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" yWindow="840" windowWidth="17715" windowHeight="10620" tabRatio="866"/>
  </bookViews>
  <sheets>
    <sheet name="Metadata" sheetId="20" r:id="rId1"/>
    <sheet name="Figure 1" sheetId="1" r:id="rId2"/>
    <sheet name="Figure 2" sheetId="2" r:id="rId3"/>
    <sheet name="Figure 3" sheetId="3" r:id="rId4"/>
    <sheet name="Figure 4" sheetId="21" r:id="rId5"/>
    <sheet name="Figure 5" sheetId="4" r:id="rId6"/>
    <sheet name="Ethnicity by Age" sheetId="5" r:id="rId7"/>
    <sheet name="Figure 6-11" sheetId="6" r:id="rId8"/>
    <sheet name="Religion by Age" sheetId="7" r:id="rId9"/>
    <sheet name="Figure 12-17" sheetId="8" r:id="rId10"/>
    <sheet name="Country of Birth by Age" sheetId="9" r:id="rId11"/>
    <sheet name="Figure 18" sheetId="10" r:id="rId12"/>
    <sheet name="Figure 19" sheetId="11" r:id="rId13"/>
    <sheet name="Figure 20" sheetId="12" r:id="rId14"/>
    <sheet name="Country of birth by Sex" sheetId="13" r:id="rId15"/>
    <sheet name="Figure 21" sheetId="14" r:id="rId16"/>
    <sheet name="Figure 22" sheetId="15" r:id="rId17"/>
    <sheet name="Figure 23" sheetId="16" r:id="rId18"/>
    <sheet name="Figure 24" sheetId="17" r:id="rId19"/>
    <sheet name="Figure 25" sheetId="18" r:id="rId20"/>
    <sheet name="Figure 26" sheetId="22" r:id="rId21"/>
    <sheet name="Figure 27" sheetId="19" r:id="rId22"/>
  </sheets>
  <calcPr calcId="145621"/>
</workbook>
</file>

<file path=xl/calcChain.xml><?xml version="1.0" encoding="utf-8"?>
<calcChain xmlns="http://schemas.openxmlformats.org/spreadsheetml/2006/main">
  <c r="B12" i="18" l="1"/>
  <c r="C12" i="18"/>
  <c r="D12" i="18"/>
  <c r="E12" i="18"/>
  <c r="F12" i="18"/>
  <c r="G12" i="18"/>
  <c r="H12" i="18"/>
  <c r="I12" i="18"/>
  <c r="B13" i="18"/>
  <c r="C13" i="18"/>
  <c r="D13" i="18"/>
  <c r="E13" i="18"/>
  <c r="F13" i="18"/>
  <c r="G13" i="18"/>
  <c r="H13" i="18"/>
  <c r="I13" i="18"/>
  <c r="B14" i="18"/>
  <c r="C14" i="18"/>
  <c r="D14" i="18"/>
  <c r="E14" i="18"/>
  <c r="F14" i="18"/>
  <c r="G14" i="18"/>
  <c r="H14" i="18"/>
  <c r="I14" i="18"/>
  <c r="B15" i="18"/>
  <c r="C15" i="18"/>
  <c r="D15" i="18"/>
  <c r="E15" i="18"/>
  <c r="F15" i="18"/>
  <c r="G15" i="18"/>
  <c r="H15" i="18"/>
  <c r="I15" i="18"/>
  <c r="C11" i="18"/>
  <c r="D11" i="18"/>
  <c r="E11" i="18"/>
  <c r="F11" i="18"/>
  <c r="G11" i="18"/>
  <c r="H11" i="18"/>
  <c r="I11" i="18"/>
  <c r="B11" i="18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B26" i="13"/>
  <c r="A25" i="13"/>
  <c r="A26" i="13"/>
  <c r="D28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C28" i="13"/>
  <c r="D25" i="13"/>
  <c r="S25" i="13" l="1"/>
  <c r="O25" i="13"/>
  <c r="K25" i="13"/>
  <c r="G25" i="13"/>
  <c r="C25" i="13"/>
  <c r="R25" i="13"/>
  <c r="N25" i="13"/>
  <c r="J25" i="13"/>
  <c r="F25" i="13"/>
  <c r="Q25" i="13"/>
  <c r="M25" i="13"/>
  <c r="I25" i="13"/>
  <c r="E25" i="13"/>
  <c r="B25" i="13"/>
  <c r="P25" i="13"/>
  <c r="L25" i="13"/>
  <c r="H25" i="13"/>
  <c r="A28" i="7"/>
  <c r="D28" i="7" s="1"/>
  <c r="B43" i="5"/>
  <c r="U43" i="5" s="1"/>
  <c r="B42" i="5"/>
  <c r="G42" i="5" s="1"/>
  <c r="D4" i="1"/>
  <c r="E4" i="1"/>
  <c r="D5" i="1"/>
  <c r="E5" i="1"/>
  <c r="D6" i="1"/>
  <c r="E6" i="1"/>
  <c r="D7" i="1"/>
  <c r="E7" i="1"/>
  <c r="D8" i="1"/>
  <c r="E8" i="1"/>
  <c r="E3" i="1"/>
  <c r="D3" i="1"/>
  <c r="S28" i="7" l="1"/>
  <c r="O28" i="7"/>
  <c r="K28" i="7"/>
  <c r="G28" i="7"/>
  <c r="R28" i="7"/>
  <c r="N28" i="7"/>
  <c r="J28" i="7"/>
  <c r="F28" i="7"/>
  <c r="C28" i="7"/>
  <c r="Q28" i="7"/>
  <c r="M28" i="7"/>
  <c r="I28" i="7"/>
  <c r="E28" i="7"/>
  <c r="T28" i="7"/>
  <c r="P28" i="7"/>
  <c r="L28" i="7"/>
  <c r="H28" i="7"/>
  <c r="M43" i="5"/>
  <c r="C43" i="5"/>
  <c r="E43" i="5"/>
  <c r="Q43" i="5"/>
  <c r="I43" i="5"/>
  <c r="S42" i="5"/>
  <c r="K42" i="5"/>
  <c r="R42" i="5"/>
  <c r="N42" i="5"/>
  <c r="J42" i="5"/>
  <c r="F42" i="5"/>
  <c r="T43" i="5"/>
  <c r="P43" i="5"/>
  <c r="L43" i="5"/>
  <c r="H43" i="5"/>
  <c r="D43" i="5"/>
  <c r="C42" i="5"/>
  <c r="Q42" i="5"/>
  <c r="M42" i="5"/>
  <c r="I42" i="5"/>
  <c r="E42" i="5"/>
  <c r="S43" i="5"/>
  <c r="O43" i="5"/>
  <c r="K43" i="5"/>
  <c r="G43" i="5"/>
  <c r="U42" i="5"/>
  <c r="T42" i="5"/>
  <c r="P42" i="5"/>
  <c r="L42" i="5"/>
  <c r="H42" i="5"/>
  <c r="D42" i="5"/>
  <c r="R43" i="5"/>
  <c r="N43" i="5"/>
  <c r="J43" i="5"/>
  <c r="F43" i="5"/>
  <c r="O42" i="5"/>
</calcChain>
</file>

<file path=xl/sharedStrings.xml><?xml version="1.0" encoding="utf-8"?>
<sst xmlns="http://schemas.openxmlformats.org/spreadsheetml/2006/main" count="868" uniqueCount="326">
  <si>
    <t>white british</t>
  </si>
  <si>
    <t>white other</t>
  </si>
  <si>
    <t>mixed</t>
  </si>
  <si>
    <t>asian</t>
  </si>
  <si>
    <t>black</t>
  </si>
  <si>
    <t>other</t>
  </si>
  <si>
    <t>Population</t>
  </si>
  <si>
    <t>Population, tousands</t>
  </si>
  <si>
    <t>Christian</t>
  </si>
  <si>
    <t>Buddhist</t>
  </si>
  <si>
    <t>Hindu</t>
  </si>
  <si>
    <t>Jewish</t>
  </si>
  <si>
    <t>Muslim</t>
  </si>
  <si>
    <t>Sikh</t>
  </si>
  <si>
    <t>Other religion</t>
  </si>
  <si>
    <t>No religion</t>
  </si>
  <si>
    <t>Religion not stated</t>
  </si>
  <si>
    <t>Italy</t>
  </si>
  <si>
    <t>Ghana</t>
  </si>
  <si>
    <t>USA</t>
  </si>
  <si>
    <t>Kenya</t>
  </si>
  <si>
    <t>Somalia</t>
  </si>
  <si>
    <t>France</t>
  </si>
  <si>
    <t>Sri Lanka</t>
  </si>
  <si>
    <t>Jamaica</t>
  </si>
  <si>
    <t>Bangladesh</t>
  </si>
  <si>
    <t>Pakistan</t>
  </si>
  <si>
    <t>Nigeria</t>
  </si>
  <si>
    <t>Ireland</t>
  </si>
  <si>
    <t>Poland</t>
  </si>
  <si>
    <t>India</t>
  </si>
  <si>
    <t>England</t>
  </si>
  <si>
    <t>London</t>
  </si>
  <si>
    <t>100+</t>
  </si>
  <si>
    <t>Percentage</t>
  </si>
  <si>
    <t>Total</t>
  </si>
  <si>
    <t>Age</t>
  </si>
  <si>
    <t>0 to 4</t>
  </si>
  <si>
    <t>10 to 14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</si>
  <si>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</si>
  <si>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</si>
  <si>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</si>
  <si>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</si>
  <si>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</si>
  <si>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</si>
  <si>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</si>
  <si>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</si>
  <si>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</si>
  <si>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</si>
  <si>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</si>
  <si>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 to 79</t>
  </si>
  <si>
    <t>80 to 84</t>
  </si>
  <si>
    <t>85 and over</t>
  </si>
  <si>
    <t>White British</t>
  </si>
  <si>
    <t>London Average</t>
  </si>
  <si>
    <t>5 to 9</t>
  </si>
  <si>
    <t>15 to 19</t>
  </si>
  <si>
    <t>25 to 39</t>
  </si>
  <si>
    <t>85+</t>
  </si>
  <si>
    <t>Non-British White</t>
  </si>
  <si>
    <t>Mixed</t>
  </si>
  <si>
    <t>Asian</t>
  </si>
  <si>
    <t>Black</t>
  </si>
  <si>
    <t>Other</t>
  </si>
  <si>
    <t>London 2011</t>
  </si>
  <si>
    <t>All categories: Religion</t>
  </si>
  <si>
    <t>All People</t>
  </si>
  <si>
    <t>All categories: Country of birth</t>
  </si>
  <si>
    <t>Europe: Total</t>
  </si>
  <si>
    <t>Europe: United Kingdom: Total</t>
  </si>
  <si>
    <t>Europe: United Kingdom: England</t>
  </si>
  <si>
    <t>Europe: United Kingdom: Northern Ireland</t>
  </si>
  <si>
    <t>Europe: United Kingdom: Scotland</t>
  </si>
  <si>
    <t>Europe: United Kingdom: Wales</t>
  </si>
  <si>
    <t>Europe: United Kingdom: Great Britain not otherwise specified</t>
  </si>
  <si>
    <t>Europe: United Kingdom: United Kingdom not otherwise specified</t>
  </si>
  <si>
    <t>Europe: Ireland</t>
  </si>
  <si>
    <t>Europe: Other Europe: Total</t>
  </si>
  <si>
    <t>Europe: Other Europe: EU countries: Total</t>
  </si>
  <si>
    <t>Europe: Other Europe: EU countries: Member countries in March 2001: Total</t>
  </si>
  <si>
    <t>Europe: Other Europe: EU countries: Member countries in March 2001: France</t>
  </si>
  <si>
    <t>Europe: Other Europe: EU countries: Member countries in March 2001: Germany</t>
  </si>
  <si>
    <t>Europe: Other Europe: EU countries: Member countries in March 2001: Italy</t>
  </si>
  <si>
    <t>Europe: Other Europe: EU countries: Member countries in March 2001: Portugal (including Madeira and the Azores)</t>
  </si>
  <si>
    <t>Europe: Other Europe: EU countries: Member countries in March 2001: Spain (including Canary Islands)</t>
  </si>
  <si>
    <t>Europe: Other Europe: EU countries: Member countries in March 2001: Other member countries in March 2001</t>
  </si>
  <si>
    <t>Europe: Other Europe: EU countries: Accession countries April 2001 to March 2011: Total</t>
  </si>
  <si>
    <t>Europe: Other Europe: EU countries: Accession countries April 2001 to March 2011: Lithuania</t>
  </si>
  <si>
    <t>Europe: Other Europe: EU countries: Accession countries April 2001 to March 2011: Poland</t>
  </si>
  <si>
    <t>Europe: Other Europe: EU countries: Accession countries April 2001 to March 2011: Romania</t>
  </si>
  <si>
    <t>Europe: Other Europe: EU countries: Accession countries April 2001 to March 2011: Other EU accession countries</t>
  </si>
  <si>
    <t>Europe: Other Europe: Rest of Europe: Total</t>
  </si>
  <si>
    <t>Europe: Other Europe: Rest of Europe: Turkey</t>
  </si>
  <si>
    <t>Europe: Other Europe: Rest of Europe: Other Europe</t>
  </si>
  <si>
    <t>Africa: Total</t>
  </si>
  <si>
    <t>Africa: North Africa</t>
  </si>
  <si>
    <t>Africa: Central and Western Africa: Total</t>
  </si>
  <si>
    <t>Africa: Central and Western Africa: Ghana</t>
  </si>
  <si>
    <t>Africa: Central and Western Africa: Nigeria</t>
  </si>
  <si>
    <t>Africa: Central and Western Africa: Other Central and Western Africa</t>
  </si>
  <si>
    <t>Africa: South and Eastern Africa: Total</t>
  </si>
  <si>
    <t>Africa: South and Eastern Africa: Kenya</t>
  </si>
  <si>
    <t>Africa: South and Eastern Africa: Somalia</t>
  </si>
  <si>
    <t>Africa: South and Eastern Africa: South Africa</t>
  </si>
  <si>
    <t>Africa: South and Eastern Africa: Zimbabwe</t>
  </si>
  <si>
    <t>Africa: South and Eastern Africa: Other South and Eastern Africa</t>
  </si>
  <si>
    <t>Africa: Africa not otherwise specified</t>
  </si>
  <si>
    <t>Middle East and Asia: Total</t>
  </si>
  <si>
    <t>Middle East and Asia: Middle East: Total</t>
  </si>
  <si>
    <t>Middle East and Asia: Middle East: Iran</t>
  </si>
  <si>
    <t>Middle East and Asia: Middle East: Iraq</t>
  </si>
  <si>
    <t>Middle East and Asia: Middle East: Other Middle East</t>
  </si>
  <si>
    <t>Middle East and Asia: Eastern Asia: Total</t>
  </si>
  <si>
    <t>Middle East and Asia: Eastern Asia: China</t>
  </si>
  <si>
    <t>Middle East and Asia: Eastern Asia: Hong Kong (Special Administrative Region of China)</t>
  </si>
  <si>
    <t>Middle East and Asia: Eastern Asia: Other Eastern Asia</t>
  </si>
  <si>
    <t>Middle East and Asia: Southern Asia: Total</t>
  </si>
  <si>
    <t>Middle East and Asia: Southern Asia: Afghanistan</t>
  </si>
  <si>
    <t>Middle East and Asia: Southern Asia: India</t>
  </si>
  <si>
    <t>Middle East and Asia: Southern Asia: Pakistan</t>
  </si>
  <si>
    <t>Middle East and Asia: Southern Asia: Bangladesh</t>
  </si>
  <si>
    <t>Middle East and Asia: Southern Asia: Sri Lanka</t>
  </si>
  <si>
    <t>Middle East and Asia: Southern Asia: Other Southern Asia</t>
  </si>
  <si>
    <t>Middle East and Asia: South-East Asia: Total</t>
  </si>
  <si>
    <t>Middle East and Asia: South-East Asia: Philippines</t>
  </si>
  <si>
    <t>Middle East and Asia: South-East Asia: Malaysia</t>
  </si>
  <si>
    <t>Middle East and Asia: South-East Asia: Singapore</t>
  </si>
  <si>
    <t>Middle East and Asia: South-East Asia: Other South-East Asia</t>
  </si>
  <si>
    <t>Middle East and Asia: Central Asia</t>
  </si>
  <si>
    <t>The Americas and the Caribbean: Total</t>
  </si>
  <si>
    <t>The Americas and the Caribbean: North America: Total</t>
  </si>
  <si>
    <t>The Americas and the Caribbean: North America: United States</t>
  </si>
  <si>
    <t>The Americas and the Caribbean: North America: Canada</t>
  </si>
  <si>
    <t>The Americas and the Caribbean: North America: Other North America</t>
  </si>
  <si>
    <t>The Americas and the Caribbean: Central America</t>
  </si>
  <si>
    <t>The Americas and the Caribbean: South America</t>
  </si>
  <si>
    <t>The Americas and the Caribbean: The Caribbean: Total</t>
  </si>
  <si>
    <t>The Americas and the Caribbean: The Caribbean: Jamaica</t>
  </si>
  <si>
    <t>The Americas and the Caribbean: The Caribbean: Other Caribbean</t>
  </si>
  <si>
    <t>Antarctica and Oceania: Total</t>
  </si>
  <si>
    <t>Antarctica and Oceania: Australasia: Total</t>
  </si>
  <si>
    <t>Antarctica and Oceania: Australasia: Australia</t>
  </si>
  <si>
    <t>Antarctica and Oceania: Australasia: New Zealand</t>
  </si>
  <si>
    <t>Antarctica and Oceania: Australasia: Other Australasia</t>
  </si>
  <si>
    <t>Antarctica and Oceania: Other Oceania and Antarctica</t>
  </si>
  <si>
    <t>Country of Birth, Total Population</t>
  </si>
  <si>
    <t>UK</t>
  </si>
  <si>
    <t>Europe</t>
  </si>
  <si>
    <t>Rest of the World</t>
  </si>
  <si>
    <t>Country of Birth, Percenatge of Total</t>
  </si>
  <si>
    <t>Region of Birth</t>
  </si>
  <si>
    <t>0 to 19</t>
  </si>
  <si>
    <t>20 to 44</t>
  </si>
  <si>
    <t>45 to 64</t>
  </si>
  <si>
    <t>65 and over</t>
  </si>
  <si>
    <t>Africa</t>
  </si>
  <si>
    <t>Middle East and Asia</t>
  </si>
  <si>
    <t>The Americas and the Caribbean</t>
  </si>
  <si>
    <t>Antarctica and Oceania</t>
  </si>
  <si>
    <t>Males</t>
  </si>
  <si>
    <t>Females</t>
  </si>
  <si>
    <t>All Residents</t>
  </si>
  <si>
    <t>-</t>
  </si>
  <si>
    <t>Male</t>
  </si>
  <si>
    <t>Female</t>
  </si>
  <si>
    <t>All people</t>
  </si>
  <si>
    <t>White</t>
  </si>
  <si>
    <t>UK-born</t>
  </si>
  <si>
    <t>Europe-born</t>
  </si>
  <si>
    <t>Rest of world</t>
  </si>
  <si>
    <t>All residents</t>
  </si>
  <si>
    <t>Rest of World Total</t>
  </si>
  <si>
    <t>Rest of World: Total</t>
  </si>
  <si>
    <t>Antarctica &amp; Oceania</t>
  </si>
  <si>
    <t>Germany</t>
  </si>
  <si>
    <t>Portugal</t>
  </si>
  <si>
    <t>Spain</t>
  </si>
  <si>
    <t>Other 2001 EU</t>
  </si>
  <si>
    <t>Lithuania</t>
  </si>
  <si>
    <t>Romania</t>
  </si>
  <si>
    <t>Other post 2001 EU</t>
  </si>
  <si>
    <t>Turkey</t>
  </si>
  <si>
    <t>Other Europe</t>
  </si>
  <si>
    <t>North Africa</t>
  </si>
  <si>
    <t>Other Central Western Africa</t>
  </si>
  <si>
    <t>South Africa</t>
  </si>
  <si>
    <t>Zimbabwe</t>
  </si>
  <si>
    <t>Other South &amp; Eastern Africa</t>
  </si>
  <si>
    <t>Africa (not specified)</t>
  </si>
  <si>
    <t>Iran</t>
  </si>
  <si>
    <t>Iraq</t>
  </si>
  <si>
    <t>Other Middle East</t>
  </si>
  <si>
    <t>China</t>
  </si>
  <si>
    <t>Hong Kong</t>
  </si>
  <si>
    <t>Other Eastern Asia</t>
  </si>
  <si>
    <t>Afghanistan</t>
  </si>
  <si>
    <t>Other Southern Asia</t>
  </si>
  <si>
    <t>Philippines</t>
  </si>
  <si>
    <t>Malaysia</t>
  </si>
  <si>
    <t>Singapore</t>
  </si>
  <si>
    <t>Other South-East Asia</t>
  </si>
  <si>
    <t>Central Asia</t>
  </si>
  <si>
    <t>Canada</t>
  </si>
  <si>
    <t>Other North American</t>
  </si>
  <si>
    <t>Central America</t>
  </si>
  <si>
    <t>South America</t>
  </si>
  <si>
    <t>Other Caribbean</t>
  </si>
  <si>
    <t>Australia</t>
  </si>
  <si>
    <t>New Zealand</t>
  </si>
  <si>
    <t>Other Australasia</t>
  </si>
  <si>
    <t>Other Oceania &amp; Antarctica</t>
  </si>
  <si>
    <t>British Overseas Territories</t>
  </si>
  <si>
    <t>Thousands</t>
  </si>
  <si>
    <t>UK passport by CoB</t>
  </si>
  <si>
    <t>2011 Census</t>
  </si>
  <si>
    <t>Data Sheets</t>
  </si>
  <si>
    <t>Charts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</si>
  <si>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</si>
  <si>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</si>
  <si>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</si>
  <si>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</si>
  <si>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</si>
  <si>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Figure 1</t>
  </si>
  <si>
    <t>Figure 2</t>
  </si>
  <si>
    <t>Figure 3</t>
  </si>
  <si>
    <t>Figure 4</t>
  </si>
  <si>
    <t>Figure 5</t>
  </si>
  <si>
    <t>Figure 18</t>
  </si>
  <si>
    <t>Figure 19</t>
  </si>
  <si>
    <t>Figure 20</t>
  </si>
  <si>
    <t>Figure 21</t>
  </si>
  <si>
    <t>Figure 22</t>
  </si>
  <si>
    <t>Figure 23</t>
  </si>
  <si>
    <t>Figure 6-11</t>
  </si>
  <si>
    <t>Figure 24</t>
  </si>
  <si>
    <t>Ethniciy by Age</t>
  </si>
  <si>
    <t>Religion by Age</t>
  </si>
  <si>
    <t>Country of Birth by Age</t>
  </si>
  <si>
    <t>Country of Birth by Sex</t>
  </si>
  <si>
    <t>Diversity in London</t>
  </si>
  <si>
    <t>White Other</t>
  </si>
  <si>
    <r>
      <t>Note: Data and</t>
    </r>
    <r>
      <rPr>
        <sz val="10"/>
        <color theme="1"/>
        <rFont val="Foundry Form Sans"/>
      </rPr>
      <t xml:space="preserve"> Figure do not include those who opted out of answering the question</t>
    </r>
  </si>
  <si>
    <t>Figure 12-17</t>
  </si>
  <si>
    <t>Figure 25</t>
  </si>
  <si>
    <t>Figure 26</t>
  </si>
  <si>
    <t>Figure 27</t>
  </si>
  <si>
    <t>Ethnic Group populations in London, 2001 and 2011</t>
  </si>
  <si>
    <t>Religious group populations in London, 2001 and 2011</t>
  </si>
  <si>
    <t>Country of birth of London residents (countries with more than 60 thousand residents), 2011</t>
  </si>
  <si>
    <t>Age structures of London and England, 2011</t>
  </si>
  <si>
    <t>Age structure by region of birth in London, 2011</t>
  </si>
  <si>
    <t>Proportion of residents by non-UK country of birth for four age cohorts, 2011</t>
  </si>
  <si>
    <t>Ratio of males to females by region of birth, London residents, 2011</t>
  </si>
  <si>
    <t>Male and female age structure of African-born Londoners, 2011</t>
  </si>
  <si>
    <t>Country of birth by broad ethnic group, London residents, 2011</t>
  </si>
  <si>
    <t>Ethnic make-up of religious groups in London, 2011</t>
  </si>
  <si>
    <t>Region of birth of residents by religion, London residents, 2011</t>
  </si>
  <si>
    <t>Religion of London residents by country of birth, 2011</t>
  </si>
  <si>
    <t>Passports held by non-UK-born London residents, 2011</t>
  </si>
  <si>
    <t>UK passport holders by country of birth, London residents, 2011</t>
  </si>
  <si>
    <t>London residents holding non-UK passports, 2011</t>
  </si>
  <si>
    <t>Age Structure of ethnc group populations in London, 2001 and 2011</t>
  </si>
  <si>
    <t>Age Structure of religious group populations in London, 2011</t>
  </si>
  <si>
    <t>All Usual Residents</t>
  </si>
  <si>
    <t xml:space="preserve"> United Kingdom</t>
  </si>
  <si>
    <t xml:space="preserve"> Ireland</t>
  </si>
  <si>
    <t xml:space="preserve"> Other Europe</t>
  </si>
  <si>
    <t xml:space="preserve"> France</t>
  </si>
  <si>
    <t xml:space="preserve"> Germany</t>
  </si>
  <si>
    <t xml:space="preserve"> Italy</t>
  </si>
  <si>
    <t xml:space="preserve"> Portugal</t>
  </si>
  <si>
    <t xml:space="preserve"> Spain</t>
  </si>
  <si>
    <t xml:space="preserve"> Other Member countries in March 2001</t>
  </si>
  <si>
    <t xml:space="preserve"> Lithuania</t>
  </si>
  <si>
    <t xml:space="preserve"> Poland</t>
  </si>
  <si>
    <t xml:space="preserve"> Romania</t>
  </si>
  <si>
    <t xml:space="preserve"> Other Accession countries</t>
  </si>
  <si>
    <t xml:space="preserve"> Turkey</t>
  </si>
  <si>
    <t xml:space="preserve"> North Africa</t>
  </si>
  <si>
    <t xml:space="preserve"> Ghana</t>
  </si>
  <si>
    <t xml:space="preserve"> Nigeria</t>
  </si>
  <si>
    <t xml:space="preserve"> Other Central and Western Africa</t>
  </si>
  <si>
    <t xml:space="preserve"> Kenya</t>
  </si>
  <si>
    <t xml:space="preserve"> Somalia</t>
  </si>
  <si>
    <t xml:space="preserve"> South Africa</t>
  </si>
  <si>
    <t xml:space="preserve"> Zimbabwe</t>
  </si>
  <si>
    <t xml:space="preserve"> Other South and Eastern Africa</t>
  </si>
  <si>
    <t xml:space="preserve"> Iran</t>
  </si>
  <si>
    <t xml:space="preserve"> Iraq</t>
  </si>
  <si>
    <t xml:space="preserve"> Other Middle East</t>
  </si>
  <si>
    <t xml:space="preserve"> China</t>
  </si>
  <si>
    <t xml:space="preserve"> Japan</t>
  </si>
  <si>
    <t xml:space="preserve"> Other Eastern Asia</t>
  </si>
  <si>
    <t xml:space="preserve"> Afghanistan</t>
  </si>
  <si>
    <t xml:space="preserve"> Bangladesh</t>
  </si>
  <si>
    <t xml:space="preserve"> India</t>
  </si>
  <si>
    <t xml:space="preserve"> Pakistan</t>
  </si>
  <si>
    <t xml:space="preserve"> Sri Lanka</t>
  </si>
  <si>
    <t xml:space="preserve"> Other Southern Asia</t>
  </si>
  <si>
    <t xml:space="preserve"> Malaysia</t>
  </si>
  <si>
    <t xml:space="preserve"> Philippines</t>
  </si>
  <si>
    <t xml:space="preserve"> Singapore</t>
  </si>
  <si>
    <t xml:space="preserve"> Other South-East Asia</t>
  </si>
  <si>
    <t xml:space="preserve"> Canada</t>
  </si>
  <si>
    <t xml:space="preserve"> United States</t>
  </si>
  <si>
    <t xml:space="preserve"> Central America</t>
  </si>
  <si>
    <t xml:space="preserve"> South America</t>
  </si>
  <si>
    <t xml:space="preserve"> Jamaica</t>
  </si>
  <si>
    <t xml:space="preserve"> Other Caribbean</t>
  </si>
  <si>
    <t xml:space="preserve"> Australia</t>
  </si>
  <si>
    <t xml:space="preserve"> New Zealand</t>
  </si>
  <si>
    <t xml:space="preserve"> Other Oceania</t>
  </si>
  <si>
    <t xml:space="preserve"> Hong Kong</t>
  </si>
  <si>
    <t>Passports held by London Residents</t>
  </si>
  <si>
    <t xml:space="preserve"> British Overseas Territories</t>
  </si>
  <si>
    <t xml:space="preserve"> No Passports held</t>
  </si>
  <si>
    <t>Middle East or Asia</t>
  </si>
  <si>
    <t>The Americas &amp; the Caribbean</t>
  </si>
  <si>
    <t>No Passport</t>
  </si>
  <si>
    <t xml:space="preserve"> Central Asia</t>
  </si>
  <si>
    <t>Geography:</t>
  </si>
  <si>
    <t>All data in this workbook are for London</t>
  </si>
  <si>
    <t>For borough-level age data see the GLA Census Age Structure Tool</t>
  </si>
  <si>
    <t>(Download)</t>
  </si>
  <si>
    <t>This workbook contains the data and figures from CIS Briefing CIS2013-04: Diversity in London</t>
  </si>
  <si>
    <t>Download the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</si>
</sst>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[$-F800]dddd\,\ mmmm\ dd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theme="1"/>
      <name val="Foundry Form Sans"/>
    </font>
    <font>
      <b/>
      <sz val="11"/>
      <color theme="1"/>
      <name val="Foundry Form Sans"/>
    </font>
    <font>
      <sz val="10"/>
      <name val="Tahoma"/>
      <family val="2"/>
    </font>
    <font>
      <b/>
      <sz val="11"/>
      <name val="Foundry Form Sans"/>
    </font>
    <font>
      <sz val="11"/>
      <name val="Foundry Form Sans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6"/>
      <color theme="1"/>
      <name val="Foundry Form Sans"/>
    </font>
    <font>
      <b/>
      <sz val="14"/>
      <color theme="1"/>
      <name val="Foundry Form Sans"/>
    </font>
    <font>
      <b/>
      <u/>
      <sz val="11"/>
      <color theme="1"/>
      <name val="Foundry Form Sans"/>
    </font>
    <font>
      <u/>
      <sz val="11"/>
      <color theme="10"/>
      <name val="Foundry Form Sans"/>
    </font>
    <font>
      <b/>
      <sz val="10"/>
      <color theme="1"/>
      <name val="Foundry Form Sans"/>
    </font>
    <font>
      <sz val="10"/>
      <color theme="1"/>
      <name val="Foundry Form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5" fillId="0" borderId="0"/>
    <xf numFmtId="9" fontId="28" fillId="0" borderId="0" applyFont="0" applyFill="0" applyBorder="0" applyAlignment="0" applyProtection="0"/>
    <xf numFmtId="0" fontId="23" fillId="0" borderId="0">
      <alignment horizontal="left"/>
    </xf>
    <xf numFmtId="0" fontId="24" fillId="0" borderId="0">
      <alignment horizontal="left"/>
    </xf>
    <xf numFmtId="0" fontId="24" fillId="0" borderId="0">
      <alignment horizontal="center" vertical="center" wrapText="1"/>
    </xf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39">
    <xf numFmtId="0" fontId="0" fillId="0" borderId="0" xfId="0"/>
    <xf numFmtId="16" fontId="0" fillId="0" borderId="0" xfId="0" applyNumberFormat="1"/>
    <xf numFmtId="0" fontId="0" fillId="0" borderId="0" xfId="0" applyNumberFormat="1"/>
    <xf numFmtId="0" fontId="18" fillId="0" borderId="0" xfId="43"/>
    <xf numFmtId="0" fontId="22" fillId="0" borderId="0" xfId="43" applyFont="1"/>
    <xf numFmtId="0" fontId="16" fillId="0" borderId="0" xfId="0" applyFont="1"/>
    <xf numFmtId="0" fontId="16" fillId="0" borderId="0" xfId="0" applyNumberFormat="1" applyFont="1"/>
    <xf numFmtId="0" fontId="0" fillId="0" borderId="0" xfId="0"/>
    <xf numFmtId="0" fontId="0" fillId="0" borderId="0" xfId="1" applyNumberFormat="1" applyFont="1"/>
    <xf numFmtId="164" fontId="0" fillId="0" borderId="0" xfId="1" applyNumberFormat="1" applyFont="1"/>
    <xf numFmtId="0" fontId="0" fillId="0" borderId="0" xfId="0"/>
    <xf numFmtId="0" fontId="0" fillId="0" borderId="0" xfId="0"/>
    <xf numFmtId="0" fontId="26" fillId="0" borderId="0" xfId="0" applyFont="1"/>
    <xf numFmtId="0" fontId="16" fillId="0" borderId="0" xfId="0" applyFont="1"/>
    <xf numFmtId="0" fontId="30" fillId="0" borderId="0" xfId="51" applyFont="1"/>
    <xf numFmtId="0" fontId="29" fillId="0" borderId="0" xfId="51" applyFont="1"/>
    <xf numFmtId="0" fontId="30" fillId="0" borderId="0" xfId="51" applyFont="1" applyAlignment="1"/>
    <xf numFmtId="0" fontId="29" fillId="0" borderId="0" xfId="53" applyFont="1" applyAlignment="1">
      <alignment horizontal="center" vertical="center" wrapText="1"/>
    </xf>
    <xf numFmtId="3" fontId="30" fillId="0" borderId="0" xfId="51" applyNumberFormat="1" applyFont="1" applyAlignment="1">
      <alignment horizontal="right" vertical="center"/>
    </xf>
    <xf numFmtId="0" fontId="30" fillId="0" borderId="0" xfId="61" applyFont="1" applyAlignment="1">
      <alignment horizontal="left" vertical="center"/>
    </xf>
    <xf numFmtId="3" fontId="30" fillId="0" borderId="0" xfId="51" applyNumberFormat="1" applyFont="1"/>
    <xf numFmtId="164" fontId="30" fillId="0" borderId="0" xfId="57" applyNumberFormat="1" applyFont="1"/>
    <xf numFmtId="164" fontId="30" fillId="0" borderId="0" xfId="57" applyNumberFormat="1" applyFont="1" applyAlignment="1">
      <alignment horizontal="right" vertical="center"/>
    </xf>
    <xf numFmtId="9" fontId="29" fillId="0" borderId="0" xfId="57" applyFont="1" applyAlignment="1">
      <alignment horizontal="left" vertical="center" wrapText="1"/>
    </xf>
    <xf numFmtId="9" fontId="29" fillId="0" borderId="0" xfId="57" applyFont="1" applyAlignment="1">
      <alignment horizontal="center" vertical="center" wrapText="1"/>
    </xf>
    <xf numFmtId="0" fontId="29" fillId="0" borderId="0" xfId="57" applyNumberFormat="1" applyFont="1" applyAlignment="1">
      <alignment horizontal="center" vertical="center" wrapText="1"/>
    </xf>
    <xf numFmtId="164" fontId="30" fillId="0" borderId="0" xfId="57" applyNumberFormat="1" applyFont="1" applyAlignment="1">
      <alignment horizontal="left" vertical="center"/>
    </xf>
    <xf numFmtId="0" fontId="20" fillId="0" borderId="0" xfId="51" applyFont="1"/>
    <xf numFmtId="0" fontId="21" fillId="0" borderId="0" xfId="51"/>
    <xf numFmtId="164" fontId="21" fillId="0" borderId="0" xfId="57" applyNumberFormat="1" applyFont="1"/>
    <xf numFmtId="0" fontId="20" fillId="0" borderId="0" xfId="51" applyFont="1"/>
    <xf numFmtId="0" fontId="21" fillId="0" borderId="0" xfId="51"/>
    <xf numFmtId="0" fontId="22" fillId="0" borderId="0" xfId="53" applyFont="1" applyAlignment="1">
      <alignment horizontal="center" vertical="center" wrapText="1"/>
    </xf>
    <xf numFmtId="3" fontId="21" fillId="0" borderId="0" xfId="51" applyNumberFormat="1" applyAlignment="1">
      <alignment horizontal="right" vertical="center"/>
    </xf>
    <xf numFmtId="164" fontId="21" fillId="0" borderId="0" xfId="57" applyNumberFormat="1" applyFont="1" applyAlignment="1">
      <alignment horizontal="right" vertical="center"/>
    </xf>
    <xf numFmtId="164" fontId="21" fillId="0" borderId="0" xfId="57" applyNumberFormat="1" applyFont="1"/>
    <xf numFmtId="0" fontId="21" fillId="0" borderId="0" xfId="51"/>
    <xf numFmtId="0" fontId="22" fillId="0" borderId="0" xfId="53" applyFont="1" applyAlignment="1">
      <alignment horizontal="center" vertical="center" wrapText="1"/>
    </xf>
    <xf numFmtId="0" fontId="22" fillId="0" borderId="0" xfId="53" applyFont="1" applyAlignment="1">
      <alignment horizontal="left" vertical="center" wrapText="1"/>
    </xf>
    <xf numFmtId="0" fontId="21" fillId="0" borderId="0" xfId="61" applyAlignment="1">
      <alignment horizontal="left" vertical="center"/>
    </xf>
    <xf numFmtId="3" fontId="21" fillId="0" borderId="0" xfId="51" applyNumberFormat="1" applyAlignment="1">
      <alignment horizontal="right" vertical="center"/>
    </xf>
    <xf numFmtId="164" fontId="21" fillId="0" borderId="0" xfId="57" applyNumberFormat="1" applyFont="1" applyAlignment="1">
      <alignment horizontal="right" vertical="center"/>
    </xf>
    <xf numFmtId="164" fontId="21" fillId="0" borderId="0" xfId="57" applyNumberFormat="1" applyFont="1"/>
    <xf numFmtId="0" fontId="21" fillId="0" borderId="0" xfId="61" applyFont="1" applyAlignment="1">
      <alignment horizontal="left" vertical="center"/>
    </xf>
    <xf numFmtId="0" fontId="31" fillId="0" borderId="0" xfId="45" applyFont="1" applyAlignment="1">
      <alignment horizontal="left" vertical="center" wrapText="1"/>
    </xf>
    <xf numFmtId="0" fontId="18" fillId="0" borderId="0" xfId="62" applyAlignment="1">
      <alignment horizontal="left" vertical="center"/>
    </xf>
    <xf numFmtId="0" fontId="18" fillId="0" borderId="0" xfId="43" applyAlignment="1">
      <alignment horizontal="right" vertical="center"/>
    </xf>
    <xf numFmtId="3" fontId="18" fillId="0" borderId="0" xfId="43" applyNumberFormat="1" applyAlignment="1">
      <alignment horizontal="right" vertical="center"/>
    </xf>
    <xf numFmtId="0" fontId="31" fillId="0" borderId="0" xfId="45" applyFont="1" applyAlignment="1">
      <alignment horizontal="center" vertical="center" wrapText="1"/>
    </xf>
    <xf numFmtId="0" fontId="31" fillId="0" borderId="0" xfId="45" applyFont="1" applyAlignment="1">
      <alignment horizontal="left" vertical="center" wrapText="1"/>
    </xf>
    <xf numFmtId="0" fontId="18" fillId="0" borderId="0" xfId="62" applyAlignment="1">
      <alignment horizontal="left" vertical="center"/>
    </xf>
    <xf numFmtId="3" fontId="18" fillId="0" borderId="0" xfId="43" applyNumberFormat="1" applyAlignment="1">
      <alignment horizontal="right" vertical="center"/>
    </xf>
    <xf numFmtId="164" fontId="18" fillId="0" borderId="0" xfId="46" applyNumberFormat="1" applyFont="1"/>
    <xf numFmtId="0" fontId="18" fillId="0" borderId="0" xfId="62" applyFill="1" applyAlignment="1">
      <alignment horizontal="left" vertical="center"/>
    </xf>
    <xf numFmtId="3" fontId="18" fillId="0" borderId="0" xfId="43" applyNumberFormat="1"/>
    <xf numFmtId="164" fontId="18" fillId="0" borderId="0" xfId="46" applyNumberFormat="1" applyFont="1" applyAlignment="1">
      <alignment horizontal="right" vertical="center"/>
    </xf>
    <xf numFmtId="0" fontId="31" fillId="0" borderId="0" xfId="45" applyFont="1" applyAlignment="1">
      <alignment horizontal="left" vertical="center"/>
    </xf>
    <xf numFmtId="0" fontId="31" fillId="0" borderId="0" xfId="45" applyFont="1" applyAlignment="1">
      <alignment horizontal="center" vertical="center" wrapText="1"/>
    </xf>
    <xf numFmtId="0" fontId="31" fillId="0" borderId="0" xfId="45" applyFont="1" applyAlignment="1">
      <alignment horizontal="left" vertical="center" wrapText="1"/>
    </xf>
    <xf numFmtId="0" fontId="18" fillId="0" borderId="0" xfId="62" applyAlignment="1">
      <alignment horizontal="left" vertical="center"/>
    </xf>
    <xf numFmtId="164" fontId="18" fillId="0" borderId="0" xfId="46" applyNumberFormat="1" applyFont="1"/>
    <xf numFmtId="0" fontId="18" fillId="0" borderId="0" xfId="62" applyFont="1" applyAlignment="1">
      <alignment horizontal="left" vertical="center"/>
    </xf>
    <xf numFmtId="165" fontId="18" fillId="0" borderId="0" xfId="63" applyNumberFormat="1" applyFont="1"/>
    <xf numFmtId="0" fontId="18" fillId="0" borderId="0" xfId="43"/>
    <xf numFmtId="0" fontId="31" fillId="0" borderId="0" xfId="45" applyFont="1" applyAlignment="1">
      <alignment horizontal="center" vertical="center" wrapText="1"/>
    </xf>
    <xf numFmtId="0" fontId="31" fillId="0" borderId="0" xfId="45" applyFont="1" applyAlignment="1">
      <alignment horizontal="left" vertical="center" wrapText="1"/>
    </xf>
    <xf numFmtId="0" fontId="18" fillId="0" borderId="0" xfId="62" applyAlignment="1">
      <alignment horizontal="left" vertical="center"/>
    </xf>
    <xf numFmtId="3" fontId="18" fillId="0" borderId="0" xfId="43" applyNumberFormat="1" applyAlignment="1">
      <alignment horizontal="right" vertical="center"/>
    </xf>
    <xf numFmtId="164" fontId="18" fillId="0" borderId="0" xfId="46" applyNumberFormat="1" applyFont="1"/>
    <xf numFmtId="0" fontId="18" fillId="0" borderId="0" xfId="62" applyFont="1" applyAlignment="1">
      <alignment horizontal="left" vertical="center"/>
    </xf>
    <xf numFmtId="0" fontId="31" fillId="0" borderId="0" xfId="45" applyFont="1" applyFill="1" applyAlignment="1">
      <alignment horizontal="center" vertical="center" wrapText="1"/>
    </xf>
    <xf numFmtId="0" fontId="18" fillId="0" borderId="0" xfId="43"/>
    <xf numFmtId="0" fontId="18" fillId="0" borderId="0" xfId="62" applyAlignment="1">
      <alignment horizontal="left" vertical="center"/>
    </xf>
    <xf numFmtId="3" fontId="18" fillId="0" borderId="0" xfId="43" applyNumberFormat="1" applyAlignment="1">
      <alignment horizontal="right" vertical="center"/>
    </xf>
    <xf numFmtId="164" fontId="18" fillId="0" borderId="0" xfId="46" applyNumberFormat="1" applyFont="1"/>
    <xf numFmtId="3" fontId="18" fillId="0" borderId="0" xfId="43" applyNumberFormat="1" applyAlignment="1">
      <alignment horizontal="left" vertical="center"/>
    </xf>
    <xf numFmtId="0" fontId="18" fillId="0" borderId="0" xfId="43" applyAlignment="1">
      <alignment horizontal="left" vertical="center"/>
    </xf>
    <xf numFmtId="0" fontId="31" fillId="0" borderId="0" xfId="45" applyFont="1" applyAlignment="1">
      <alignment horizontal="left" vertical="center" wrapText="1"/>
    </xf>
    <xf numFmtId="0" fontId="18" fillId="0" borderId="0" xfId="62" applyAlignment="1">
      <alignment horizontal="left" vertical="center"/>
    </xf>
    <xf numFmtId="0" fontId="18" fillId="0" borderId="0" xfId="43" applyAlignment="1">
      <alignment horizontal="right" vertical="center"/>
    </xf>
    <xf numFmtId="3" fontId="18" fillId="0" borderId="0" xfId="43" applyNumberFormat="1" applyAlignment="1">
      <alignment horizontal="right" vertical="center"/>
    </xf>
    <xf numFmtId="0" fontId="22" fillId="0" borderId="0" xfId="45" applyFont="1" applyAlignment="1">
      <alignment horizontal="left" vertical="center"/>
    </xf>
    <xf numFmtId="0" fontId="21" fillId="0" borderId="0" xfId="45" applyFont="1" applyAlignment="1">
      <alignment horizontal="left" vertical="center"/>
    </xf>
    <xf numFmtId="0" fontId="22" fillId="0" borderId="0" xfId="61" applyFont="1" applyAlignment="1">
      <alignment horizontal="left" vertical="center"/>
    </xf>
    <xf numFmtId="0" fontId="32" fillId="0" borderId="0" xfId="0" applyFont="1"/>
    <xf numFmtId="0" fontId="21" fillId="0" borderId="0" xfId="53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51"/>
    <xf numFmtId="164" fontId="21" fillId="0" borderId="0" xfId="65" applyNumberFormat="1" applyFont="1"/>
    <xf numFmtId="0" fontId="22" fillId="0" borderId="0" xfId="53" applyFont="1" applyAlignment="1">
      <alignment horizontal="center" vertical="center" wrapText="1"/>
    </xf>
    <xf numFmtId="0" fontId="22" fillId="0" borderId="0" xfId="53" applyFont="1" applyAlignment="1">
      <alignment horizontal="left" vertical="center" wrapText="1"/>
    </xf>
    <xf numFmtId="0" fontId="21" fillId="0" borderId="0" xfId="61" applyAlignment="1">
      <alignment horizontal="left" vertical="center"/>
    </xf>
    <xf numFmtId="3" fontId="21" fillId="0" borderId="0" xfId="51" applyNumberFormat="1" applyAlignment="1">
      <alignment horizontal="right" vertical="center"/>
    </xf>
    <xf numFmtId="164" fontId="21" fillId="0" borderId="0" xfId="57" applyNumberFormat="1" applyFont="1"/>
    <xf numFmtId="0" fontId="21" fillId="0" borderId="0" xfId="51"/>
    <xf numFmtId="0" fontId="22" fillId="0" borderId="0" xfId="53" applyFont="1" applyAlignment="1">
      <alignment horizontal="center" vertical="center" wrapText="1"/>
    </xf>
    <xf numFmtId="0" fontId="22" fillId="0" borderId="0" xfId="53" applyFont="1" applyAlignment="1">
      <alignment horizontal="left" vertical="center" wrapText="1"/>
    </xf>
    <xf numFmtId="0" fontId="21" fillId="0" borderId="0" xfId="61" applyAlignment="1">
      <alignment horizontal="left" vertical="center"/>
    </xf>
    <xf numFmtId="3" fontId="21" fillId="0" borderId="0" xfId="51" applyNumberFormat="1" applyAlignment="1">
      <alignment horizontal="right" vertical="center"/>
    </xf>
    <xf numFmtId="164" fontId="21" fillId="0" borderId="0" xfId="57" applyNumberFormat="1" applyFont="1"/>
    <xf numFmtId="0" fontId="21" fillId="0" borderId="0" xfId="61" applyFont="1" applyAlignment="1">
      <alignment horizontal="left" vertical="center"/>
    </xf>
    <xf numFmtId="0" fontId="21" fillId="0" borderId="0" xfId="51"/>
    <xf numFmtId="164" fontId="21" fillId="0" borderId="0" xfId="57" applyNumberFormat="1" applyFont="1"/>
    <xf numFmtId="0" fontId="21" fillId="0" borderId="0" xfId="51"/>
    <xf numFmtId="0" fontId="21" fillId="0" borderId="0" xfId="51" applyNumberFormat="1"/>
    <xf numFmtId="3" fontId="21" fillId="0" borderId="0" xfId="51" applyNumberFormat="1"/>
    <xf numFmtId="0" fontId="21" fillId="0" borderId="0" xfId="51"/>
    <xf numFmtId="0" fontId="22" fillId="0" borderId="0" xfId="53" applyFont="1" applyAlignment="1">
      <alignment horizontal="center" vertical="center" wrapText="1"/>
    </xf>
    <xf numFmtId="164" fontId="21" fillId="0" borderId="0" xfId="57" applyNumberFormat="1" applyFont="1"/>
    <xf numFmtId="0" fontId="21" fillId="0" borderId="0" xfId="53" applyFont="1" applyAlignment="1">
      <alignment horizontal="center" vertical="center" wrapText="1"/>
    </xf>
    <xf numFmtId="0" fontId="18" fillId="0" borderId="0" xfId="43"/>
    <xf numFmtId="0" fontId="21" fillId="0" borderId="0" xfId="45" applyFont="1" applyAlignment="1">
      <alignment horizontal="left" vertical="center" wrapText="1"/>
    </xf>
    <xf numFmtId="0" fontId="21" fillId="0" borderId="0" xfId="43" applyFont="1"/>
    <xf numFmtId="166" fontId="18" fillId="0" borderId="0" xfId="43" applyNumberFormat="1" applyAlignment="1">
      <alignment horizontal="right" vertical="center"/>
    </xf>
    <xf numFmtId="0" fontId="18" fillId="0" borderId="0" xfId="43"/>
    <xf numFmtId="3" fontId="18" fillId="0" borderId="0" xfId="43" applyNumberFormat="1"/>
    <xf numFmtId="0" fontId="34" fillId="33" borderId="0" xfId="58" applyFont="1" applyFill="1" applyBorder="1">
      <alignment horizontal="left"/>
    </xf>
    <xf numFmtId="0" fontId="0" fillId="33" borderId="0" xfId="0" applyFill="1"/>
    <xf numFmtId="0" fontId="26" fillId="33" borderId="0" xfId="0" applyFont="1" applyFill="1"/>
    <xf numFmtId="0" fontId="35" fillId="33" borderId="0" xfId="0" applyFont="1" applyFill="1"/>
    <xf numFmtId="0" fontId="36" fillId="33" borderId="0" xfId="0" applyFont="1" applyFill="1"/>
    <xf numFmtId="0" fontId="37" fillId="33" borderId="0" xfId="0" applyFont="1" applyFill="1"/>
    <xf numFmtId="0" fontId="38" fillId="33" borderId="0" xfId="67" applyFont="1" applyFill="1" applyAlignment="1" applyProtection="1"/>
    <xf numFmtId="0" fontId="33" fillId="33" borderId="0" xfId="67" applyFill="1" applyAlignment="1" applyProtection="1"/>
    <xf numFmtId="0" fontId="27" fillId="33" borderId="0" xfId="0" applyFont="1" applyFill="1"/>
    <xf numFmtId="167" fontId="26" fillId="33" borderId="0" xfId="0" applyNumberFormat="1" applyFont="1" applyFill="1"/>
    <xf numFmtId="0" fontId="39" fillId="0" borderId="0" xfId="0" applyFont="1" applyAlignment="1">
      <alignment vertical="center"/>
    </xf>
    <xf numFmtId="0" fontId="33" fillId="0" borderId="0" xfId="67" applyAlignment="1" applyProtection="1"/>
    <xf numFmtId="165" fontId="0" fillId="0" borderId="0" xfId="68" applyNumberFormat="1" applyFont="1"/>
    <xf numFmtId="165" fontId="0" fillId="0" borderId="0" xfId="68" applyNumberFormat="1" applyFont="1" applyAlignment="1">
      <alignment wrapText="1"/>
    </xf>
    <xf numFmtId="0" fontId="27" fillId="0" borderId="0" xfId="0" applyFont="1"/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51" applyFont="1" applyAlignment="1">
      <alignment horizontal="center"/>
    </xf>
    <xf numFmtId="0" fontId="31" fillId="0" borderId="0" xfId="45" applyFont="1" applyAlignment="1">
      <alignment horizontal="center" vertical="center" wrapText="1"/>
    </xf>
    <xf numFmtId="0" fontId="16" fillId="33" borderId="0" xfId="0" applyFont="1" applyFill="1"/>
  </cellXfs>
  <cellStyles count="6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68" builtinId="3"/>
    <cellStyle name="Comma 2" xfId="63"/>
    <cellStyle name="Comma 3" xfId="64"/>
    <cellStyle name="Data_Total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s" xfId="45"/>
    <cellStyle name="Headings 2" xfId="53"/>
    <cellStyle name="Hyperlink" xfId="67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55"/>
    <cellStyle name="Normal 3" xfId="51"/>
    <cellStyle name="Normal 3 2" xfId="56"/>
    <cellStyle name="Note" xfId="16" builtinId="10" customBuiltin="1"/>
    <cellStyle name="Output" xfId="11" builtinId="21" customBuiltin="1"/>
    <cellStyle name="Percent" xfId="1" builtinId="5"/>
    <cellStyle name="Percent 2" xfId="46"/>
    <cellStyle name="Percent 3" xfId="57"/>
    <cellStyle name="Percent 4" xfId="65"/>
    <cellStyle name="Percent 5" xfId="66"/>
    <cellStyle name="Row_CategoryHeadings" xfId="47"/>
    <cellStyle name="Row_Headings" xfId="62"/>
    <cellStyle name="Row_Headings 2" xfId="61"/>
    <cellStyle name="Source" xfId="48"/>
    <cellStyle name="Source 2" xfId="54"/>
    <cellStyle name="Style1" xfId="58"/>
    <cellStyle name="Style2" xfId="59"/>
    <cellStyle name="Style3" xfId="60"/>
    <cellStyle name="Table_Name" xfId="49"/>
    <cellStyle name="Title" xfId="2" builtinId="15" customBuiltin="1"/>
    <cellStyle name="Total" xfId="18" builtinId="25" customBuiltin="1"/>
    <cellStyle name="Warning Text" xfId="15" builtinId="11" customBuiltin="1"/>
    <cellStyle name="Warnings" xfId="50"/>
    <cellStyle name="Warnings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8176767463989E-2"/>
          <c:y val="2.3154988260915905E-2"/>
          <c:w val="0.88228787937723696"/>
          <c:h val="0.924598246124837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1'!$D$2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'Figure 1'!$A$3:$A$8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1'!$D$3:$D$8</c:f>
              <c:numCache>
                <c:formatCode>General</c:formatCode>
                <c:ptCount val="6"/>
                <c:pt idx="0">
                  <c:v>4287.8609999999999</c:v>
                </c:pt>
                <c:pt idx="1">
                  <c:v>815.34199999999998</c:v>
                </c:pt>
                <c:pt idx="2">
                  <c:v>226.11099999999999</c:v>
                </c:pt>
                <c:pt idx="3">
                  <c:v>946.89400000000001</c:v>
                </c:pt>
                <c:pt idx="4">
                  <c:v>782.84900000000005</c:v>
                </c:pt>
                <c:pt idx="5">
                  <c:v>113.03400000000001</c:v>
                </c:pt>
              </c:numCache>
            </c:numRef>
          </c:val>
        </c:ser>
        <c:ser>
          <c:idx val="0"/>
          <c:order val="1"/>
          <c:tx>
            <c:strRef>
              <c:f>'Figure 1'!$E$2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1'!$A$3:$A$8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1'!$E$3:$E$8</c:f>
              <c:numCache>
                <c:formatCode>General</c:formatCode>
                <c:ptCount val="6"/>
                <c:pt idx="0">
                  <c:v>3669.2840000000001</c:v>
                </c:pt>
                <c:pt idx="1">
                  <c:v>1218.1510000000001</c:v>
                </c:pt>
                <c:pt idx="2">
                  <c:v>405.279</c:v>
                </c:pt>
                <c:pt idx="3">
                  <c:v>1511.546</c:v>
                </c:pt>
                <c:pt idx="4">
                  <c:v>1088.6400000000001</c:v>
                </c:pt>
                <c:pt idx="5">
                  <c:v>281.041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25376"/>
        <c:axId val="51926912"/>
      </c:barChart>
      <c:catAx>
        <c:axId val="519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51926912"/>
        <c:crosses val="autoZero"/>
        <c:auto val="1"/>
        <c:lblAlgn val="ctr"/>
        <c:lblOffset val="100"/>
        <c:noMultiLvlLbl val="0"/>
      </c:catAx>
      <c:valAx>
        <c:axId val="51926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Population, thousands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5192537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1398157846618102"/>
          <c:y val="0.13642364291113518"/>
          <c:w val="6.5597365907932845E-2"/>
          <c:h val="8.8970712968103882E-2"/>
        </c:manualLayout>
      </c:layout>
      <c:overlay val="0"/>
      <c:txPr>
        <a:bodyPr/>
        <a:lstStyle/>
        <a:p>
          <a:pPr>
            <a:defRPr sz="1400">
              <a:latin typeface="Foundry Form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2407400229327"/>
          <c:y val="3.4419155505217437E-2"/>
          <c:w val="0.70870664669673034"/>
          <c:h val="0.94263966734800486"/>
        </c:manualLayout>
      </c:layout>
      <c:barChart>
        <c:barDir val="bar"/>
        <c:grouping val="percentStacked"/>
        <c:varyColors val="0"/>
        <c:ser>
          <c:idx val="0"/>
          <c:order val="0"/>
          <c:tx>
            <c:v>Males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20'!$A$2:$A$9</c:f>
              <c:strCache>
                <c:ptCount val="8"/>
                <c:pt idx="0">
                  <c:v>All Residents</c:v>
                </c:pt>
                <c:pt idx="1">
                  <c:v>UK</c:v>
                </c:pt>
                <c:pt idx="2">
                  <c:v>Europe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and Oceania</c:v>
                </c:pt>
                <c:pt idx="7">
                  <c:v>Other</c:v>
                </c:pt>
              </c:strCache>
            </c:strRef>
          </c:cat>
          <c:val>
            <c:numRef>
              <c:f>'Figure 20'!$F$2:$F$9</c:f>
              <c:numCache>
                <c:formatCode>0.0%</c:formatCode>
                <c:ptCount val="8"/>
                <c:pt idx="0">
                  <c:v>0.49343260490869706</c:v>
                </c:pt>
                <c:pt idx="1">
                  <c:v>0.50030285893033899</c:v>
                </c:pt>
                <c:pt idx="2">
                  <c:v>0.47430844683156204</c:v>
                </c:pt>
                <c:pt idx="3">
                  <c:v>0.47582820822601846</c:v>
                </c:pt>
                <c:pt idx="4">
                  <c:v>0.50675498195431179</c:v>
                </c:pt>
                <c:pt idx="5">
                  <c:v>0.43973274488169672</c:v>
                </c:pt>
                <c:pt idx="6">
                  <c:v>0.48305595256375428</c:v>
                </c:pt>
                <c:pt idx="7">
                  <c:v>0.53846153846153844</c:v>
                </c:pt>
              </c:numCache>
            </c:numRef>
          </c:val>
        </c:ser>
        <c:ser>
          <c:idx val="1"/>
          <c:order val="1"/>
          <c:tx>
            <c:v>Females</c:v>
          </c:tx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20'!$A$2:$A$9</c:f>
              <c:strCache>
                <c:ptCount val="8"/>
                <c:pt idx="0">
                  <c:v>All Residents</c:v>
                </c:pt>
                <c:pt idx="1">
                  <c:v>UK</c:v>
                </c:pt>
                <c:pt idx="2">
                  <c:v>Europe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and Oceania</c:v>
                </c:pt>
                <c:pt idx="7">
                  <c:v>Other</c:v>
                </c:pt>
              </c:strCache>
            </c:strRef>
          </c:cat>
          <c:val>
            <c:numRef>
              <c:f>'Figure 20'!$G$2:$G$9</c:f>
              <c:numCache>
                <c:formatCode>0.0%</c:formatCode>
                <c:ptCount val="8"/>
                <c:pt idx="0">
                  <c:v>0.506567395091303</c:v>
                </c:pt>
                <c:pt idx="1">
                  <c:v>0.49969714106966101</c:v>
                </c:pt>
                <c:pt idx="2">
                  <c:v>0.52569155316843796</c:v>
                </c:pt>
                <c:pt idx="3">
                  <c:v>0.52417179177398154</c:v>
                </c:pt>
                <c:pt idx="4">
                  <c:v>0.49324501804568815</c:v>
                </c:pt>
                <c:pt idx="5">
                  <c:v>0.56026725511830333</c:v>
                </c:pt>
                <c:pt idx="6">
                  <c:v>0.51694404743624578</c:v>
                </c:pt>
                <c:pt idx="7">
                  <c:v>0.46153846153846156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4018304"/>
        <c:axId val="84019840"/>
      </c:barChart>
      <c:catAx>
        <c:axId val="84018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4019840"/>
        <c:crosses val="autoZero"/>
        <c:auto val="1"/>
        <c:lblAlgn val="ctr"/>
        <c:lblOffset val="100"/>
        <c:noMultiLvlLbl val="0"/>
      </c:catAx>
      <c:valAx>
        <c:axId val="840198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4018304"/>
        <c:crosses val="max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1.6074052114318258E-2"/>
          <c:y val="7.2994654557929098E-2"/>
          <c:w val="0.10806507187061817"/>
          <c:h val="0.11122332636558714"/>
        </c:manualLayout>
      </c:layout>
      <c:overlay val="0"/>
      <c:txPr>
        <a:bodyPr/>
        <a:lstStyle/>
        <a:p>
          <a:pPr>
            <a:defRPr sz="1400">
              <a:latin typeface="Foundry Form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'Country of birth by Sex'!$T$25</c:f>
              <c:strCache>
                <c:ptCount val="1"/>
                <c:pt idx="0">
                  <c:v>Male</c:v>
                </c:pt>
              </c:strCache>
            </c:strRef>
          </c:tx>
          <c:marker>
            <c:symbol val="none"/>
          </c:marker>
          <c:cat>
            <c:strRef>
              <c:f>'Country of birth by Sex'!$B$14:$S$14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'Country of birth by Sex'!$B$25:$S$25</c:f>
              <c:numCache>
                <c:formatCode>#,##0</c:formatCode>
                <c:ptCount val="18"/>
                <c:pt idx="0">
                  <c:v>5363</c:v>
                </c:pt>
                <c:pt idx="1">
                  <c:v>8268</c:v>
                </c:pt>
                <c:pt idx="2">
                  <c:v>12659</c:v>
                </c:pt>
                <c:pt idx="3">
                  <c:v>20838</c:v>
                </c:pt>
                <c:pt idx="4">
                  <c:v>48133</c:v>
                </c:pt>
                <c:pt idx="5">
                  <c:v>63139</c:v>
                </c:pt>
                <c:pt idx="6">
                  <c:v>66414</c:v>
                </c:pt>
                <c:pt idx="7">
                  <c:v>57888</c:v>
                </c:pt>
                <c:pt idx="8">
                  <c:v>45016</c:v>
                </c:pt>
                <c:pt idx="9">
                  <c:v>37304</c:v>
                </c:pt>
                <c:pt idx="10">
                  <c:v>32784</c:v>
                </c:pt>
                <c:pt idx="11">
                  <c:v>26064</c:v>
                </c:pt>
                <c:pt idx="12">
                  <c:v>18395</c:v>
                </c:pt>
                <c:pt idx="13">
                  <c:v>14065</c:v>
                </c:pt>
                <c:pt idx="14">
                  <c:v>14620</c:v>
                </c:pt>
                <c:pt idx="15">
                  <c:v>10442</c:v>
                </c:pt>
                <c:pt idx="16">
                  <c:v>5523</c:v>
                </c:pt>
                <c:pt idx="17">
                  <c:v>3112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'Country of birth by Sex'!$T$26</c:f>
              <c:strCache>
                <c:ptCount val="1"/>
                <c:pt idx="0">
                  <c:v>Female</c:v>
                </c:pt>
              </c:strCache>
            </c:strRef>
          </c:tx>
          <c:marker>
            <c:symbol val="none"/>
          </c:marker>
          <c:cat>
            <c:strRef>
              <c:f>'Country of birth by Sex'!$B$14:$S$14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'Country of birth by Sex'!$B$26:$S$26</c:f>
              <c:numCache>
                <c:formatCode>#,##0</c:formatCode>
                <c:ptCount val="18"/>
                <c:pt idx="0">
                  <c:v>5079</c:v>
                </c:pt>
                <c:pt idx="1">
                  <c:v>8020</c:v>
                </c:pt>
                <c:pt idx="2">
                  <c:v>11546</c:v>
                </c:pt>
                <c:pt idx="3">
                  <c:v>16321</c:v>
                </c:pt>
                <c:pt idx="4">
                  <c:v>38569</c:v>
                </c:pt>
                <c:pt idx="5">
                  <c:v>59694</c:v>
                </c:pt>
                <c:pt idx="6">
                  <c:v>62059</c:v>
                </c:pt>
                <c:pt idx="7">
                  <c:v>54007</c:v>
                </c:pt>
                <c:pt idx="8">
                  <c:v>43527</c:v>
                </c:pt>
                <c:pt idx="9">
                  <c:v>37983</c:v>
                </c:pt>
                <c:pt idx="10">
                  <c:v>33197</c:v>
                </c:pt>
                <c:pt idx="11">
                  <c:v>29458</c:v>
                </c:pt>
                <c:pt idx="12">
                  <c:v>24285</c:v>
                </c:pt>
                <c:pt idx="13">
                  <c:v>17401</c:v>
                </c:pt>
                <c:pt idx="14">
                  <c:v>14756</c:v>
                </c:pt>
                <c:pt idx="15">
                  <c:v>10135</c:v>
                </c:pt>
                <c:pt idx="16">
                  <c:v>6275</c:v>
                </c:pt>
                <c:pt idx="17">
                  <c:v>4651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568"/>
        <c:axId val="84079744"/>
      </c:lineChart>
      <c:catAx>
        <c:axId val="840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4079744"/>
        <c:crosses val="autoZero"/>
        <c:auto val="1"/>
        <c:lblAlgn val="ctr"/>
        <c:lblOffset val="100"/>
        <c:noMultiLvlLbl val="0"/>
      </c:catAx>
      <c:valAx>
        <c:axId val="84079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061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22'!$A$2</c:f>
              <c:strCache>
                <c:ptCount val="1"/>
                <c:pt idx="0">
                  <c:v>UK-born</c:v>
                </c:pt>
              </c:strCache>
            </c:strRef>
          </c:tx>
          <c:invertIfNegative val="0"/>
          <c:cat>
            <c:strRef>
              <c:f>'Figure 22'!$B$1:$G$1</c:f>
              <c:strCache>
                <c:ptCount val="6"/>
                <c:pt idx="0">
                  <c:v>All people</c:v>
                </c:pt>
                <c:pt idx="1">
                  <c:v>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22'!$B$2:$G$2</c:f>
              <c:numCache>
                <c:formatCode>0.0%</c:formatCode>
                <c:ptCount val="6"/>
                <c:pt idx="0">
                  <c:v>0.63319236094314846</c:v>
                </c:pt>
                <c:pt idx="1">
                  <c:v>0.7563808009722891</c:v>
                </c:pt>
                <c:pt idx="2">
                  <c:v>0.73327756927943466</c:v>
                </c:pt>
                <c:pt idx="3">
                  <c:v>0.3627617022571592</c:v>
                </c:pt>
                <c:pt idx="4">
                  <c:v>0.50108943268665496</c:v>
                </c:pt>
                <c:pt idx="5">
                  <c:v>0.31275152024081898</c:v>
                </c:pt>
              </c:numCache>
            </c:numRef>
          </c:val>
        </c:ser>
        <c:ser>
          <c:idx val="1"/>
          <c:order val="1"/>
          <c:tx>
            <c:strRef>
              <c:f>'Figure 22'!$A$3</c:f>
              <c:strCache>
                <c:ptCount val="1"/>
                <c:pt idx="0">
                  <c:v>Europe-born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'Figure 22'!$B$1:$G$1</c:f>
              <c:strCache>
                <c:ptCount val="6"/>
                <c:pt idx="0">
                  <c:v>All people</c:v>
                </c:pt>
                <c:pt idx="1">
                  <c:v>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22'!$B$3:$G$3</c:f>
              <c:numCache>
                <c:formatCode>0.0%</c:formatCode>
                <c:ptCount val="6"/>
                <c:pt idx="0">
                  <c:v>0.12218023105378421</c:v>
                </c:pt>
                <c:pt idx="1">
                  <c:v>0.17691283873852032</c:v>
                </c:pt>
                <c:pt idx="2">
                  <c:v>7.5547955852634852E-2</c:v>
                </c:pt>
                <c:pt idx="3">
                  <c:v>2.1397297865893596E-2</c:v>
                </c:pt>
                <c:pt idx="4">
                  <c:v>2.8862617577895357E-2</c:v>
                </c:pt>
                <c:pt idx="5">
                  <c:v>0.14112531623499774</c:v>
                </c:pt>
              </c:numCache>
            </c:numRef>
          </c:val>
        </c:ser>
        <c:ser>
          <c:idx val="2"/>
          <c:order val="2"/>
          <c:tx>
            <c:strRef>
              <c:f>'Figure 22'!$A$4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22'!$B$1:$G$1</c:f>
              <c:strCache>
                <c:ptCount val="6"/>
                <c:pt idx="0">
                  <c:v>All people</c:v>
                </c:pt>
                <c:pt idx="1">
                  <c:v>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22'!$B$4:$G$4</c:f>
              <c:numCache>
                <c:formatCode>0.0%</c:formatCode>
                <c:ptCount val="6"/>
                <c:pt idx="0">
                  <c:v>0.24462740800306731</c:v>
                </c:pt>
                <c:pt idx="1">
                  <c:v>6.6706360289190553E-2</c:v>
                </c:pt>
                <c:pt idx="2">
                  <c:v>0.19117447486793049</c:v>
                </c:pt>
                <c:pt idx="3">
                  <c:v>0.61584099987694718</c:v>
                </c:pt>
                <c:pt idx="4">
                  <c:v>0.47004794973544972</c:v>
                </c:pt>
                <c:pt idx="5">
                  <c:v>0.54612316352418333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03840"/>
        <c:axId val="87610112"/>
      </c:barChart>
      <c:catAx>
        <c:axId val="8760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defRPr>
                </a:pPr>
                <a:r>
                  <a:rPr lang="en-GB" sz="14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rPr>
                  <a:t>Ethnic Group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87610112"/>
        <c:crosses val="autoZero"/>
        <c:auto val="1"/>
        <c:lblAlgn val="ctr"/>
        <c:lblOffset val="100"/>
        <c:noMultiLvlLbl val="0"/>
      </c:catAx>
      <c:valAx>
        <c:axId val="8761011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defRPr>
                </a:pPr>
                <a:r>
                  <a:rPr lang="en-GB" sz="14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rPr>
                  <a:t>Percentage of Population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7603840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 algn="ctr" rtl="0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'Figure 23'!$C$13</c:f>
              <c:strCache>
                <c:ptCount val="1"/>
                <c:pt idx="0">
                  <c:v>White</c:v>
                </c:pt>
              </c:strCache>
            </c:strRef>
          </c:tx>
          <c:invertIfNegative val="0"/>
          <c:cat>
            <c:strRef>
              <c:f>'Figure 23'!$A$14:$A$23</c:f>
              <c:strCache>
                <c:ptCount val="10"/>
                <c:pt idx="0">
                  <c:v>All residents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23'!$C$14:$C$23</c:f>
              <c:numCache>
                <c:formatCode>0.0%</c:formatCode>
                <c:ptCount val="10"/>
                <c:pt idx="0">
                  <c:v>0.59792883261574803</c:v>
                </c:pt>
                <c:pt idx="1">
                  <c:v>0.70436489889802489</c:v>
                </c:pt>
                <c:pt idx="2">
                  <c:v>0.18618486821251798</c:v>
                </c:pt>
                <c:pt idx="3">
                  <c:v>1.2550724426257808E-2</c:v>
                </c:pt>
                <c:pt idx="4">
                  <c:v>0.90603760380075637</c:v>
                </c:pt>
                <c:pt idx="5">
                  <c:v>0.12437711228911666</c:v>
                </c:pt>
                <c:pt idx="6">
                  <c:v>1.4595588818240919E-2</c:v>
                </c:pt>
                <c:pt idx="7">
                  <c:v>0.40612883051907445</c:v>
                </c:pt>
                <c:pt idx="8">
                  <c:v>0.80521986907243515</c:v>
                </c:pt>
                <c:pt idx="9">
                  <c:v>0.62485293884132409</c:v>
                </c:pt>
              </c:numCache>
            </c:numRef>
          </c:val>
        </c:ser>
        <c:ser>
          <c:idx val="2"/>
          <c:order val="1"/>
          <c:tx>
            <c:strRef>
              <c:f>'Figure 23'!$D$13</c:f>
              <c:strCache>
                <c:ptCount val="1"/>
                <c:pt idx="0">
                  <c:v>Mixed</c:v>
                </c:pt>
              </c:strCache>
            </c:strRef>
          </c:tx>
          <c:invertIfNegative val="0"/>
          <c:cat>
            <c:strRef>
              <c:f>'Figure 23'!$A$14:$A$23</c:f>
              <c:strCache>
                <c:ptCount val="10"/>
                <c:pt idx="0">
                  <c:v>All residents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23'!$D$14:$D$23</c:f>
              <c:numCache>
                <c:formatCode>0.0%</c:formatCode>
                <c:ptCount val="10"/>
                <c:pt idx="0">
                  <c:v>4.958183573872138E-2</c:v>
                </c:pt>
                <c:pt idx="1">
                  <c:v>4.8015858578508652E-2</c:v>
                </c:pt>
                <c:pt idx="2">
                  <c:v>4.1681905737205274E-2</c:v>
                </c:pt>
                <c:pt idx="3">
                  <c:v>1.0975197609478448E-2</c:v>
                </c:pt>
                <c:pt idx="4">
                  <c:v>1.8034750541715456E-2</c:v>
                </c:pt>
                <c:pt idx="5">
                  <c:v>4.1071342179235658E-2</c:v>
                </c:pt>
                <c:pt idx="6">
                  <c:v>1.2383655477508047E-2</c:v>
                </c:pt>
                <c:pt idx="7">
                  <c:v>5.2324369397540128E-2</c:v>
                </c:pt>
                <c:pt idx="8">
                  <c:v>6.5650282228459866E-2</c:v>
                </c:pt>
                <c:pt idx="9">
                  <c:v>6.8877311657059875E-2</c:v>
                </c:pt>
              </c:numCache>
            </c:numRef>
          </c:val>
        </c:ser>
        <c:ser>
          <c:idx val="3"/>
          <c:order val="2"/>
          <c:tx>
            <c:strRef>
              <c:f>'Figure 23'!$E$13</c:f>
              <c:strCache>
                <c:ptCount val="1"/>
                <c:pt idx="0">
                  <c:v>Asian</c:v>
                </c:pt>
              </c:strCache>
            </c:strRef>
          </c:tx>
          <c:invertIfNegative val="0"/>
          <c:cat>
            <c:strRef>
              <c:f>'Figure 23'!$A$14:$A$23</c:f>
              <c:strCache>
                <c:ptCount val="10"/>
                <c:pt idx="0">
                  <c:v>All residents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23'!$E$14:$E$23</c:f>
              <c:numCache>
                <c:formatCode>0.0%</c:formatCode>
                <c:ptCount val="10"/>
                <c:pt idx="0">
                  <c:v>0.18492254837660316</c:v>
                </c:pt>
                <c:pt idx="1">
                  <c:v>4.4478956963949323E-2</c:v>
                </c:pt>
                <c:pt idx="2">
                  <c:v>0.72950040231146218</c:v>
                </c:pt>
                <c:pt idx="3">
                  <c:v>0.955909562815622</c:v>
                </c:pt>
                <c:pt idx="4">
                  <c:v>1.1588000161505229E-2</c:v>
                </c:pt>
                <c:pt idx="5">
                  <c:v>0.53198930119082999</c:v>
                </c:pt>
                <c:pt idx="6">
                  <c:v>0.87512486720471883</c:v>
                </c:pt>
                <c:pt idx="7">
                  <c:v>0.4248488638732541</c:v>
                </c:pt>
                <c:pt idx="8">
                  <c:v>6.9370834739950843E-2</c:v>
                </c:pt>
                <c:pt idx="9">
                  <c:v>0.13521398391024614</c:v>
                </c:pt>
              </c:numCache>
            </c:numRef>
          </c:val>
        </c:ser>
        <c:ser>
          <c:idx val="4"/>
          <c:order val="3"/>
          <c:tx>
            <c:strRef>
              <c:f>'Figure 23'!$F$13</c:f>
              <c:strCache>
                <c:ptCount val="1"/>
                <c:pt idx="0">
                  <c:v>Black</c:v>
                </c:pt>
              </c:strCache>
            </c:strRef>
          </c:tx>
          <c:invertIfNegative val="0"/>
          <c:cat>
            <c:strRef>
              <c:f>'Figure 23'!$A$14:$A$23</c:f>
              <c:strCache>
                <c:ptCount val="10"/>
                <c:pt idx="0">
                  <c:v>All residents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23'!$F$14:$F$23</c:f>
              <c:numCache>
                <c:formatCode>0.0%</c:formatCode>
                <c:ptCount val="10"/>
                <c:pt idx="0">
                  <c:v>0.13318422533267613</c:v>
                </c:pt>
                <c:pt idx="1">
                  <c:v>0.18766599359674016</c:v>
                </c:pt>
                <c:pt idx="2">
                  <c:v>2.118840367688294E-2</c:v>
                </c:pt>
                <c:pt idx="3">
                  <c:v>8.5997505415873424E-3</c:v>
                </c:pt>
                <c:pt idx="4">
                  <c:v>7.8599211316133025E-3</c:v>
                </c:pt>
                <c:pt idx="5">
                  <c:v>0.16515126532474084</c:v>
                </c:pt>
                <c:pt idx="6">
                  <c:v>6.4296700334564826E-3</c:v>
                </c:pt>
                <c:pt idx="7">
                  <c:v>7.9674796747967486E-2</c:v>
                </c:pt>
                <c:pt idx="8">
                  <c:v>4.3586650393184025E-2</c:v>
                </c:pt>
                <c:pt idx="9">
                  <c:v>0.13520820972978279</c:v>
                </c:pt>
              </c:numCache>
            </c:numRef>
          </c:val>
        </c:ser>
        <c:ser>
          <c:idx val="5"/>
          <c:order val="4"/>
          <c:tx>
            <c:strRef>
              <c:f>'Figure 23'!$G$13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'Figure 23'!$A$14:$A$23</c:f>
              <c:strCache>
                <c:ptCount val="10"/>
                <c:pt idx="0">
                  <c:v>All residents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23'!$G$14:$G$23</c:f>
              <c:numCache>
                <c:formatCode>0.0%</c:formatCode>
                <c:ptCount val="10"/>
                <c:pt idx="0">
                  <c:v>3.4382557936251314E-2</c:v>
                </c:pt>
                <c:pt idx="1">
                  <c:v>1.547429196277701E-2</c:v>
                </c:pt>
                <c:pt idx="2">
                  <c:v>2.1444420061931584E-2</c:v>
                </c:pt>
                <c:pt idx="3">
                  <c:v>1.1964764607054373E-2</c:v>
                </c:pt>
                <c:pt idx="4">
                  <c:v>5.6479724364409629E-2</c:v>
                </c:pt>
                <c:pt idx="5">
                  <c:v>0.13741097901607685</c:v>
                </c:pt>
                <c:pt idx="6">
                  <c:v>9.1466218466075763E-2</c:v>
                </c:pt>
                <c:pt idx="7">
                  <c:v>3.7023139462163852E-2</c:v>
                </c:pt>
                <c:pt idx="8">
                  <c:v>1.6172363565970165E-2</c:v>
                </c:pt>
                <c:pt idx="9">
                  <c:v>3.5847555861587117E-2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38400"/>
        <c:axId val="87639936"/>
      </c:barChart>
      <c:catAx>
        <c:axId val="87638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7639936"/>
        <c:crosses val="autoZero"/>
        <c:auto val="1"/>
        <c:lblAlgn val="ctr"/>
        <c:lblOffset val="100"/>
        <c:noMultiLvlLbl val="0"/>
      </c:catAx>
      <c:valAx>
        <c:axId val="87639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Percentage</a:t>
                </a:r>
                <a:r>
                  <a:rPr lang="en-GB" sz="1400" baseline="0">
                    <a:latin typeface="Foundry Form Sans" pitchFamily="2" charset="0"/>
                  </a:rPr>
                  <a:t> of population</a:t>
                </a:r>
                <a:endParaRPr lang="en-GB" sz="1400">
                  <a:latin typeface="Foundry Form Sans" pitchFamily="2" charset="0"/>
                </a:endParaRP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76384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0118211109445778"/>
          <c:y val="0.40254310420565803"/>
          <c:w val="7.3181749219103406E-2"/>
          <c:h val="0.22242678242025971"/>
        </c:manualLayout>
      </c:layout>
      <c:overlay val="0"/>
      <c:txPr>
        <a:bodyPr/>
        <a:lstStyle/>
        <a:p>
          <a:pPr>
            <a:defRPr sz="1400">
              <a:latin typeface="Foundry Form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'Figure 24'!$C$14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'Figure 24'!$A$15:$B$24</c:f>
              <c:strCache>
                <c:ptCount val="10"/>
                <c:pt idx="0">
                  <c:v>All People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24'!$C$15:$C$24</c:f>
              <c:numCache>
                <c:formatCode>0.0%</c:formatCode>
                <c:ptCount val="10"/>
                <c:pt idx="0">
                  <c:v>0.63319236094314846</c:v>
                </c:pt>
                <c:pt idx="1">
                  <c:v>0.6612277866711942</c:v>
                </c:pt>
                <c:pt idx="2">
                  <c:v>0.28293467924804333</c:v>
                </c:pt>
                <c:pt idx="3">
                  <c:v>0.31488410881833057</c:v>
                </c:pt>
                <c:pt idx="4">
                  <c:v>0.77463964145839226</c:v>
                </c:pt>
                <c:pt idx="5">
                  <c:v>0.41362409818892343</c:v>
                </c:pt>
                <c:pt idx="6">
                  <c:v>0.49767707358840596</c:v>
                </c:pt>
                <c:pt idx="7">
                  <c:v>0.53504273504273503</c:v>
                </c:pt>
                <c:pt idx="8">
                  <c:v>0.776346044434162</c:v>
                </c:pt>
                <c:pt idx="9">
                  <c:v>0.67547950959885328</c:v>
                </c:pt>
              </c:numCache>
            </c:numRef>
          </c:val>
        </c:ser>
        <c:ser>
          <c:idx val="2"/>
          <c:order val="1"/>
          <c:tx>
            <c:strRef>
              <c:f>'Figure 24'!$D$14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'Figure 24'!$A$15:$B$24</c:f>
              <c:strCache>
                <c:ptCount val="10"/>
                <c:pt idx="0">
                  <c:v>All People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24'!$D$15:$D$24</c:f>
              <c:numCache>
                <c:formatCode>0.0%</c:formatCode>
                <c:ptCount val="10"/>
                <c:pt idx="0">
                  <c:v>0.12218023105378421</c:v>
                </c:pt>
                <c:pt idx="1">
                  <c:v>0.15530052673280134</c:v>
                </c:pt>
                <c:pt idx="2">
                  <c:v>4.2340233584473218E-2</c:v>
                </c:pt>
                <c:pt idx="3">
                  <c:v>1.8138009341317946E-2</c:v>
                </c:pt>
                <c:pt idx="4">
                  <c:v>6.8027348218731909E-2</c:v>
                </c:pt>
                <c:pt idx="5">
                  <c:v>0.10208200248217111</c:v>
                </c:pt>
                <c:pt idx="6">
                  <c:v>5.9619135205416464E-3</c:v>
                </c:pt>
                <c:pt idx="7">
                  <c:v>6.2476547842401503E-2</c:v>
                </c:pt>
                <c:pt idx="8">
                  <c:v>9.7699324587516789E-2</c:v>
                </c:pt>
                <c:pt idx="9">
                  <c:v>0.13034634977964285</c:v>
                </c:pt>
              </c:numCache>
            </c:numRef>
          </c:val>
        </c:ser>
        <c:ser>
          <c:idx val="3"/>
          <c:order val="2"/>
          <c:tx>
            <c:strRef>
              <c:f>'Figure 24'!$E$14</c:f>
              <c:strCache>
                <c:ptCount val="1"/>
                <c:pt idx="0">
                  <c:v>Rest of World Total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24'!$A$15:$B$24</c:f>
              <c:strCache>
                <c:ptCount val="10"/>
                <c:pt idx="0">
                  <c:v>All People</c:v>
                </c:pt>
                <c:pt idx="1">
                  <c:v>Christian</c:v>
                </c:pt>
                <c:pt idx="2">
                  <c:v>Buddhist</c:v>
                </c:pt>
                <c:pt idx="3">
                  <c:v>Hindu</c:v>
                </c:pt>
                <c:pt idx="4">
                  <c:v>Jewish</c:v>
                </c:pt>
                <c:pt idx="5">
                  <c:v>Muslim</c:v>
                </c:pt>
                <c:pt idx="6">
                  <c:v>Sikh</c:v>
                </c:pt>
                <c:pt idx="7">
                  <c:v>Other religion</c:v>
                </c:pt>
                <c:pt idx="8">
                  <c:v>No religion</c:v>
                </c:pt>
                <c:pt idx="9">
                  <c:v>Religion not stated</c:v>
                </c:pt>
              </c:strCache>
            </c:strRef>
          </c:cat>
          <c:val>
            <c:numRef>
              <c:f>'Figure 24'!$E$15:$E$24</c:f>
              <c:numCache>
                <c:formatCode>0.0%</c:formatCode>
                <c:ptCount val="10"/>
                <c:pt idx="0">
                  <c:v>0.24462740800306731</c:v>
                </c:pt>
                <c:pt idx="1">
                  <c:v>0.18347168659600444</c:v>
                </c:pt>
                <c:pt idx="2">
                  <c:v>0.67472508716748347</c:v>
                </c:pt>
                <c:pt idx="3">
                  <c:v>0.66697788184035145</c:v>
                </c:pt>
                <c:pt idx="4">
                  <c:v>0.15733301032287586</c:v>
                </c:pt>
                <c:pt idx="5">
                  <c:v>0.48429389932890543</c:v>
                </c:pt>
                <c:pt idx="6">
                  <c:v>0.49636101289105239</c:v>
                </c:pt>
                <c:pt idx="7">
                  <c:v>0.40248071711486344</c:v>
                </c:pt>
                <c:pt idx="8">
                  <c:v>0.12595463097832116</c:v>
                </c:pt>
                <c:pt idx="9">
                  <c:v>0.19417414062150393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716224"/>
        <c:axId val="87717760"/>
      </c:barChart>
      <c:catAx>
        <c:axId val="877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7717760"/>
        <c:crosses val="autoZero"/>
        <c:auto val="1"/>
        <c:lblAlgn val="ctr"/>
        <c:lblOffset val="100"/>
        <c:noMultiLvlLbl val="0"/>
      </c:catAx>
      <c:valAx>
        <c:axId val="87717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400" b="1"/>
                  <a:t>Percenatge of population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77162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3809532721720037"/>
          <c:y val="0.35809988301070028"/>
          <c:w val="0.16190465862221398"/>
          <c:h val="0.13345606945215582"/>
        </c:manualLayout>
      </c:layout>
      <c:overlay val="0"/>
      <c:txPr>
        <a:bodyPr/>
        <a:lstStyle/>
        <a:p>
          <a:pPr>
            <a:defRPr sz="1400">
              <a:latin typeface="Foundry Form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14934786115247"/>
          <c:y val="2.2941177146777719E-2"/>
          <c:w val="0.69203748094581385"/>
          <c:h val="0.887866087898701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25'!$A$11</c:f>
              <c:strCache>
                <c:ptCount val="1"/>
                <c:pt idx="0">
                  <c:v>Christian</c:v>
                </c:pt>
              </c:strCache>
            </c:strRef>
          </c:tx>
          <c:invertIfNegative val="0"/>
          <c:cat>
            <c:strRef>
              <c:f>'Figure 25'!$B$10:$I$10</c:f>
              <c:strCache>
                <c:ptCount val="8"/>
                <c:pt idx="0">
                  <c:v>UK</c:v>
                </c:pt>
                <c:pt idx="1">
                  <c:v>Europe</c:v>
                </c:pt>
                <c:pt idx="2">
                  <c:v>Rest of World: Total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&amp; Oceania</c:v>
                </c:pt>
                <c:pt idx="7">
                  <c:v>Other</c:v>
                </c:pt>
              </c:strCache>
            </c:strRef>
          </c:cat>
          <c:val>
            <c:numRef>
              <c:f>'Figure 25'!$B$11:$I$11</c:f>
              <c:numCache>
                <c:formatCode>0.0%</c:formatCode>
                <c:ptCount val="8"/>
                <c:pt idx="0">
                  <c:v>0.55591975437927199</c:v>
                </c:pt>
                <c:pt idx="1">
                  <c:v>0.67666045059544389</c:v>
                </c:pt>
                <c:pt idx="2">
                  <c:v>0.38935947300298435</c:v>
                </c:pt>
                <c:pt idx="3">
                  <c:v>0.54055433155792054</c:v>
                </c:pt>
                <c:pt idx="4">
                  <c:v>0.16461014545570654</c:v>
                </c:pt>
                <c:pt idx="5">
                  <c:v>0.76331998558715353</c:v>
                </c:pt>
                <c:pt idx="6">
                  <c:v>0.46142102172636523</c:v>
                </c:pt>
                <c:pt idx="7">
                  <c:v>0.32</c:v>
                </c:pt>
              </c:numCache>
            </c:numRef>
          </c:val>
        </c:ser>
        <c:ser>
          <c:idx val="1"/>
          <c:order val="1"/>
          <c:tx>
            <c:strRef>
              <c:f>'Figure 25'!$A$12</c:f>
              <c:strCache>
                <c:ptCount val="1"/>
                <c:pt idx="0">
                  <c:v>Hindu</c:v>
                </c:pt>
              </c:strCache>
            </c:strRef>
          </c:tx>
          <c:invertIfNegative val="0"/>
          <c:cat>
            <c:strRef>
              <c:f>'Figure 25'!$B$10:$I$10</c:f>
              <c:strCache>
                <c:ptCount val="8"/>
                <c:pt idx="0">
                  <c:v>UK</c:v>
                </c:pt>
                <c:pt idx="1">
                  <c:v>Europe</c:v>
                </c:pt>
                <c:pt idx="2">
                  <c:v>Rest of World: Total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&amp; Oceania</c:v>
                </c:pt>
                <c:pt idx="7">
                  <c:v>Other</c:v>
                </c:pt>
              </c:strCache>
            </c:strRef>
          </c:cat>
          <c:val>
            <c:numRef>
              <c:f>'Figure 25'!$B$12:$I$12</c:f>
              <c:numCache>
                <c:formatCode>0.0%</c:formatCode>
                <c:ptCount val="8"/>
                <c:pt idx="0">
                  <c:v>2.7509767944149919E-2</c:v>
                </c:pt>
                <c:pt idx="1">
                  <c:v>8.2122593841025635E-3</c:v>
                </c:pt>
                <c:pt idx="2">
                  <c:v>0.14708497001165646</c:v>
                </c:pt>
                <c:pt idx="3">
                  <c:v>0.10828937465761723</c:v>
                </c:pt>
                <c:pt idx="4">
                  <c:v>0.22749378199150233</c:v>
                </c:pt>
                <c:pt idx="5">
                  <c:v>1.1795419162287291E-2</c:v>
                </c:pt>
                <c:pt idx="6">
                  <c:v>1.0073726104260456E-2</c:v>
                </c:pt>
                <c:pt idx="7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'Figure 25'!$A$13</c:f>
              <c:strCache>
                <c:ptCount val="1"/>
                <c:pt idx="0">
                  <c:v>Muslim</c:v>
                </c:pt>
              </c:strCache>
            </c:strRef>
          </c:tx>
          <c:invertIfNegative val="0"/>
          <c:cat>
            <c:strRef>
              <c:f>'Figure 25'!$B$10:$I$10</c:f>
              <c:strCache>
                <c:ptCount val="8"/>
                <c:pt idx="0">
                  <c:v>UK</c:v>
                </c:pt>
                <c:pt idx="1">
                  <c:v>Europe</c:v>
                </c:pt>
                <c:pt idx="2">
                  <c:v>Rest of World: Total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&amp; Oceania</c:v>
                </c:pt>
                <c:pt idx="7">
                  <c:v>Other</c:v>
                </c:pt>
              </c:strCache>
            </c:strRef>
          </c:cat>
          <c:val>
            <c:numRef>
              <c:f>'Figure 25'!$B$13:$I$13</c:f>
              <c:numCache>
                <c:formatCode>0.0%</c:formatCode>
                <c:ptCount val="8"/>
                <c:pt idx="0">
                  <c:v>8.8986958939585956E-2</c:v>
                </c:pt>
                <c:pt idx="1">
                  <c:v>0.11381685120398768</c:v>
                </c:pt>
                <c:pt idx="2">
                  <c:v>0.26299664675307682</c:v>
                </c:pt>
                <c:pt idx="3">
                  <c:v>0.25812887073845453</c:v>
                </c:pt>
                <c:pt idx="4">
                  <c:v>0.36827786212811686</c:v>
                </c:pt>
                <c:pt idx="5">
                  <c:v>1.4348260600580594E-2</c:v>
                </c:pt>
                <c:pt idx="6">
                  <c:v>6.9680955177138385E-3</c:v>
                </c:pt>
                <c:pt idx="7">
                  <c:v>0.24</c:v>
                </c:pt>
              </c:numCache>
            </c:numRef>
          </c:val>
        </c:ser>
        <c:ser>
          <c:idx val="3"/>
          <c:order val="3"/>
          <c:tx>
            <c:strRef>
              <c:f>'Figure 25'!$A$14</c:f>
              <c:strCache>
                <c:ptCount val="1"/>
                <c:pt idx="0">
                  <c:v>Other religion</c:v>
                </c:pt>
              </c:strCache>
            </c:strRef>
          </c:tx>
          <c:invertIfNegative val="0"/>
          <c:cat>
            <c:strRef>
              <c:f>'Figure 25'!$B$10:$I$10</c:f>
              <c:strCache>
                <c:ptCount val="8"/>
                <c:pt idx="0">
                  <c:v>UK</c:v>
                </c:pt>
                <c:pt idx="1">
                  <c:v>Europe</c:v>
                </c:pt>
                <c:pt idx="2">
                  <c:v>Rest of World: Total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&amp; Oceania</c:v>
                </c:pt>
                <c:pt idx="7">
                  <c:v>Other</c:v>
                </c:pt>
              </c:strCache>
            </c:strRef>
          </c:cat>
          <c:val>
            <c:numRef>
              <c:f>'Figure 25'!$B$14:$I$14</c:f>
              <c:numCache>
                <c:formatCode>0.0%</c:formatCode>
                <c:ptCount val="8"/>
                <c:pt idx="0">
                  <c:v>4.8167636911592086E-2</c:v>
                </c:pt>
                <c:pt idx="1">
                  <c:v>1.9078641740734786E-2</c:v>
                </c:pt>
                <c:pt idx="2">
                  <c:v>8.6131369641051378E-2</c:v>
                </c:pt>
                <c:pt idx="3">
                  <c:v>4.1614971491568641E-2</c:v>
                </c:pt>
                <c:pt idx="4">
                  <c:v>0.1366046095288847</c:v>
                </c:pt>
                <c:pt idx="5">
                  <c:v>3.4798186156868874E-2</c:v>
                </c:pt>
                <c:pt idx="6">
                  <c:v>2.5353950544790241E-2</c:v>
                </c:pt>
                <c:pt idx="7">
                  <c:v>0.16</c:v>
                </c:pt>
              </c:numCache>
            </c:numRef>
          </c:val>
        </c:ser>
        <c:ser>
          <c:idx val="4"/>
          <c:order val="4"/>
          <c:tx>
            <c:strRef>
              <c:f>'Figure 25'!$A$15</c:f>
              <c:strCache>
                <c:ptCount val="1"/>
                <c:pt idx="0">
                  <c:v>No religion</c:v>
                </c:pt>
              </c:strCache>
            </c:strRef>
          </c:tx>
          <c:invertIfNegative val="0"/>
          <c:cat>
            <c:strRef>
              <c:f>'Figure 25'!$B$10:$I$10</c:f>
              <c:strCache>
                <c:ptCount val="8"/>
                <c:pt idx="0">
                  <c:v>UK</c:v>
                </c:pt>
                <c:pt idx="1">
                  <c:v>Europe</c:v>
                </c:pt>
                <c:pt idx="2">
                  <c:v>Rest of World: Total</c:v>
                </c:pt>
                <c:pt idx="3">
                  <c:v>Africa</c:v>
                </c:pt>
                <c:pt idx="4">
                  <c:v>Middle East and Asia</c:v>
                </c:pt>
                <c:pt idx="5">
                  <c:v>The Americas and the Caribbean</c:v>
                </c:pt>
                <c:pt idx="6">
                  <c:v>Antarctica &amp; Oceania</c:v>
                </c:pt>
                <c:pt idx="7">
                  <c:v>Other</c:v>
                </c:pt>
              </c:strCache>
            </c:strRef>
          </c:cat>
          <c:val>
            <c:numRef>
              <c:f>'Figure 25'!$B$15:$I$15</c:f>
              <c:numCache>
                <c:formatCode>0.0%</c:formatCode>
                <c:ptCount val="8"/>
                <c:pt idx="0">
                  <c:v>0.27941588182540011</c:v>
                </c:pt>
                <c:pt idx="1">
                  <c:v>0.18223179707573112</c:v>
                </c:pt>
                <c:pt idx="2">
                  <c:v>0.11442754059123095</c:v>
                </c:pt>
                <c:pt idx="3">
                  <c:v>5.1412451554439076E-2</c:v>
                </c:pt>
                <c:pt idx="4">
                  <c:v>0.10301360089578959</c:v>
                </c:pt>
                <c:pt idx="5">
                  <c:v>0.1757381484931097</c:v>
                </c:pt>
                <c:pt idx="6">
                  <c:v>0.49618320610687022</c:v>
                </c:pt>
                <c:pt idx="7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16384"/>
        <c:axId val="88017920"/>
      </c:barChart>
      <c:catAx>
        <c:axId val="88016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8017920"/>
        <c:crosses val="autoZero"/>
        <c:auto val="1"/>
        <c:lblAlgn val="ctr"/>
        <c:lblOffset val="100"/>
        <c:noMultiLvlLbl val="0"/>
      </c:catAx>
      <c:valAx>
        <c:axId val="88017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Percentage of population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88016384"/>
        <c:crosses val="max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6116249682041863E-2"/>
          <c:y val="3.2294345976927118E-2"/>
          <c:w val="0.14909420719735889"/>
          <c:h val="0.24926155520161222"/>
        </c:manualLayout>
      </c:layout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'Figure 26'!$A$3:$A$9</c:f>
              <c:strCache>
                <c:ptCount val="7"/>
                <c:pt idx="0">
                  <c:v>UK</c:v>
                </c:pt>
                <c:pt idx="1">
                  <c:v>Europe</c:v>
                </c:pt>
                <c:pt idx="2">
                  <c:v>Africa</c:v>
                </c:pt>
                <c:pt idx="3">
                  <c:v>Middle East or Asia</c:v>
                </c:pt>
                <c:pt idx="4">
                  <c:v>The Americas &amp; the Caribbean</c:v>
                </c:pt>
                <c:pt idx="5">
                  <c:v>Other</c:v>
                </c:pt>
                <c:pt idx="6">
                  <c:v>No Passport</c:v>
                </c:pt>
              </c:strCache>
            </c:strRef>
          </c:cat>
          <c:val>
            <c:numRef>
              <c:f>'Figure 26'!$B$3:$B$9</c:f>
              <c:numCache>
                <c:formatCode>_-* #,##0_-;\-* #,##0_-;_-* "-"??_-;_-@_-</c:formatCode>
                <c:ptCount val="7"/>
                <c:pt idx="0">
                  <c:v>1363261</c:v>
                </c:pt>
                <c:pt idx="1">
                  <c:v>842989</c:v>
                </c:pt>
                <c:pt idx="2">
                  <c:v>172027</c:v>
                </c:pt>
                <c:pt idx="3">
                  <c:v>422585</c:v>
                </c:pt>
                <c:pt idx="4">
                  <c:v>136885</c:v>
                </c:pt>
                <c:pt idx="5">
                  <c:v>57512</c:v>
                </c:pt>
                <c:pt idx="6">
                  <c:v>65893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9744"/>
        <c:axId val="88110208"/>
      </c:barChart>
      <c:catAx>
        <c:axId val="8807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88110208"/>
        <c:crosses val="autoZero"/>
        <c:auto val="1"/>
        <c:lblAlgn val="ctr"/>
        <c:lblOffset val="100"/>
        <c:noMultiLvlLbl val="0"/>
      </c:catAx>
      <c:valAx>
        <c:axId val="88110208"/>
        <c:scaling>
          <c:orientation val="minMax"/>
        </c:scaling>
        <c:delete val="0"/>
        <c:axPos val="l"/>
        <c:numFmt formatCode="_-* #,##0_-;\-* #,##0_-;_-* &quot;-&quot;??_-;_-@_-" sourceLinked="1"/>
        <c:majorTickMark val="out"/>
        <c:minorTickMark val="none"/>
        <c:tickLblPos val="nextTo"/>
        <c:crossAx val="8807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27'!$A$3</c:f>
              <c:strCache>
                <c:ptCount val="1"/>
                <c:pt idx="0">
                  <c:v>UK</c:v>
                </c:pt>
              </c:strCache>
            </c:strRef>
          </c:tx>
          <c:invertIfNegative val="0"/>
          <c:cat>
            <c:strRef>
              <c:f>'Figure 27'!$A$4:$A$55</c:f>
              <c:strCache>
                <c:ptCount val="52"/>
                <c:pt idx="0">
                  <c:v>Ireland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Portugal</c:v>
                </c:pt>
                <c:pt idx="5">
                  <c:v>Spain</c:v>
                </c:pt>
                <c:pt idx="6">
                  <c:v>Other 2001 EU</c:v>
                </c:pt>
                <c:pt idx="7">
                  <c:v>Lithuania</c:v>
                </c:pt>
                <c:pt idx="8">
                  <c:v>Poland</c:v>
                </c:pt>
                <c:pt idx="9">
                  <c:v>Romania</c:v>
                </c:pt>
                <c:pt idx="10">
                  <c:v>Other post 2001 EU</c:v>
                </c:pt>
                <c:pt idx="11">
                  <c:v>Turkey</c:v>
                </c:pt>
                <c:pt idx="12">
                  <c:v>Other Europe</c:v>
                </c:pt>
                <c:pt idx="13">
                  <c:v>North Africa</c:v>
                </c:pt>
                <c:pt idx="14">
                  <c:v>Ghana</c:v>
                </c:pt>
                <c:pt idx="15">
                  <c:v>Nigeria</c:v>
                </c:pt>
                <c:pt idx="16">
                  <c:v>Other Central Western Africa</c:v>
                </c:pt>
                <c:pt idx="17">
                  <c:v>Kenya</c:v>
                </c:pt>
                <c:pt idx="18">
                  <c:v>Somalia</c:v>
                </c:pt>
                <c:pt idx="19">
                  <c:v>South Africa</c:v>
                </c:pt>
                <c:pt idx="20">
                  <c:v>Zimbabwe</c:v>
                </c:pt>
                <c:pt idx="21">
                  <c:v>Other South &amp; Eastern Africa</c:v>
                </c:pt>
                <c:pt idx="22">
                  <c:v>Africa (not specified)</c:v>
                </c:pt>
                <c:pt idx="23">
                  <c:v>Iran</c:v>
                </c:pt>
                <c:pt idx="24">
                  <c:v>Iraq</c:v>
                </c:pt>
                <c:pt idx="25">
                  <c:v>Other Middle East</c:v>
                </c:pt>
                <c:pt idx="26">
                  <c:v>China</c:v>
                </c:pt>
                <c:pt idx="27">
                  <c:v>Hong Kong</c:v>
                </c:pt>
                <c:pt idx="28">
                  <c:v>Other Eastern Asia</c:v>
                </c:pt>
                <c:pt idx="29">
                  <c:v>Afghanistan</c:v>
                </c:pt>
                <c:pt idx="30">
                  <c:v>India</c:v>
                </c:pt>
                <c:pt idx="31">
                  <c:v>Pakistan</c:v>
                </c:pt>
                <c:pt idx="32">
                  <c:v>Bangladesh</c:v>
                </c:pt>
                <c:pt idx="33">
                  <c:v>Sri Lanka</c:v>
                </c:pt>
                <c:pt idx="34">
                  <c:v>Other Southern Asia</c:v>
                </c:pt>
                <c:pt idx="35">
                  <c:v>Philippines</c:v>
                </c:pt>
                <c:pt idx="36">
                  <c:v>Malaysia</c:v>
                </c:pt>
                <c:pt idx="37">
                  <c:v>Singapore</c:v>
                </c:pt>
                <c:pt idx="38">
                  <c:v>Other South-East Asia</c:v>
                </c:pt>
                <c:pt idx="39">
                  <c:v>Central Asia</c:v>
                </c:pt>
                <c:pt idx="40">
                  <c:v>USA</c:v>
                </c:pt>
                <c:pt idx="41">
                  <c:v>Canada</c:v>
                </c:pt>
                <c:pt idx="42">
                  <c:v>Other North American</c:v>
                </c:pt>
                <c:pt idx="43">
                  <c:v>Central America</c:v>
                </c:pt>
                <c:pt idx="44">
                  <c:v>South America</c:v>
                </c:pt>
                <c:pt idx="45">
                  <c:v>Jamaica</c:v>
                </c:pt>
                <c:pt idx="46">
                  <c:v>Other Caribbean</c:v>
                </c:pt>
                <c:pt idx="47">
                  <c:v>Australia</c:v>
                </c:pt>
                <c:pt idx="48">
                  <c:v>New Zealand</c:v>
                </c:pt>
                <c:pt idx="49">
                  <c:v>Other Australasia</c:v>
                </c:pt>
                <c:pt idx="50">
                  <c:v>Other Oceania &amp; Antarctica</c:v>
                </c:pt>
                <c:pt idx="51">
                  <c:v>British Overseas Territories</c:v>
                </c:pt>
              </c:strCache>
            </c:strRef>
          </c:cat>
          <c:val>
            <c:numRef>
              <c:f>'Figure 27'!$C$4:$C$55</c:f>
              <c:numCache>
                <c:formatCode>#,##0.0</c:formatCode>
                <c:ptCount val="52"/>
                <c:pt idx="0">
                  <c:v>20.417000000000002</c:v>
                </c:pt>
                <c:pt idx="1">
                  <c:v>6.3920000000000003</c:v>
                </c:pt>
                <c:pt idx="2">
                  <c:v>15.513</c:v>
                </c:pt>
                <c:pt idx="3">
                  <c:v>5.2670000000000003</c:v>
                </c:pt>
                <c:pt idx="4">
                  <c:v>1.93</c:v>
                </c:pt>
                <c:pt idx="5">
                  <c:v>3.14</c:v>
                </c:pt>
                <c:pt idx="6">
                  <c:v>13.2</c:v>
                </c:pt>
                <c:pt idx="7">
                  <c:v>0.85399999999999998</c:v>
                </c:pt>
                <c:pt idx="8">
                  <c:v>10.747</c:v>
                </c:pt>
                <c:pt idx="9">
                  <c:v>3.0470000000000002</c:v>
                </c:pt>
                <c:pt idx="10">
                  <c:v>46.787999999999997</c:v>
                </c:pt>
                <c:pt idx="11">
                  <c:v>43.073</c:v>
                </c:pt>
                <c:pt idx="12">
                  <c:v>55.343000000000004</c:v>
                </c:pt>
                <c:pt idx="13">
                  <c:v>33.802999999999997</c:v>
                </c:pt>
                <c:pt idx="14">
                  <c:v>33.805999999999997</c:v>
                </c:pt>
                <c:pt idx="15">
                  <c:v>53.091999999999999</c:v>
                </c:pt>
                <c:pt idx="16">
                  <c:v>32.026000000000003</c:v>
                </c:pt>
                <c:pt idx="17">
                  <c:v>57.649000000000001</c:v>
                </c:pt>
                <c:pt idx="18">
                  <c:v>50.892000000000003</c:v>
                </c:pt>
                <c:pt idx="19">
                  <c:v>30.344000000000001</c:v>
                </c:pt>
                <c:pt idx="20">
                  <c:v>11.182</c:v>
                </c:pt>
                <c:pt idx="21">
                  <c:v>81.394000000000005</c:v>
                </c:pt>
                <c:pt idx="22">
                  <c:v>5.306</c:v>
                </c:pt>
                <c:pt idx="23">
                  <c:v>25.489000000000001</c:v>
                </c:pt>
                <c:pt idx="24">
                  <c:v>22.382999999999999</c:v>
                </c:pt>
                <c:pt idx="25">
                  <c:v>34.115000000000002</c:v>
                </c:pt>
                <c:pt idx="26">
                  <c:v>12.932</c:v>
                </c:pt>
                <c:pt idx="27">
                  <c:v>21.768000000000001</c:v>
                </c:pt>
                <c:pt idx="28">
                  <c:v>5.8079999999999998</c:v>
                </c:pt>
                <c:pt idx="29">
                  <c:v>25.74</c:v>
                </c:pt>
                <c:pt idx="30">
                  <c:v>139.33500000000001</c:v>
                </c:pt>
                <c:pt idx="31">
                  <c:v>67.069000000000003</c:v>
                </c:pt>
                <c:pt idx="32">
                  <c:v>78.090999999999994</c:v>
                </c:pt>
                <c:pt idx="33">
                  <c:v>49.488</c:v>
                </c:pt>
                <c:pt idx="34">
                  <c:v>2.9340000000000002</c:v>
                </c:pt>
                <c:pt idx="35">
                  <c:v>23.556000000000001</c:v>
                </c:pt>
                <c:pt idx="36">
                  <c:v>7.23</c:v>
                </c:pt>
                <c:pt idx="37">
                  <c:v>5.1589999999999998</c:v>
                </c:pt>
                <c:pt idx="38">
                  <c:v>22.472999999999999</c:v>
                </c:pt>
                <c:pt idx="39">
                  <c:v>1.014</c:v>
                </c:pt>
                <c:pt idx="40">
                  <c:v>18.895</c:v>
                </c:pt>
                <c:pt idx="41">
                  <c:v>8.3529999999999998</c:v>
                </c:pt>
                <c:pt idx="42">
                  <c:v>0.80400000000000005</c:v>
                </c:pt>
                <c:pt idx="43">
                  <c:v>1.712</c:v>
                </c:pt>
                <c:pt idx="44">
                  <c:v>36.204999999999998</c:v>
                </c:pt>
                <c:pt idx="45">
                  <c:v>62.762</c:v>
                </c:pt>
                <c:pt idx="46">
                  <c:v>45.959000000000003</c:v>
                </c:pt>
                <c:pt idx="47">
                  <c:v>16.724</c:v>
                </c:pt>
                <c:pt idx="48">
                  <c:v>10.337</c:v>
                </c:pt>
                <c:pt idx="49">
                  <c:v>1.0999999999999999E-2</c:v>
                </c:pt>
                <c:pt idx="50">
                  <c:v>1.252</c:v>
                </c:pt>
                <c:pt idx="51">
                  <c:v>2.3E-2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9042048"/>
        <c:axId val="99043584"/>
      </c:barChart>
      <c:catAx>
        <c:axId val="99042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0">
                <a:latin typeface="Foundry Form Sans" pitchFamily="2" charset="0"/>
              </a:defRPr>
            </a:pPr>
            <a:endParaRPr lang="en-US"/>
          </a:p>
        </c:txPr>
        <c:crossAx val="99043584"/>
        <c:crosses val="autoZero"/>
        <c:auto val="1"/>
        <c:lblAlgn val="ctr"/>
        <c:lblOffset val="100"/>
        <c:noMultiLvlLbl val="0"/>
      </c:catAx>
      <c:valAx>
        <c:axId val="99043584"/>
        <c:scaling>
          <c:orientation val="minMax"/>
          <c:max val="140"/>
        </c:scaling>
        <c:delete val="0"/>
        <c:axPos val="b"/>
        <c:majorGridlines/>
        <c:title>
          <c:tx>
            <c:rich>
              <a:bodyPr/>
              <a:lstStyle/>
              <a:p>
                <a:pPr algn="ctr">
                  <a:defRPr lang="en-GB" sz="11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defRPr>
                </a:pPr>
                <a:r>
                  <a:rPr lang="en-GB" sz="1100" b="1" i="0" u="none" strike="noStrike" kern="1200" baseline="0">
                    <a:solidFill>
                      <a:sysClr val="windowText" lastClr="000000"/>
                    </a:solidFill>
                    <a:latin typeface="Foundry Form Sans" pitchFamily="2" charset="0"/>
                    <a:ea typeface="+mn-ea"/>
                    <a:cs typeface="+mn-cs"/>
                  </a:rPr>
                  <a:t>Population, thousands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 algn="ctr">
              <a:defRPr lang="en-GB" sz="11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9904204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4197528243618"/>
          <c:y val="2.6575309217344582E-2"/>
          <c:w val="0.87225013358268033"/>
          <c:h val="0.877857363025818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2'!$E$2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'Figure 2'!$A$3:$A$11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'Figure 2'!$E$3:$E$11</c:f>
              <c:numCache>
                <c:formatCode>General</c:formatCode>
                <c:ptCount val="9"/>
                <c:pt idx="0">
                  <c:v>4176.1750000000002</c:v>
                </c:pt>
                <c:pt idx="1">
                  <c:v>54.296999999999997</c:v>
                </c:pt>
                <c:pt idx="2">
                  <c:v>291.97699999999998</c:v>
                </c:pt>
                <c:pt idx="3">
                  <c:v>149.78899999999999</c:v>
                </c:pt>
                <c:pt idx="4">
                  <c:v>607.08299999999997</c:v>
                </c:pt>
                <c:pt idx="5">
                  <c:v>104.23</c:v>
                </c:pt>
                <c:pt idx="6">
                  <c:v>36.558</c:v>
                </c:pt>
                <c:pt idx="7">
                  <c:v>1130.616</c:v>
                </c:pt>
                <c:pt idx="8">
                  <c:v>621.36599999999999</c:v>
                </c:pt>
              </c:numCache>
            </c:numRef>
          </c:val>
        </c:ser>
        <c:ser>
          <c:idx val="0"/>
          <c:order val="1"/>
          <c:tx>
            <c:strRef>
              <c:f>'Figure 2'!$F$2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2'!$A$3:$A$11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'Figure 2'!$F$3:$F$11</c:f>
              <c:numCache>
                <c:formatCode>General</c:formatCode>
                <c:ptCount val="9"/>
                <c:pt idx="0">
                  <c:v>3957.9839999999999</c:v>
                </c:pt>
                <c:pt idx="1">
                  <c:v>82.025999999999996</c:v>
                </c:pt>
                <c:pt idx="2">
                  <c:v>411.291</c:v>
                </c:pt>
                <c:pt idx="3">
                  <c:v>148.602</c:v>
                </c:pt>
                <c:pt idx="4">
                  <c:v>1012.823</c:v>
                </c:pt>
                <c:pt idx="5">
                  <c:v>126.134</c:v>
                </c:pt>
                <c:pt idx="6">
                  <c:v>47.97</c:v>
                </c:pt>
                <c:pt idx="7">
                  <c:v>1694.3720000000001</c:v>
                </c:pt>
                <c:pt idx="8">
                  <c:v>692.73900000000003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36256"/>
        <c:axId val="51942144"/>
      </c:barChart>
      <c:catAx>
        <c:axId val="519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51942144"/>
        <c:crosses val="autoZero"/>
        <c:auto val="1"/>
        <c:lblAlgn val="ctr"/>
        <c:lblOffset val="100"/>
        <c:noMultiLvlLbl val="0"/>
      </c:catAx>
      <c:valAx>
        <c:axId val="519421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Population,</a:t>
                </a:r>
                <a:r>
                  <a:rPr lang="en-GB" b="1" baseline="0"/>
                  <a:t> thousands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93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42753838609707"/>
          <c:y val="0.17239383218980514"/>
          <c:w val="9.8888249454328614E-2"/>
          <c:h val="9.419611208628904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GB" sz="1400" b="0" i="0" u="none" strike="noStrike" kern="1200" baseline="0">
          <a:solidFill>
            <a:sysClr val="windowText" lastClr="000000"/>
          </a:solidFill>
          <a:latin typeface="Foundry Form Sans" pitchFamily="2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28719436386242"/>
          <c:y val="3.3371251228429918E-2"/>
          <c:w val="0.76677169204316808"/>
          <c:h val="0.8534721275127638"/>
        </c:manualLayout>
      </c:layout>
      <c:barChart>
        <c:barDir val="bar"/>
        <c:grouping val="clustered"/>
        <c:varyColors val="0"/>
        <c:ser>
          <c:idx val="1"/>
          <c:order val="0"/>
          <c:tx>
            <c:v>2011</c:v>
          </c:tx>
          <c:invertIfNegative val="0"/>
          <c:cat>
            <c:strRef>
              <c:f>'Figure 3'!$A$2:$A$15</c:f>
              <c:strCache>
                <c:ptCount val="14"/>
                <c:pt idx="0">
                  <c:v>Italy</c:v>
                </c:pt>
                <c:pt idx="1">
                  <c:v>Ghana</c:v>
                </c:pt>
                <c:pt idx="2">
                  <c:v>USA</c:v>
                </c:pt>
                <c:pt idx="3">
                  <c:v>Kenya</c:v>
                </c:pt>
                <c:pt idx="4">
                  <c:v>Somalia</c:v>
                </c:pt>
                <c:pt idx="5">
                  <c:v>France</c:v>
                </c:pt>
                <c:pt idx="6">
                  <c:v>Sri Lanka</c:v>
                </c:pt>
                <c:pt idx="7">
                  <c:v>Jamaica</c:v>
                </c:pt>
                <c:pt idx="8">
                  <c:v>Bangladesh</c:v>
                </c:pt>
                <c:pt idx="9">
                  <c:v>Pakistan</c:v>
                </c:pt>
                <c:pt idx="10">
                  <c:v>Nigeria</c:v>
                </c:pt>
                <c:pt idx="11">
                  <c:v>Ireland</c:v>
                </c:pt>
                <c:pt idx="12">
                  <c:v>Poland</c:v>
                </c:pt>
                <c:pt idx="13">
                  <c:v>India</c:v>
                </c:pt>
              </c:strCache>
            </c:strRef>
          </c:cat>
          <c:val>
            <c:numRef>
              <c:f>'Figure 3'!$C$2:$C$15</c:f>
              <c:numCache>
                <c:formatCode>General</c:formatCode>
                <c:ptCount val="14"/>
                <c:pt idx="0">
                  <c:v>62050</c:v>
                </c:pt>
                <c:pt idx="1">
                  <c:v>62896</c:v>
                </c:pt>
                <c:pt idx="2">
                  <c:v>63920</c:v>
                </c:pt>
                <c:pt idx="3">
                  <c:v>64212</c:v>
                </c:pt>
                <c:pt idx="4">
                  <c:v>65333</c:v>
                </c:pt>
                <c:pt idx="5">
                  <c:v>66654</c:v>
                </c:pt>
                <c:pt idx="6">
                  <c:v>84542</c:v>
                </c:pt>
                <c:pt idx="7">
                  <c:v>87467</c:v>
                </c:pt>
                <c:pt idx="8">
                  <c:v>109948</c:v>
                </c:pt>
                <c:pt idx="9">
                  <c:v>112457</c:v>
                </c:pt>
                <c:pt idx="10">
                  <c:v>114718</c:v>
                </c:pt>
                <c:pt idx="11">
                  <c:v>129807</c:v>
                </c:pt>
                <c:pt idx="12">
                  <c:v>158300</c:v>
                </c:pt>
                <c:pt idx="13">
                  <c:v>262247</c:v>
                </c:pt>
              </c:numCache>
            </c:numRef>
          </c:val>
        </c:ser>
        <c:ser>
          <c:idx val="0"/>
          <c:order val="1"/>
          <c:tx>
            <c:v>2001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'Figure 3'!$A$2:$A$15</c:f>
              <c:strCache>
                <c:ptCount val="14"/>
                <c:pt idx="0">
                  <c:v>Italy</c:v>
                </c:pt>
                <c:pt idx="1">
                  <c:v>Ghana</c:v>
                </c:pt>
                <c:pt idx="2">
                  <c:v>USA</c:v>
                </c:pt>
                <c:pt idx="3">
                  <c:v>Kenya</c:v>
                </c:pt>
                <c:pt idx="4">
                  <c:v>Somalia</c:v>
                </c:pt>
                <c:pt idx="5">
                  <c:v>France</c:v>
                </c:pt>
                <c:pt idx="6">
                  <c:v>Sri Lanka</c:v>
                </c:pt>
                <c:pt idx="7">
                  <c:v>Jamaica</c:v>
                </c:pt>
                <c:pt idx="8">
                  <c:v>Bangladesh</c:v>
                </c:pt>
                <c:pt idx="9">
                  <c:v>Pakistan</c:v>
                </c:pt>
                <c:pt idx="10">
                  <c:v>Nigeria</c:v>
                </c:pt>
                <c:pt idx="11">
                  <c:v>Ireland</c:v>
                </c:pt>
                <c:pt idx="12">
                  <c:v>Poland</c:v>
                </c:pt>
                <c:pt idx="13">
                  <c:v>India</c:v>
                </c:pt>
              </c:strCache>
            </c:strRef>
          </c:cat>
          <c:val>
            <c:numRef>
              <c:f>'Figure 3'!$B$2:$B$15</c:f>
              <c:numCache>
                <c:formatCode>General</c:formatCode>
                <c:ptCount val="14"/>
                <c:pt idx="0">
                  <c:v>38694</c:v>
                </c:pt>
                <c:pt idx="1">
                  <c:v>46513</c:v>
                </c:pt>
                <c:pt idx="2">
                  <c:v>44622</c:v>
                </c:pt>
                <c:pt idx="3">
                  <c:v>66311</c:v>
                </c:pt>
                <c:pt idx="4">
                  <c:v>33831</c:v>
                </c:pt>
                <c:pt idx="5">
                  <c:v>38130</c:v>
                </c:pt>
                <c:pt idx="6">
                  <c:v>49932</c:v>
                </c:pt>
                <c:pt idx="7">
                  <c:v>80319</c:v>
                </c:pt>
                <c:pt idx="8">
                  <c:v>84565</c:v>
                </c:pt>
                <c:pt idx="9">
                  <c:v>66658</c:v>
                </c:pt>
                <c:pt idx="10">
                  <c:v>68907</c:v>
                </c:pt>
                <c:pt idx="11">
                  <c:v>157556</c:v>
                </c:pt>
                <c:pt idx="12">
                  <c:v>22224</c:v>
                </c:pt>
                <c:pt idx="13">
                  <c:v>172661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52197248"/>
        <c:axId val="52198784"/>
      </c:barChart>
      <c:catAx>
        <c:axId val="52197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oundry Form Sans" pitchFamily="2" charset="0"/>
              </a:defRPr>
            </a:pPr>
            <a:endParaRPr lang="en-US"/>
          </a:p>
        </c:txPr>
        <c:crossAx val="52198784"/>
        <c:crosses val="autoZero"/>
        <c:auto val="1"/>
        <c:lblAlgn val="ctr"/>
        <c:lblOffset val="100"/>
        <c:noMultiLvlLbl val="0"/>
      </c:catAx>
      <c:valAx>
        <c:axId val="52198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Foundry Form Sans" pitchFamily="2" charset="0"/>
              </a:defRPr>
            </a:pPr>
            <a:endParaRPr lang="en-US"/>
          </a:p>
        </c:txPr>
        <c:crossAx val="521972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50872554701702788"/>
                <c:y val="0.9426535542265474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81695958005249347"/>
          <c:y val="0.66792918816182456"/>
          <c:w val="0.10555913587724608"/>
          <c:h val="8.2328102090686972E-2"/>
        </c:manualLayout>
      </c:layout>
      <c:overlay val="0"/>
      <c:txPr>
        <a:bodyPr/>
        <a:lstStyle/>
        <a:p>
          <a:pPr>
            <a:defRPr sz="1100">
              <a:latin typeface="Foundry Form Sans" pitchFamily="2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('Figure 4'!$A$5:$A$7,'Figure 4'!$A$9,'Figure 4'!$A$11:$A$20)</c:f>
              <c:strCache>
                <c:ptCount val="14"/>
                <c:pt idx="0">
                  <c:v> Poland</c:v>
                </c:pt>
                <c:pt idx="1">
                  <c:v> Ireland</c:v>
                </c:pt>
                <c:pt idx="2">
                  <c:v> India</c:v>
                </c:pt>
                <c:pt idx="3">
                  <c:v> France</c:v>
                </c:pt>
                <c:pt idx="4">
                  <c:v> Italy</c:v>
                </c:pt>
                <c:pt idx="5">
                  <c:v> Nigeria</c:v>
                </c:pt>
                <c:pt idx="6">
                  <c:v> Portugal</c:v>
                </c:pt>
                <c:pt idx="7">
                  <c:v> Germany</c:v>
                </c:pt>
                <c:pt idx="8">
                  <c:v> United States</c:v>
                </c:pt>
                <c:pt idx="9">
                  <c:v> Pakistan</c:v>
                </c:pt>
                <c:pt idx="10">
                  <c:v> Lithuania</c:v>
                </c:pt>
                <c:pt idx="11">
                  <c:v> Spain</c:v>
                </c:pt>
                <c:pt idx="12">
                  <c:v> Romania</c:v>
                </c:pt>
                <c:pt idx="13">
                  <c:v> Australia</c:v>
                </c:pt>
              </c:strCache>
            </c:strRef>
          </c:cat>
          <c:val>
            <c:numRef>
              <c:f>('Figure 4'!$B$5:$B$7,'Figure 4'!$B$9,'Figure 4'!$B$11:$B$20)</c:f>
              <c:numCache>
                <c:formatCode>_-* #,##0_-;\-* #,##0_-;_-* "-"??_-;_-@_-</c:formatCode>
                <c:ptCount val="14"/>
                <c:pt idx="0">
                  <c:v>156497</c:v>
                </c:pt>
                <c:pt idx="1">
                  <c:v>141029</c:v>
                </c:pt>
                <c:pt idx="2">
                  <c:v>123011</c:v>
                </c:pt>
                <c:pt idx="3">
                  <c:v>85930</c:v>
                </c:pt>
                <c:pt idx="4">
                  <c:v>77080</c:v>
                </c:pt>
                <c:pt idx="5">
                  <c:v>61893</c:v>
                </c:pt>
                <c:pt idx="6">
                  <c:v>58945</c:v>
                </c:pt>
                <c:pt idx="7">
                  <c:v>53405</c:v>
                </c:pt>
                <c:pt idx="8">
                  <c:v>48062</c:v>
                </c:pt>
                <c:pt idx="9">
                  <c:v>44529</c:v>
                </c:pt>
                <c:pt idx="10">
                  <c:v>43965</c:v>
                </c:pt>
                <c:pt idx="11">
                  <c:v>43320</c:v>
                </c:pt>
                <c:pt idx="12">
                  <c:v>42774</c:v>
                </c:pt>
                <c:pt idx="13">
                  <c:v>40257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9904"/>
        <c:axId val="52221440"/>
      </c:barChart>
      <c:catAx>
        <c:axId val="52219904"/>
        <c:scaling>
          <c:orientation val="maxMin"/>
        </c:scaling>
        <c:delete val="0"/>
        <c:axPos val="l"/>
        <c:majorTickMark val="out"/>
        <c:minorTickMark val="none"/>
        <c:tickLblPos val="nextTo"/>
        <c:crossAx val="52221440"/>
        <c:crosses val="autoZero"/>
        <c:auto val="1"/>
        <c:lblAlgn val="ctr"/>
        <c:lblOffset val="100"/>
        <c:noMultiLvlLbl val="0"/>
      </c:catAx>
      <c:valAx>
        <c:axId val="52221440"/>
        <c:scaling>
          <c:orientation val="minMax"/>
        </c:scaling>
        <c:delete val="0"/>
        <c:axPos val="b"/>
        <c:numFmt formatCode="_-* #,##0_-;\-* #,##0_-;_-* &quot;-&quot;??_-;_-@_-" sourceLinked="1"/>
        <c:majorTickMark val="out"/>
        <c:minorTickMark val="none"/>
        <c:tickLblPos val="nextTo"/>
        <c:crossAx val="5221990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59869661662754E-2"/>
          <c:y val="2.6575309217344582E-2"/>
          <c:w val="0.87288424051929325"/>
          <c:h val="0.88304006560815385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5'!$E$2</c:f>
              <c:strCache>
                <c:ptCount val="1"/>
                <c:pt idx="0">
                  <c:v>England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strRef>
              <c:f>'Figure 5'!$A$4:$A$104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'Figure 5'!$E$4:$E$104</c:f>
              <c:numCache>
                <c:formatCode>0.0%</c:formatCode>
                <c:ptCount val="101"/>
                <c:pt idx="0">
                  <c:v>1.2734082721992734E-2</c:v>
                </c:pt>
                <c:pt idx="1">
                  <c:v>1.2613299787506544E-2</c:v>
                </c:pt>
                <c:pt idx="2">
                  <c:v>1.2508739455497025E-2</c:v>
                </c:pt>
                <c:pt idx="3">
                  <c:v>1.251732234401666E-2</c:v>
                </c:pt>
                <c:pt idx="4">
                  <c:v>1.2224089372505209E-2</c:v>
                </c:pt>
                <c:pt idx="5">
                  <c:v>1.1923424185440493E-2</c:v>
                </c:pt>
                <c:pt idx="6">
                  <c:v>1.1334072128256045E-2</c:v>
                </c:pt>
                <c:pt idx="7">
                  <c:v>1.1217608933266551E-2</c:v>
                </c:pt>
                <c:pt idx="8">
                  <c:v>1.0806403687465452E-2</c:v>
                </c:pt>
                <c:pt idx="9">
                  <c:v>1.0792708792816541E-2</c:v>
                </c:pt>
                <c:pt idx="10">
                  <c:v>1.1073925720400503E-2</c:v>
                </c:pt>
                <c:pt idx="11">
                  <c:v>1.142314553394772E-2</c:v>
                </c:pt>
                <c:pt idx="12">
                  <c:v>1.1674954278669904E-2</c:v>
                </c:pt>
                <c:pt idx="13">
                  <c:v>1.1862457381714214E-2</c:v>
                </c:pt>
                <c:pt idx="14">
                  <c:v>1.2082594324624387E-2</c:v>
                </c:pt>
                <c:pt idx="15">
                  <c:v>1.2276850557536892E-2</c:v>
                </c:pt>
                <c:pt idx="16">
                  <c:v>1.2236312914836468E-2</c:v>
                </c:pt>
                <c:pt idx="17">
                  <c:v>1.2552653663131548E-2</c:v>
                </c:pt>
                <c:pt idx="18">
                  <c:v>1.2732479325236318E-2</c:v>
                </c:pt>
                <c:pt idx="19">
                  <c:v>1.3210763145929326E-2</c:v>
                </c:pt>
                <c:pt idx="20">
                  <c:v>1.3721096038259386E-2</c:v>
                </c:pt>
                <c:pt idx="21">
                  <c:v>1.3420808121019709E-2</c:v>
                </c:pt>
                <c:pt idx="22">
                  <c:v>1.3489848499001819E-2</c:v>
                </c:pt>
                <c:pt idx="23">
                  <c:v>1.3740827250108919E-2</c:v>
                </c:pt>
                <c:pt idx="24">
                  <c:v>1.3447726323036232E-2</c:v>
                </c:pt>
                <c:pt idx="25">
                  <c:v>1.3801284739571394E-2</c:v>
                </c:pt>
                <c:pt idx="26">
                  <c:v>1.3786759851307399E-2</c:v>
                </c:pt>
                <c:pt idx="27">
                  <c:v>1.3679860446382639E-2</c:v>
                </c:pt>
                <c:pt idx="28">
                  <c:v>1.3739714304125053E-2</c:v>
                </c:pt>
                <c:pt idx="29">
                  <c:v>1.3860742463997518E-2</c:v>
                </c:pt>
                <c:pt idx="30">
                  <c:v>1.4101138796512275E-2</c:v>
                </c:pt>
                <c:pt idx="31">
                  <c:v>1.3922558124830134E-2</c:v>
                </c:pt>
                <c:pt idx="32">
                  <c:v>1.3219798758239008E-2</c:v>
                </c:pt>
                <c:pt idx="33">
                  <c:v>1.2458656886223118E-2</c:v>
                </c:pt>
                <c:pt idx="34">
                  <c:v>1.2494007068829258E-2</c:v>
                </c:pt>
                <c:pt idx="35">
                  <c:v>1.260841414327229E-2</c:v>
                </c:pt>
                <c:pt idx="36">
                  <c:v>1.29333000531045E-2</c:v>
                </c:pt>
                <c:pt idx="37">
                  <c:v>1.318874945163831E-2</c:v>
                </c:pt>
                <c:pt idx="38">
                  <c:v>1.3806453336174427E-2</c:v>
                </c:pt>
                <c:pt idx="39">
                  <c:v>1.4411801633940522E-2</c:v>
                </c:pt>
                <c:pt idx="40">
                  <c:v>1.4628109288126549E-2</c:v>
                </c:pt>
                <c:pt idx="41">
                  <c:v>1.436828355962229E-2</c:v>
                </c:pt>
                <c:pt idx="42">
                  <c:v>1.4720578122243573E-2</c:v>
                </c:pt>
                <c:pt idx="43">
                  <c:v>1.4675683013063949E-2</c:v>
                </c:pt>
                <c:pt idx="44">
                  <c:v>1.4909628031570542E-2</c:v>
                </c:pt>
                <c:pt idx="45">
                  <c:v>1.4916267980491227E-2</c:v>
                </c:pt>
                <c:pt idx="46">
                  <c:v>1.5002851405337643E-2</c:v>
                </c:pt>
                <c:pt idx="47">
                  <c:v>1.4736329137438945E-2</c:v>
                </c:pt>
                <c:pt idx="48">
                  <c:v>1.4469995504452765E-2</c:v>
                </c:pt>
                <c:pt idx="49">
                  <c:v>1.4061412283935685E-2</c:v>
                </c:pt>
                <c:pt idx="50">
                  <c:v>1.3655432225211372E-2</c:v>
                </c:pt>
                <c:pt idx="51">
                  <c:v>1.3028805909313088E-2</c:v>
                </c:pt>
                <c:pt idx="52">
                  <c:v>1.2836153073156996E-2</c:v>
                </c:pt>
                <c:pt idx="53">
                  <c:v>1.2563198354741383E-2</c:v>
                </c:pt>
                <c:pt idx="54">
                  <c:v>1.2054072725851449E-2</c:v>
                </c:pt>
                <c:pt idx="55">
                  <c:v>1.1593067863145221E-2</c:v>
                </c:pt>
                <c:pt idx="56">
                  <c:v>1.1361858050870158E-2</c:v>
                </c:pt>
                <c:pt idx="57">
                  <c:v>1.1417618531010901E-2</c:v>
                </c:pt>
                <c:pt idx="58">
                  <c:v>1.1155208504205125E-2</c:v>
                </c:pt>
                <c:pt idx="59">
                  <c:v>1.1005979424911006E-2</c:v>
                </c:pt>
                <c:pt idx="60">
                  <c:v>1.1065682374723405E-2</c:v>
                </c:pt>
                <c:pt idx="61">
                  <c:v>1.1422315540332635E-2</c:v>
                </c:pt>
                <c:pt idx="62">
                  <c:v>1.171239830880501E-2</c:v>
                </c:pt>
                <c:pt idx="63">
                  <c:v>1.2761321603360538E-2</c:v>
                </c:pt>
                <c:pt idx="64">
                  <c:v>1.2878501611017607E-2</c:v>
                </c:pt>
                <c:pt idx="65">
                  <c:v>9.880847625697629E-3</c:v>
                </c:pt>
                <c:pt idx="66">
                  <c:v>1.0438471290596309E-2</c:v>
                </c:pt>
                <c:pt idx="67">
                  <c:v>9.7447663998061138E-3</c:v>
                </c:pt>
                <c:pt idx="68">
                  <c:v>9.222757006391101E-3</c:v>
                </c:pt>
                <c:pt idx="69">
                  <c:v>8.0256987150340662E-3</c:v>
                </c:pt>
                <c:pt idx="70">
                  <c:v>7.7188463028387139E-3</c:v>
                </c:pt>
                <c:pt idx="71">
                  <c:v>8.0457694697261342E-3</c:v>
                </c:pt>
                <c:pt idx="72">
                  <c:v>7.8759980484586489E-3</c:v>
                </c:pt>
                <c:pt idx="73">
                  <c:v>7.6163420913756569E-3</c:v>
                </c:pt>
                <c:pt idx="74">
                  <c:v>7.3024535969433294E-3</c:v>
                </c:pt>
                <c:pt idx="75">
                  <c:v>6.9354077841630273E-3</c:v>
                </c:pt>
                <c:pt idx="76">
                  <c:v>6.6043157857089288E-3</c:v>
                </c:pt>
                <c:pt idx="77">
                  <c:v>6.1621178237808863E-3</c:v>
                </c:pt>
                <c:pt idx="78">
                  <c:v>6.0019479195606408E-3</c:v>
                </c:pt>
                <c:pt idx="79">
                  <c:v>5.7858854907608887E-3</c:v>
                </c:pt>
                <c:pt idx="80">
                  <c:v>5.6090968507476807E-3</c:v>
                </c:pt>
                <c:pt idx="81">
                  <c:v>5.1498651562191348E-3</c:v>
                </c:pt>
                <c:pt idx="82">
                  <c:v>4.7210414095887202E-3</c:v>
                </c:pt>
                <c:pt idx="83">
                  <c:v>4.2694494290172105E-3</c:v>
                </c:pt>
                <c:pt idx="84">
                  <c:v>3.9954006281089863E-3</c:v>
                </c:pt>
                <c:pt idx="85">
                  <c:v>3.6157728666636386E-3</c:v>
                </c:pt>
                <c:pt idx="86">
                  <c:v>3.2279394865236954E-3</c:v>
                </c:pt>
                <c:pt idx="87">
                  <c:v>2.8996392847748837E-3</c:v>
                </c:pt>
                <c:pt idx="88">
                  <c:v>2.5665854832305829E-3</c:v>
                </c:pt>
                <c:pt idx="89">
                  <c:v>2.3339986360941286E-3</c:v>
                </c:pt>
                <c:pt idx="90">
                  <c:v>2.0754933519775052E-3</c:v>
                </c:pt>
                <c:pt idx="91">
                  <c:v>1.5531444157199582E-3</c:v>
                </c:pt>
                <c:pt idx="92">
                  <c:v>9.3532735023632932E-4</c:v>
                </c:pt>
                <c:pt idx="93">
                  <c:v>7.0983317581060576E-4</c:v>
                </c:pt>
                <c:pt idx="94">
                  <c:v>6.4409390879758524E-4</c:v>
                </c:pt>
                <c:pt idx="95">
                  <c:v>4.9743026431373039E-4</c:v>
                </c:pt>
                <c:pt idx="96">
                  <c:v>3.9688785594087548E-4</c:v>
                </c:pt>
                <c:pt idx="97">
                  <c:v>2.8378236239422677E-4</c:v>
                </c:pt>
                <c:pt idx="98">
                  <c:v>1.948032741588128E-4</c:v>
                </c:pt>
                <c:pt idx="99">
                  <c:v>1.2710220405559025E-4</c:v>
                </c:pt>
                <c:pt idx="100">
                  <c:v>1.9950028348054654E-4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'Figure 5'!$F$2</c:f>
              <c:strCache>
                <c:ptCount val="1"/>
                <c:pt idx="0">
                  <c:v>London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'Figure 5'!$A$4:$A$104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'Figure 5'!$F$4:$F$104</c:f>
              <c:numCache>
                <c:formatCode>0.0%</c:formatCode>
                <c:ptCount val="101"/>
                <c:pt idx="0">
                  <c:v>1.5266197786355443E-2</c:v>
                </c:pt>
                <c:pt idx="1">
                  <c:v>1.4881193784002111E-2</c:v>
                </c:pt>
                <c:pt idx="2">
                  <c:v>1.4384248675149479E-2</c:v>
                </c:pt>
                <c:pt idx="3">
                  <c:v>1.4210281185048926E-2</c:v>
                </c:pt>
                <c:pt idx="4">
                  <c:v>1.3621581070868997E-2</c:v>
                </c:pt>
                <c:pt idx="5">
                  <c:v>1.2961312052533779E-2</c:v>
                </c:pt>
                <c:pt idx="6">
                  <c:v>1.2144814845127951E-2</c:v>
                </c:pt>
                <c:pt idx="7">
                  <c:v>1.1729837541034368E-2</c:v>
                </c:pt>
                <c:pt idx="8">
                  <c:v>1.1222982891606387E-2</c:v>
                </c:pt>
                <c:pt idx="9">
                  <c:v>1.1007909159119205E-2</c:v>
                </c:pt>
                <c:pt idx="10">
                  <c:v>1.1132940646378533E-2</c:v>
                </c:pt>
                <c:pt idx="11">
                  <c:v>1.1180286229127418E-2</c:v>
                </c:pt>
                <c:pt idx="12">
                  <c:v>1.1099908844460708E-2</c:v>
                </c:pt>
                <c:pt idx="13">
                  <c:v>1.1233259452203043E-2</c:v>
                </c:pt>
                <c:pt idx="14">
                  <c:v>1.1246472172970175E-2</c:v>
                </c:pt>
                <c:pt idx="15">
                  <c:v>1.1450902324839389E-2</c:v>
                </c:pt>
                <c:pt idx="16">
                  <c:v>1.1295163495797192E-2</c:v>
                </c:pt>
                <c:pt idx="17">
                  <c:v>1.1536662669818634E-2</c:v>
                </c:pt>
                <c:pt idx="18">
                  <c:v>1.1591593333007908E-2</c:v>
                </c:pt>
                <c:pt idx="19">
                  <c:v>1.1828443586759435E-2</c:v>
                </c:pt>
                <c:pt idx="20">
                  <c:v>1.2910785629600213E-2</c:v>
                </c:pt>
                <c:pt idx="21">
                  <c:v>1.3667458573532645E-2</c:v>
                </c:pt>
                <c:pt idx="22">
                  <c:v>1.5383399513160177E-2</c:v>
                </c:pt>
                <c:pt idx="23">
                  <c:v>1.713579777490442E-2</c:v>
                </c:pt>
                <c:pt idx="24">
                  <c:v>1.7973337463531972E-2</c:v>
                </c:pt>
                <c:pt idx="25">
                  <c:v>1.9514699213023436E-2</c:v>
                </c:pt>
                <c:pt idx="26">
                  <c:v>2.013471836902175E-2</c:v>
                </c:pt>
                <c:pt idx="27">
                  <c:v>2.038502602355461E-2</c:v>
                </c:pt>
                <c:pt idx="28">
                  <c:v>2.0883316872485378E-2</c:v>
                </c:pt>
                <c:pt idx="29">
                  <c:v>2.0987305878522978E-2</c:v>
                </c:pt>
                <c:pt idx="30">
                  <c:v>2.1124693706499716E-2</c:v>
                </c:pt>
                <c:pt idx="31">
                  <c:v>2.0553365873328424E-2</c:v>
                </c:pt>
                <c:pt idx="32">
                  <c:v>1.9648172160772876E-2</c:v>
                </c:pt>
                <c:pt idx="33">
                  <c:v>1.8318336283562605E-2</c:v>
                </c:pt>
                <c:pt idx="34">
                  <c:v>1.7846715556180306E-2</c:v>
                </c:pt>
                <c:pt idx="35">
                  <c:v>1.6948862244050941E-2</c:v>
                </c:pt>
                <c:pt idx="36">
                  <c:v>1.6619522944929504E-2</c:v>
                </c:pt>
                <c:pt idx="37">
                  <c:v>1.6061897192553749E-2</c:v>
                </c:pt>
                <c:pt idx="38">
                  <c:v>1.5963413486835786E-2</c:v>
                </c:pt>
                <c:pt idx="39">
                  <c:v>1.5645696488389139E-2</c:v>
                </c:pt>
                <c:pt idx="40">
                  <c:v>1.5457415217457528E-2</c:v>
                </c:pt>
                <c:pt idx="41">
                  <c:v>1.4971358369237067E-2</c:v>
                </c:pt>
                <c:pt idx="42">
                  <c:v>1.4909454325642918E-2</c:v>
                </c:pt>
                <c:pt idx="43">
                  <c:v>1.4694869953184149E-2</c:v>
                </c:pt>
                <c:pt idx="44">
                  <c:v>1.4596753267487494E-2</c:v>
                </c:pt>
                <c:pt idx="45">
                  <c:v>1.4357823233615216E-2</c:v>
                </c:pt>
                <c:pt idx="46">
                  <c:v>1.4146175021326922E-2</c:v>
                </c:pt>
                <c:pt idx="47">
                  <c:v>1.3747835958199357E-2</c:v>
                </c:pt>
                <c:pt idx="48">
                  <c:v>1.3288449231527362E-2</c:v>
                </c:pt>
                <c:pt idx="49">
                  <c:v>1.2561015549292563E-2</c:v>
                </c:pt>
                <c:pt idx="50">
                  <c:v>1.2418734121031703E-2</c:v>
                </c:pt>
                <c:pt idx="51">
                  <c:v>1.1684449398399133E-2</c:v>
                </c:pt>
                <c:pt idx="52">
                  <c:v>1.1295163495797192E-2</c:v>
                </c:pt>
                <c:pt idx="53">
                  <c:v>1.0758335544628963E-2</c:v>
                </c:pt>
                <c:pt idx="54">
                  <c:v>1.0277539316713933E-2</c:v>
                </c:pt>
                <c:pt idx="55">
                  <c:v>9.8796896136147793E-3</c:v>
                </c:pt>
                <c:pt idx="56">
                  <c:v>9.4054997460833161E-3</c:v>
                </c:pt>
                <c:pt idx="57">
                  <c:v>9.025144663999899E-3</c:v>
                </c:pt>
                <c:pt idx="58">
                  <c:v>8.7544062282808258E-3</c:v>
                </c:pt>
                <c:pt idx="59">
                  <c:v>8.4379126299052067E-3</c:v>
                </c:pt>
                <c:pt idx="60">
                  <c:v>8.3037056421131489E-3</c:v>
                </c:pt>
                <c:pt idx="61">
                  <c:v>8.2772802005788883E-3</c:v>
                </c:pt>
                <c:pt idx="62">
                  <c:v>8.2269984576595311E-3</c:v>
                </c:pt>
                <c:pt idx="63">
                  <c:v>8.5794600181234495E-3</c:v>
                </c:pt>
                <c:pt idx="64">
                  <c:v>8.5250187149625862E-3</c:v>
                </c:pt>
                <c:pt idx="65">
                  <c:v>6.7910937942909054E-3</c:v>
                </c:pt>
                <c:pt idx="66">
                  <c:v>6.7929288943974512E-3</c:v>
                </c:pt>
                <c:pt idx="67">
                  <c:v>6.3469995685067953E-3</c:v>
                </c:pt>
                <c:pt idx="68">
                  <c:v>6.1314364759912018E-3</c:v>
                </c:pt>
                <c:pt idx="69">
                  <c:v>5.3510295706807771E-3</c:v>
                </c:pt>
                <c:pt idx="70">
                  <c:v>5.2849659668451239E-3</c:v>
                </c:pt>
                <c:pt idx="71">
                  <c:v>5.557661842677847E-3</c:v>
                </c:pt>
                <c:pt idx="72">
                  <c:v>5.4227208148431702E-3</c:v>
                </c:pt>
                <c:pt idx="73">
                  <c:v>5.1640940398272996E-3</c:v>
                </c:pt>
                <c:pt idx="74">
                  <c:v>5.0309881120991695E-3</c:v>
                </c:pt>
                <c:pt idx="75">
                  <c:v>4.7815368376160289E-3</c:v>
                </c:pt>
                <c:pt idx="76">
                  <c:v>4.5569205845748095E-3</c:v>
                </c:pt>
                <c:pt idx="77">
                  <c:v>4.2230547051905565E-3</c:v>
                </c:pt>
                <c:pt idx="78">
                  <c:v>4.1277518396572715E-3</c:v>
                </c:pt>
                <c:pt idx="79">
                  <c:v>3.944241829002681E-3</c:v>
                </c:pt>
                <c:pt idx="80">
                  <c:v>3.8426996231071403E-3</c:v>
                </c:pt>
                <c:pt idx="81">
                  <c:v>3.5622963268269249E-3</c:v>
                </c:pt>
                <c:pt idx="82">
                  <c:v>3.1739891442818099E-3</c:v>
                </c:pt>
                <c:pt idx="83">
                  <c:v>2.898479448285717E-3</c:v>
                </c:pt>
                <c:pt idx="84">
                  <c:v>2.6506185938949154E-3</c:v>
                </c:pt>
                <c:pt idx="85">
                  <c:v>2.426002340853696E-3</c:v>
                </c:pt>
                <c:pt idx="86">
                  <c:v>2.2103169083309998E-3</c:v>
                </c:pt>
                <c:pt idx="87">
                  <c:v>1.9582964936986943E-3</c:v>
                </c:pt>
                <c:pt idx="88">
                  <c:v>1.7439568012541319E-3</c:v>
                </c:pt>
                <c:pt idx="89">
                  <c:v>1.5188511881845E-3</c:v>
                </c:pt>
                <c:pt idx="90">
                  <c:v>1.3689846794832504E-3</c:v>
                </c:pt>
                <c:pt idx="91">
                  <c:v>1.0680282620097209E-3</c:v>
                </c:pt>
                <c:pt idx="92">
                  <c:v>6.0264687498967759E-4</c:v>
                </c:pt>
                <c:pt idx="93">
                  <c:v>4.9682276884552995E-4</c:v>
                </c:pt>
                <c:pt idx="94">
                  <c:v>4.3699850537213321E-4</c:v>
                </c:pt>
                <c:pt idx="95">
                  <c:v>3.5062646035737227E-4</c:v>
                </c:pt>
                <c:pt idx="96">
                  <c:v>2.7208417579720727E-4</c:v>
                </c:pt>
                <c:pt idx="97">
                  <c:v>2.0394079184080238E-4</c:v>
                </c:pt>
                <c:pt idx="98">
                  <c:v>1.4264844828216892E-4</c:v>
                </c:pt>
                <c:pt idx="99">
                  <c:v>9.5180525526181308E-5</c:v>
                </c:pt>
                <c:pt idx="100">
                  <c:v>1.5610584906350559E-4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41056"/>
        <c:axId val="62943232"/>
      </c:lineChart>
      <c:catAx>
        <c:axId val="629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629432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943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Percenatge of population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6294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31625622833633"/>
          <c:y val="0.10722578108796357"/>
          <c:w val="0.11236795140575097"/>
          <c:h val="8.8970712968103882E-2"/>
        </c:manualLayout>
      </c:layout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86960648906238E-2"/>
          <c:y val="2.6636760359977491E-2"/>
          <c:w val="0.90754263312022709"/>
          <c:h val="0.84499388101224981"/>
        </c:manualLayout>
      </c:layout>
      <c:lineChart>
        <c:grouping val="standard"/>
        <c:varyColors val="0"/>
        <c:ser>
          <c:idx val="0"/>
          <c:order val="0"/>
          <c:tx>
            <c:strRef>
              <c:f>'Ethnicity by Age'!$U$42</c:f>
              <c:strCache>
                <c:ptCount val="1"/>
                <c:pt idx="0">
                  <c:v>Non-British White 2011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strRef>
              <c:f>'Ethnicity by Age'!$C$41:$T$41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25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85+</c:v>
                </c:pt>
              </c:strCache>
            </c:strRef>
          </c:cat>
          <c:val>
            <c:numRef>
              <c:f>'Ethnicity by Age'!$C$42:$S$42</c:f>
              <c:numCache>
                <c:formatCode>0.0%</c:formatCode>
                <c:ptCount val="17"/>
                <c:pt idx="0">
                  <c:v>4.2043706812601341E-2</c:v>
                </c:pt>
                <c:pt idx="1">
                  <c:v>3.5813192500815612E-2</c:v>
                </c:pt>
                <c:pt idx="2">
                  <c:v>3.2950590059140826E-2</c:v>
                </c:pt>
                <c:pt idx="3">
                  <c:v>3.7560925354023222E-2</c:v>
                </c:pt>
                <c:pt idx="4">
                  <c:v>8.987762190589961E-2</c:v>
                </c:pt>
                <c:pt idx="5">
                  <c:v>0.1455242094728347</c:v>
                </c:pt>
                <c:pt idx="6">
                  <c:v>0.12869200899745137</c:v>
                </c:pt>
                <c:pt idx="7">
                  <c:v>9.7054978156405528E-2</c:v>
                </c:pt>
                <c:pt idx="8">
                  <c:v>7.1130887406756924E-2</c:v>
                </c:pt>
                <c:pt idx="9">
                  <c:v>5.8612214261009488E-2</c:v>
                </c:pt>
                <c:pt idx="10">
                  <c:v>5.9106485376688556E-2</c:v>
                </c:pt>
                <c:pt idx="11">
                  <c:v>5.0669534992677921E-2</c:v>
                </c:pt>
                <c:pt idx="12">
                  <c:v>4.4757905271652874E-2</c:v>
                </c:pt>
                <c:pt idx="13">
                  <c:v>3.6159059633871428E-2</c:v>
                </c:pt>
                <c:pt idx="14">
                  <c:v>2.8195530219220891E-2</c:v>
                </c:pt>
                <c:pt idx="15">
                  <c:v>2.1009588614348335E-2</c:v>
                </c:pt>
                <c:pt idx="16">
                  <c:v>1.1965531028697161E-2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'Ethnicity by Age'!$U$43</c:f>
              <c:strCache>
                <c:ptCount val="1"/>
                <c:pt idx="0">
                  <c:v>Non-British White 2001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'Ethnicity by Age'!$C$41:$T$41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25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85+</c:v>
                </c:pt>
              </c:strCache>
            </c:strRef>
          </c:cat>
          <c:val>
            <c:numRef>
              <c:f>'Ethnicity by Age'!$C$43:$T$43</c:f>
              <c:numCache>
                <c:formatCode>0.0%</c:formatCode>
                <c:ptCount val="18"/>
                <c:pt idx="0">
                  <c:v>5.5100722324243873E-2</c:v>
                </c:pt>
                <c:pt idx="1">
                  <c:v>3.7440350170052809E-2</c:v>
                </c:pt>
                <c:pt idx="2">
                  <c:v>3.2722544249440343E-2</c:v>
                </c:pt>
                <c:pt idx="3">
                  <c:v>3.2931877903478304E-2</c:v>
                </c:pt>
                <c:pt idx="4">
                  <c:v>7.4251057545411031E-2</c:v>
                </c:pt>
                <c:pt idx="5">
                  <c:v>0.15330693813821111</c:v>
                </c:pt>
                <c:pt idx="6">
                  <c:v>0.16090780207051505</c:v>
                </c:pt>
                <c:pt idx="7">
                  <c:v>0.11372974286439037</c:v>
                </c:pt>
                <c:pt idx="8">
                  <c:v>8.054584365977617E-2</c:v>
                </c:pt>
                <c:pt idx="9">
                  <c:v>5.9354710540811442E-2</c:v>
                </c:pt>
                <c:pt idx="10">
                  <c:v>4.5493538978336842E-2</c:v>
                </c:pt>
                <c:pt idx="11">
                  <c:v>3.6330471345506425E-2</c:v>
                </c:pt>
                <c:pt idx="12">
                  <c:v>3.3025462360577629E-2</c:v>
                </c:pt>
                <c:pt idx="13">
                  <c:v>2.6344024673460021E-2</c:v>
                </c:pt>
                <c:pt idx="14">
                  <c:v>2.190040479382277E-2</c:v>
                </c:pt>
                <c:pt idx="15">
                  <c:v>1.6384668238995002E-2</c:v>
                </c:pt>
                <c:pt idx="16">
                  <c:v>1.1189089037401767E-2</c:v>
                </c:pt>
                <c:pt idx="17">
                  <c:v>9.0407511055690132E-3</c:v>
                </c:pt>
              </c:numCache>
            </c:numRef>
          </c:val>
          <c:smooth val="1"/>
        </c:ser>
        <c:ser>
          <c:idx val="2"/>
          <c:order val="2"/>
          <c:tx>
            <c:v>London Average 2011</c:v>
          </c:tx>
          <c:spPr>
            <a:ln w="31750">
              <a:prstDash val="sysDot"/>
            </a:ln>
          </c:spPr>
          <c:marker>
            <c:symbol val="none"/>
          </c:marker>
          <c:cat>
            <c:strRef>
              <c:f>'Ethnicity by Age'!$C$41:$T$41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25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85+</c:v>
                </c:pt>
              </c:strCache>
            </c:strRef>
          </c:cat>
          <c:val>
            <c:numRef>
              <c:f>'Ethnicity by Age'!$C$44:$T$44</c:f>
              <c:numCache>
                <c:formatCode>0.0%</c:formatCode>
                <c:ptCount val="18"/>
                <c:pt idx="0">
                  <c:v>7.2363502501424953E-2</c:v>
                </c:pt>
                <c:pt idx="1">
                  <c:v>5.9066856489421685E-2</c:v>
                </c:pt>
                <c:pt idx="2">
                  <c:v>5.5892867345139881E-2</c:v>
                </c:pt>
                <c:pt idx="3">
                  <c:v>5.770276541022256E-2</c:v>
                </c:pt>
                <c:pt idx="4">
                  <c:v>7.7070778954729427E-2</c:v>
                </c:pt>
                <c:pt idx="5">
                  <c:v>0.10190506635660815</c:v>
                </c:pt>
                <c:pt idx="6">
                  <c:v>9.7491283580343924E-2</c:v>
                </c:pt>
                <c:pt idx="7">
                  <c:v>8.1239392356759116E-2</c:v>
                </c:pt>
                <c:pt idx="8">
                  <c:v>7.4629851133009156E-2</c:v>
                </c:pt>
                <c:pt idx="9">
                  <c:v>6.8101298993961418E-2</c:v>
                </c:pt>
                <c:pt idx="10">
                  <c:v>5.643422187657092E-2</c:v>
                </c:pt>
                <c:pt idx="11">
                  <c:v>4.5502652881884029E-2</c:v>
                </c:pt>
                <c:pt idx="12">
                  <c:v>4.1912463033437604E-2</c:v>
                </c:pt>
                <c:pt idx="13">
                  <c:v>3.1413488303867129E-2</c:v>
                </c:pt>
                <c:pt idx="14">
                  <c:v>2.646043077629261E-2</c:v>
                </c:pt>
                <c:pt idx="15">
                  <c:v>2.1633505796041348E-2</c:v>
                </c:pt>
                <c:pt idx="16">
                  <c:v>1.6128083136396507E-2</c:v>
                </c:pt>
                <c:pt idx="17">
                  <c:v>1.5051491073889572E-2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9216"/>
        <c:axId val="63290752"/>
      </c:lineChart>
      <c:catAx>
        <c:axId val="632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63290752"/>
        <c:crosses val="autoZero"/>
        <c:auto val="1"/>
        <c:lblAlgn val="ctr"/>
        <c:lblOffset val="100"/>
        <c:noMultiLvlLbl val="0"/>
      </c:catAx>
      <c:valAx>
        <c:axId val="63290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Percentage of population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6328921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3077757685352618"/>
          <c:y val="4.7219225033152713E-2"/>
          <c:w val="0.25074758060305752"/>
          <c:h val="0.12791698638869542"/>
        </c:manualLayout>
      </c:layout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86960648906238E-2"/>
          <c:y val="2.6636760359977491E-2"/>
          <c:w val="0.90754263312022709"/>
          <c:h val="0.84499388101224981"/>
        </c:manualLayout>
      </c:layout>
      <c:lineChart>
        <c:grouping val="standard"/>
        <c:varyColors val="0"/>
        <c:ser>
          <c:idx val="0"/>
          <c:order val="0"/>
          <c:tx>
            <c:strRef>
              <c:f>'Religion by Age'!$A$27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ot"/>
            </a:ln>
          </c:spPr>
          <c:marker>
            <c:symbol val="none"/>
          </c:marker>
          <c:cat>
            <c:strRef>
              <c:f>'Religion by Age'!$C$26:$T$26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'Religion by Age'!$C$27:$T$27</c:f>
              <c:numCache>
                <c:formatCode>0.0%</c:formatCode>
                <c:ptCount val="18"/>
                <c:pt idx="0">
                  <c:v>7.2363502501424953E-2</c:v>
                </c:pt>
                <c:pt idx="1">
                  <c:v>5.9066856489421685E-2</c:v>
                </c:pt>
                <c:pt idx="2">
                  <c:v>5.5892867345139881E-2</c:v>
                </c:pt>
                <c:pt idx="3">
                  <c:v>5.770276541022256E-2</c:v>
                </c:pt>
                <c:pt idx="4">
                  <c:v>7.7070778954729427E-2</c:v>
                </c:pt>
                <c:pt idx="5">
                  <c:v>0.10190506635660815</c:v>
                </c:pt>
                <c:pt idx="6">
                  <c:v>9.7491283580343924E-2</c:v>
                </c:pt>
                <c:pt idx="7">
                  <c:v>8.1239392356759116E-2</c:v>
                </c:pt>
                <c:pt idx="8">
                  <c:v>7.4629851133009156E-2</c:v>
                </c:pt>
                <c:pt idx="9">
                  <c:v>6.8101298993961418E-2</c:v>
                </c:pt>
                <c:pt idx="10">
                  <c:v>5.643422187657092E-2</c:v>
                </c:pt>
                <c:pt idx="11">
                  <c:v>4.5502652881884029E-2</c:v>
                </c:pt>
                <c:pt idx="12">
                  <c:v>4.1912463033437604E-2</c:v>
                </c:pt>
                <c:pt idx="13">
                  <c:v>3.1413488303867129E-2</c:v>
                </c:pt>
                <c:pt idx="14">
                  <c:v>2.646043077629261E-2</c:v>
                </c:pt>
                <c:pt idx="15">
                  <c:v>2.1633505796041348E-2</c:v>
                </c:pt>
                <c:pt idx="16">
                  <c:v>1.6128083136396507E-2</c:v>
                </c:pt>
                <c:pt idx="17">
                  <c:v>1.5051491073889572E-2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'Religion by Age'!$A$28</c:f>
              <c:strCache>
                <c:ptCount val="1"/>
                <c:pt idx="0">
                  <c:v>Christian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'Religion by Age'!$C$26:$T$26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'Religion by Age'!$C$28:$T$28</c:f>
              <c:numCache>
                <c:formatCode>0.0%</c:formatCode>
                <c:ptCount val="18"/>
                <c:pt idx="0">
                  <c:v>6.0682155359900396E-2</c:v>
                </c:pt>
                <c:pt idx="1">
                  <c:v>5.40416535286651E-2</c:v>
                </c:pt>
                <c:pt idx="2">
                  <c:v>5.3259689781464503E-2</c:v>
                </c:pt>
                <c:pt idx="3">
                  <c:v>5.2685407520596347E-2</c:v>
                </c:pt>
                <c:pt idx="4">
                  <c:v>6.3091462724457703E-2</c:v>
                </c:pt>
                <c:pt idx="5">
                  <c:v>8.6444260512422488E-2</c:v>
                </c:pt>
                <c:pt idx="6">
                  <c:v>8.6326776459935153E-2</c:v>
                </c:pt>
                <c:pt idx="7">
                  <c:v>7.5194088707786585E-2</c:v>
                </c:pt>
                <c:pt idx="8">
                  <c:v>7.5251441137710512E-2</c:v>
                </c:pt>
                <c:pt idx="9">
                  <c:v>7.4095044345808367E-2</c:v>
                </c:pt>
                <c:pt idx="10">
                  <c:v>6.3078072069012905E-2</c:v>
                </c:pt>
                <c:pt idx="11">
                  <c:v>5.1433002255693805E-2</c:v>
                </c:pt>
                <c:pt idx="12">
                  <c:v>5.1265745389572064E-2</c:v>
                </c:pt>
                <c:pt idx="13">
                  <c:v>4.0624974734612365E-2</c:v>
                </c:pt>
                <c:pt idx="14">
                  <c:v>3.5495343083751726E-2</c:v>
                </c:pt>
                <c:pt idx="15">
                  <c:v>3.052993645249703E-2</c:v>
                </c:pt>
                <c:pt idx="16">
                  <c:v>2.3747443142771673E-2</c:v>
                </c:pt>
                <c:pt idx="17">
                  <c:v>2.2753502793341256E-2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272"/>
        <c:axId val="63895808"/>
      </c:lineChart>
      <c:catAx>
        <c:axId val="638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63895808"/>
        <c:crosses val="autoZero"/>
        <c:auto val="1"/>
        <c:lblAlgn val="ctr"/>
        <c:lblOffset val="100"/>
        <c:noMultiLvlLbl val="0"/>
      </c:catAx>
      <c:valAx>
        <c:axId val="63895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Foundry Form Sans" pitchFamily="2" charset="0"/>
                  </a:defRPr>
                </a:pPr>
                <a:r>
                  <a:rPr lang="en-GB" sz="1400">
                    <a:latin typeface="Foundry Form Sans" pitchFamily="2" charset="0"/>
                  </a:rPr>
                  <a:t>Percentage of population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6389427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3077757685352618"/>
          <c:y val="4.7219225033152713E-2"/>
          <c:w val="0.25074758060305752"/>
          <c:h val="0.12791698638869542"/>
        </c:manualLayout>
      </c:layout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8518614120209"/>
          <c:y val="2.5704628320907821E-2"/>
          <c:w val="0.87920071149608847"/>
          <c:h val="0.81942846745546871"/>
        </c:manualLayout>
      </c:layout>
      <c:lineChart>
        <c:grouping val="standard"/>
        <c:varyColors val="0"/>
        <c:ser>
          <c:idx val="0"/>
          <c:order val="0"/>
          <c:tx>
            <c:strRef>
              <c:f>'Country of Birth by Age'!$A$165</c:f>
              <c:strCache>
                <c:ptCount val="1"/>
                <c:pt idx="0">
                  <c:v>UK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'Country of Birth by Age'!$C$164:$T$164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'Country of Birth by Age'!$C$165:$T$165</c:f>
              <c:numCache>
                <c:formatCode>0.0%</c:formatCode>
                <c:ptCount val="18"/>
                <c:pt idx="0">
                  <c:v>0.10780348155420054</c:v>
                </c:pt>
                <c:pt idx="1">
                  <c:v>8.2066558635710843E-2</c:v>
                </c:pt>
                <c:pt idx="2">
                  <c:v>7.2287161660204061E-2</c:v>
                </c:pt>
                <c:pt idx="3">
                  <c:v>6.9551094475176864E-2</c:v>
                </c:pt>
                <c:pt idx="4">
                  <c:v>7.6126272949413182E-2</c:v>
                </c:pt>
                <c:pt idx="5">
                  <c:v>8.404968084368479E-2</c:v>
                </c:pt>
                <c:pt idx="6">
                  <c:v>7.2297401866461136E-2</c:v>
                </c:pt>
                <c:pt idx="7">
                  <c:v>6.2134286973472265E-2</c:v>
                </c:pt>
                <c:pt idx="8">
                  <c:v>6.5601273031528046E-2</c:v>
                </c:pt>
                <c:pt idx="9">
                  <c:v>6.4592129686609115E-2</c:v>
                </c:pt>
                <c:pt idx="10">
                  <c:v>5.0515710311907019E-2</c:v>
                </c:pt>
                <c:pt idx="11">
                  <c:v>4.0415582347971095E-2</c:v>
                </c:pt>
                <c:pt idx="12">
                  <c:v>4.1229775351127977E-2</c:v>
                </c:pt>
                <c:pt idx="13">
                  <c:v>3.0232373465345692E-2</c:v>
                </c:pt>
                <c:pt idx="14">
                  <c:v>2.4094625688581416E-2</c:v>
                </c:pt>
                <c:pt idx="15">
                  <c:v>2.1365320903912667E-2</c:v>
                </c:pt>
                <c:pt idx="16">
                  <c:v>1.7515003351252407E-2</c:v>
                </c:pt>
                <c:pt idx="17">
                  <c:v>1.8122266903440844E-2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'Country of Birth by Age'!$A$166</c:f>
              <c:strCache>
                <c:ptCount val="1"/>
                <c:pt idx="0">
                  <c:v>Europe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strRef>
              <c:f>'Country of Birth by Age'!$C$164:$T$164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'Country of Birth by Age'!$C$166:$T$166</c:f>
              <c:numCache>
                <c:formatCode>0.0%</c:formatCode>
                <c:ptCount val="18"/>
                <c:pt idx="0">
                  <c:v>1.5120747696491618E-2</c:v>
                </c:pt>
                <c:pt idx="1">
                  <c:v>2.6977232265338533E-2</c:v>
                </c:pt>
                <c:pt idx="2">
                  <c:v>3.2335229810132031E-2</c:v>
                </c:pt>
                <c:pt idx="3">
                  <c:v>3.6500669874856562E-2</c:v>
                </c:pt>
                <c:pt idx="4">
                  <c:v>8.4853819087728571E-2</c:v>
                </c:pt>
                <c:pt idx="5">
                  <c:v>0.16101828988659189</c:v>
                </c:pt>
                <c:pt idx="6">
                  <c:v>0.16449082501747281</c:v>
                </c:pt>
                <c:pt idx="7">
                  <c:v>0.11279831459886612</c:v>
                </c:pt>
                <c:pt idx="8">
                  <c:v>7.653395334306605E-2</c:v>
                </c:pt>
                <c:pt idx="9">
                  <c:v>5.5307231244004669E-2</c:v>
                </c:pt>
                <c:pt idx="10">
                  <c:v>4.4048527376754042E-2</c:v>
                </c:pt>
                <c:pt idx="11">
                  <c:v>3.7996623590409076E-2</c:v>
                </c:pt>
                <c:pt idx="12">
                  <c:v>3.7374811503823997E-2</c:v>
                </c:pt>
                <c:pt idx="13">
                  <c:v>3.1885642649299988E-2</c:v>
                </c:pt>
                <c:pt idx="14">
                  <c:v>2.8750548215970059E-2</c:v>
                </c:pt>
                <c:pt idx="15">
                  <c:v>2.2861857586007325E-2</c:v>
                </c:pt>
                <c:pt idx="16">
                  <c:v>1.6767898875931966E-2</c:v>
                </c:pt>
                <c:pt idx="17">
                  <c:v>1.4377777377254694E-2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'Country of Birth by Age'!$A$167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44450">
              <a:prstDash val="sysDot"/>
            </a:ln>
          </c:spPr>
          <c:marker>
            <c:symbol val="none"/>
          </c:marker>
          <c:cat>
            <c:strRef>
              <c:f>'Country of Birth by Age'!$C$164:$T$164</c:f>
              <c:strCache>
                <c:ptCount val="18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74</c:v>
                </c:pt>
                <c:pt idx="15">
                  <c:v>75 to 79</c:v>
                </c:pt>
                <c:pt idx="16">
                  <c:v>80 to 84</c:v>
                </c:pt>
                <c:pt idx="17">
                  <c:v>85 and over</c:v>
                </c:pt>
              </c:strCache>
            </c:strRef>
          </c:cat>
          <c:val>
            <c:numRef>
              <c:f>'Country of Birth by Age'!$C$167:$T$167</c:f>
              <c:numCache>
                <c:formatCode>0.0%</c:formatCode>
                <c:ptCount val="18"/>
                <c:pt idx="0">
                  <c:v>9.2209825112399158E-3</c:v>
                </c:pt>
                <c:pt idx="1">
                  <c:v>1.5561845796846323E-2</c:v>
                </c:pt>
                <c:pt idx="2">
                  <c:v>2.5223923143475848E-2</c:v>
                </c:pt>
                <c:pt idx="3">
                  <c:v>3.7624089179173523E-2</c:v>
                </c:pt>
                <c:pt idx="4">
                  <c:v>7.5628260075916318E-2</c:v>
                </c:pt>
                <c:pt idx="5">
                  <c:v>0.11859749846216937</c:v>
                </c:pt>
                <c:pt idx="6">
                  <c:v>0.12923978655410914</c:v>
                </c:pt>
                <c:pt idx="7">
                  <c:v>0.11492870967257961</c:v>
                </c:pt>
                <c:pt idx="8">
                  <c:v>9.7048365398560696E-2</c:v>
                </c:pt>
                <c:pt idx="9">
                  <c:v>8.3574468510729805E-2</c:v>
                </c:pt>
                <c:pt idx="10">
                  <c:v>7.7939757047765276E-2</c:v>
                </c:pt>
                <c:pt idx="11">
                  <c:v>6.2418920067814583E-2</c:v>
                </c:pt>
                <c:pt idx="12">
                  <c:v>4.5945878363848225E-2</c:v>
                </c:pt>
                <c:pt idx="13">
                  <c:v>3.4234860495006424E-2</c:v>
                </c:pt>
                <c:pt idx="14">
                  <c:v>3.1440259655826003E-2</c:v>
                </c:pt>
                <c:pt idx="15">
                  <c:v>2.171416854623744E-2</c:v>
                </c:pt>
                <c:pt idx="16">
                  <c:v>1.2218627004806033E-2</c:v>
                </c:pt>
                <c:pt idx="17">
                  <c:v>7.4395995138954877E-3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67840"/>
        <c:axId val="69269376"/>
      </c:lineChart>
      <c:catAx>
        <c:axId val="692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69269376"/>
        <c:crosses val="autoZero"/>
        <c:auto val="1"/>
        <c:lblAlgn val="ctr"/>
        <c:lblOffset val="100"/>
        <c:noMultiLvlLbl val="0"/>
      </c:catAx>
      <c:valAx>
        <c:axId val="69269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400">
                    <a:latin typeface="Foundry Form Sans" pitchFamily="2" charset="0"/>
                  </a:rPr>
                  <a:t>Percentage of Population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69267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298180683542631"/>
          <c:y val="5.0029009011760758E-2"/>
          <c:w val="0.24175501938994337"/>
          <c:h val="0.13662645145641991"/>
        </c:manualLayout>
      </c:layout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41055362609074E-2"/>
          <c:y val="1.5317777022181863E-2"/>
          <c:w val="0.82726156928686312"/>
          <c:h val="0.858647781525570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19'!$A$13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'Figure 19'!$B$11:$E$11</c:f>
              <c:strCache>
                <c:ptCount val="4"/>
                <c:pt idx="0">
                  <c:v>0 to 19</c:v>
                </c:pt>
                <c:pt idx="1">
                  <c:v>20 to 44</c:v>
                </c:pt>
                <c:pt idx="2">
                  <c:v>45 to 64</c:v>
                </c:pt>
                <c:pt idx="3">
                  <c:v>65 and over</c:v>
                </c:pt>
              </c:strCache>
            </c:strRef>
          </c:cat>
          <c:val>
            <c:numRef>
              <c:f>'Figure 19'!$B$13:$E$13</c:f>
              <c:numCache>
                <c:formatCode>0.0%</c:formatCode>
                <c:ptCount val="4"/>
                <c:pt idx="0">
                  <c:v>5.5316310395256307E-2</c:v>
                </c:pt>
                <c:pt idx="1">
                  <c:v>0.16947679156781426</c:v>
                </c:pt>
                <c:pt idx="2">
                  <c:v>0.10072348157759851</c:v>
                </c:pt>
                <c:pt idx="3">
                  <c:v>0.12654850432829617</c:v>
                </c:pt>
              </c:numCache>
            </c:numRef>
          </c:val>
        </c:ser>
        <c:ser>
          <c:idx val="2"/>
          <c:order val="1"/>
          <c:tx>
            <c:strRef>
              <c:f>'Figure 19'!$A$14</c:f>
              <c:strCache>
                <c:ptCount val="1"/>
                <c:pt idx="0">
                  <c:v>Africa</c:v>
                </c:pt>
              </c:strCache>
            </c:strRef>
          </c:tx>
          <c:invertIfNegative val="0"/>
          <c:cat>
            <c:strRef>
              <c:f>'Figure 19'!$B$11:$E$11</c:f>
              <c:strCache>
                <c:ptCount val="4"/>
                <c:pt idx="0">
                  <c:v>0 to 19</c:v>
                </c:pt>
                <c:pt idx="1">
                  <c:v>20 to 44</c:v>
                </c:pt>
                <c:pt idx="2">
                  <c:v>45 to 64</c:v>
                </c:pt>
                <c:pt idx="3">
                  <c:v>65 and over</c:v>
                </c:pt>
              </c:strCache>
            </c:strRef>
          </c:cat>
          <c:val>
            <c:numRef>
              <c:f>'Figure 19'!$B$14:$E$14</c:f>
              <c:numCache>
                <c:formatCode>0.0%</c:formatCode>
                <c:ptCount val="4"/>
                <c:pt idx="0">
                  <c:v>2.7130151530811199E-2</c:v>
                </c:pt>
                <c:pt idx="1">
                  <c:v>9.1405273738160348E-2</c:v>
                </c:pt>
                <c:pt idx="2">
                  <c:v>0.1120957761697844</c:v>
                </c:pt>
                <c:pt idx="3">
                  <c:v>5.5329463362011798E-2</c:v>
                </c:pt>
              </c:numCache>
            </c:numRef>
          </c:val>
        </c:ser>
        <c:ser>
          <c:idx val="3"/>
          <c:order val="2"/>
          <c:tx>
            <c:strRef>
              <c:f>'Figure 19'!$A$15</c:f>
              <c:strCache>
                <c:ptCount val="1"/>
                <c:pt idx="0">
                  <c:v>Middle East and Asia</c:v>
                </c:pt>
              </c:strCache>
            </c:strRef>
          </c:tx>
          <c:invertIfNegative val="0"/>
          <c:cat>
            <c:strRef>
              <c:f>'Figure 19'!$B$11:$E$11</c:f>
              <c:strCache>
                <c:ptCount val="4"/>
                <c:pt idx="0">
                  <c:v>0 to 19</c:v>
                </c:pt>
                <c:pt idx="1">
                  <c:v>20 to 44</c:v>
                </c:pt>
                <c:pt idx="2">
                  <c:v>45 to 64</c:v>
                </c:pt>
                <c:pt idx="3">
                  <c:v>65 and over</c:v>
                </c:pt>
              </c:strCache>
            </c:strRef>
          </c:cat>
          <c:val>
            <c:numRef>
              <c:f>'Figure 19'!$B$15:$E$15</c:f>
              <c:numCache>
                <c:formatCode>0.0%</c:formatCode>
                <c:ptCount val="4"/>
                <c:pt idx="0">
                  <c:v>4.3984827446404508E-2</c:v>
                </c:pt>
                <c:pt idx="1">
                  <c:v>0.15236645869931362</c:v>
                </c:pt>
                <c:pt idx="2">
                  <c:v>0.13822573271702138</c:v>
                </c:pt>
                <c:pt idx="3">
                  <c:v>0.11161168242066265</c:v>
                </c:pt>
              </c:numCache>
            </c:numRef>
          </c:val>
        </c:ser>
        <c:ser>
          <c:idx val="4"/>
          <c:order val="3"/>
          <c:tx>
            <c:strRef>
              <c:f>'Figure 19'!$A$16</c:f>
              <c:strCache>
                <c:ptCount val="1"/>
                <c:pt idx="0">
                  <c:v>The Americas and the Caribbean</c:v>
                </c:pt>
              </c:strCache>
            </c:strRef>
          </c:tx>
          <c:invertIfNegative val="0"/>
          <c:cat>
            <c:strRef>
              <c:f>'Figure 19'!$B$11:$E$11</c:f>
              <c:strCache>
                <c:ptCount val="4"/>
                <c:pt idx="0">
                  <c:v>0 to 19</c:v>
                </c:pt>
                <c:pt idx="1">
                  <c:v>20 to 44</c:v>
                </c:pt>
                <c:pt idx="2">
                  <c:v>45 to 64</c:v>
                </c:pt>
                <c:pt idx="3">
                  <c:v>65 and over</c:v>
                </c:pt>
              </c:strCache>
            </c:strRef>
          </c:cat>
          <c:val>
            <c:numRef>
              <c:f>'Figure 19'!$B$16:$E$16</c:f>
              <c:numCache>
                <c:formatCode>0.0%</c:formatCode>
                <c:ptCount val="4"/>
                <c:pt idx="0">
                  <c:v>1.4550432963006789E-2</c:v>
                </c:pt>
                <c:pt idx="1">
                  <c:v>4.0519393936649946E-2</c:v>
                </c:pt>
                <c:pt idx="2">
                  <c:v>5.4448136056557857E-2</c:v>
                </c:pt>
                <c:pt idx="3">
                  <c:v>6.5894882972420923E-2</c:v>
                </c:pt>
              </c:numCache>
            </c:numRef>
          </c:val>
        </c:ser>
        <c:ser>
          <c:idx val="5"/>
          <c:order val="4"/>
          <c:tx>
            <c:strRef>
              <c:f>'Figure 19'!$A$17</c:f>
              <c:strCache>
                <c:ptCount val="1"/>
                <c:pt idx="0">
                  <c:v>Antarctica and Oceania</c:v>
                </c:pt>
              </c:strCache>
            </c:strRef>
          </c:tx>
          <c:invertIfNegative val="0"/>
          <c:cat>
            <c:strRef>
              <c:f>'Figure 19'!$B$11:$E$11</c:f>
              <c:strCache>
                <c:ptCount val="4"/>
                <c:pt idx="0">
                  <c:v>0 to 19</c:v>
                </c:pt>
                <c:pt idx="1">
                  <c:v>20 to 44</c:v>
                </c:pt>
                <c:pt idx="2">
                  <c:v>45 to 64</c:v>
                </c:pt>
                <c:pt idx="3">
                  <c:v>65 and over</c:v>
                </c:pt>
              </c:strCache>
            </c:strRef>
          </c:cat>
          <c:val>
            <c:numRef>
              <c:f>'Figure 19'!$B$17:$E$17</c:f>
              <c:numCache>
                <c:formatCode>0.0%</c:formatCode>
                <c:ptCount val="4"/>
                <c:pt idx="0">
                  <c:v>1.8224240036708113E-3</c:v>
                </c:pt>
                <c:pt idx="1">
                  <c:v>1.8675747505297283E-2</c:v>
                </c:pt>
                <c:pt idx="2">
                  <c:v>6.7107043411203521E-3</c:v>
                </c:pt>
                <c:pt idx="3">
                  <c:v>3.7436003996710672E-3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155584"/>
        <c:axId val="81157120"/>
      </c:barChart>
      <c:catAx>
        <c:axId val="811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n-GB" sz="1400" b="0" i="0" u="none" strike="noStrike" kern="1200" baseline="0">
                <a:solidFill>
                  <a:sysClr val="windowText" lastClr="000000"/>
                </a:solidFill>
                <a:latin typeface="Foundry Form Sans" pitchFamily="2" charset="0"/>
                <a:ea typeface="+mn-ea"/>
                <a:cs typeface="+mn-cs"/>
              </a:defRPr>
            </a:pPr>
            <a:endParaRPr lang="en-US"/>
          </a:p>
        </c:txPr>
        <c:crossAx val="81157120"/>
        <c:crosses val="autoZero"/>
        <c:auto val="1"/>
        <c:lblAlgn val="ctr"/>
        <c:lblOffset val="100"/>
        <c:noMultiLvlLbl val="0"/>
      </c:catAx>
      <c:valAx>
        <c:axId val="81157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Percentage of age cohort population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Foundry Form Sans" pitchFamily="2" charset="0"/>
              </a:defRPr>
            </a:pPr>
            <a:endParaRPr lang="en-US"/>
          </a:p>
        </c:txPr>
        <c:crossAx val="81155584"/>
        <c:crosses val="autoZero"/>
        <c:crossBetween val="between"/>
      </c:valAx>
    </c:plotArea>
    <c:legend>
      <c:legendPos val="b"/>
      <c:overlay val="0"/>
      <c:txPr>
        <a:bodyPr/>
        <a:lstStyle/>
        <a:p>
          <a:pPr algn="ctr">
            <a:defRPr lang="en-GB" sz="1400" b="0" i="0" u="none" strike="noStrike" kern="1200" baseline="0">
              <a:solidFill>
                <a:sysClr val="windowText" lastClr="000000"/>
              </a:solidFill>
              <a:latin typeface="Foundry Form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439007</xdr:colOff>
      <xdr:row>0</xdr:row>
      <xdr:rowOff>38421</xdr:rowOff>
    </xdr:from>
    <xdr:to>
      <xdr:col>15</xdr:col>
      <xdr:colOff>85725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3532" y="38421"/>
          <a:ext cx="3304318" cy="695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5505450" y="61912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953125" y="65722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028950" y="914400"/>
    <xdr:ext cx="9297051" cy="607320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219075" y="90487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5715000" y="647700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6334125" y="67627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5972175" y="75247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</xdr:row>
      <xdr:rowOff>47624</xdr:rowOff>
    </xdr:from>
    <xdr:to>
      <xdr:col>15</xdr:col>
      <xdr:colOff>552450</xdr:colOff>
      <xdr:row>33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5219700" y="152400"/>
    <xdr:ext cx="6177643" cy="91848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829050" y="704850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857750" y="952500"/>
    <xdr:ext cx="9288910" cy="6089487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248150" y="142875"/>
    <xdr:ext cx="6191250" cy="9207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2</xdr:row>
      <xdr:rowOff>104774</xdr:rowOff>
    </xdr:from>
    <xdr:to>
      <xdr:col>15</xdr:col>
      <xdr:colOff>114300</xdr:colOff>
      <xdr:row>35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143500" y="695325"/>
    <xdr:ext cx="9288910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9525</xdr:rowOff>
    </xdr:from>
    <xdr:to>
      <xdr:col>18</xdr:col>
      <xdr:colOff>590550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1</xdr:row>
      <xdr:rowOff>47625</xdr:rowOff>
    </xdr:from>
    <xdr:to>
      <xdr:col>18</xdr:col>
      <xdr:colOff>466725</xdr:colOff>
      <xdr:row>40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457200" y="352425"/>
    <xdr:ext cx="9313333" cy="60894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london.gov.uk/datastorefiles/documents/2011-census-diversity-in-london.pdf" TargetMode="External"/><Relationship Id="rId2" Type="http://schemas.openxmlformats.org/officeDocument/2006/relationships/hyperlink" Target="http://data.london.gov.uk/datastorefiles/datafiles/demographics/2011-census/census-age-structure.zip" TargetMode="External"/><Relationship Id="rId1" Type="http://schemas.openxmlformats.org/officeDocument/2006/relationships/hyperlink" Target="mailto:census@london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workbookViewId="0">
      <selection activeCell="B60" sqref="B60"/>
    </sheetView>
  </sheetViews>
  <sheetFormatPr defaultRowHeight="15" x14ac:dyDescent="0.25"/>
  <cols>
    <col min="1" max="1" width="2.7109375" style="117" customWidth="1"/>
    <col min="2" max="2" width="14.85546875" style="117" customWidth="1"/>
    <col min="3" max="3" width="12.7109375" style="117" customWidth="1"/>
    <col min="4" max="4" width="13.5703125" style="117" customWidth="1"/>
    <col min="5" max="7" width="9.140625" style="117"/>
    <col min="8" max="8" width="5.42578125" style="117" customWidth="1"/>
    <col min="9" max="16384" width="9.140625" style="117"/>
  </cols>
  <sheetData>
    <row r="1" spans="2:9" ht="20.25" x14ac:dyDescent="0.3">
      <c r="B1" s="119" t="s">
        <v>214</v>
      </c>
    </row>
    <row r="2" spans="2:9" ht="18.75" x14ac:dyDescent="0.3">
      <c r="B2" s="120" t="s">
        <v>239</v>
      </c>
    </row>
    <row r="3" spans="2:9" ht="18.75" x14ac:dyDescent="0.3">
      <c r="B3" s="120"/>
    </row>
    <row r="4" spans="2:9" x14ac:dyDescent="0.25">
      <c r="B4" s="117" t="s">
        <v>324</v>
      </c>
    </row>
    <row r="5" spans="2:9" x14ac:dyDescent="0.25">
      <c r="B5" s="123" t="s">
        <v>325</v>
      </c>
    </row>
    <row r="6" spans="2:9" ht="18.75" x14ac:dyDescent="0.3">
      <c r="B6" s="120"/>
    </row>
    <row r="8" spans="2:9" x14ac:dyDescent="0.25">
      <c r="B8" s="121" t="s">
        <v>215</v>
      </c>
      <c r="D8" s="121" t="s">
        <v>216</v>
      </c>
    </row>
    <row r="9" spans="2:9" x14ac:dyDescent="0.25">
      <c r="B9" s="123" t="s">
        <v>235</v>
      </c>
      <c r="D9" s="123" t="s">
        <v>222</v>
      </c>
      <c r="E9" s="117" t="s">
        <v>246</v>
      </c>
      <c r="I9" s="116"/>
    </row>
    <row r="10" spans="2:9" x14ac:dyDescent="0.25">
      <c r="B10" s="123" t="s">
        <v>236</v>
      </c>
      <c r="D10" s="123" t="s">
        <v>223</v>
      </c>
      <c r="E10" s="117" t="s">
        <v>247</v>
      </c>
    </row>
    <row r="11" spans="2:9" x14ac:dyDescent="0.25">
      <c r="B11" s="123" t="s">
        <v>237</v>
      </c>
      <c r="D11" s="123" t="s">
        <v>224</v>
      </c>
      <c r="E11" s="117" t="s">
        <v>248</v>
      </c>
    </row>
    <row r="12" spans="2:9" x14ac:dyDescent="0.25">
      <c r="B12" s="123" t="s">
        <v>238</v>
      </c>
      <c r="D12" s="123" t="s">
        <v>225</v>
      </c>
      <c r="E12" s="117" t="s">
        <v>260</v>
      </c>
      <c r="I12" s="116"/>
    </row>
    <row r="13" spans="2:9" x14ac:dyDescent="0.25">
      <c r="B13" s="123"/>
      <c r="D13" s="123" t="s">
        <v>226</v>
      </c>
      <c r="E13" s="117" t="s">
        <v>249</v>
      </c>
    </row>
    <row r="14" spans="2:9" x14ac:dyDescent="0.25">
      <c r="B14" s="121"/>
      <c r="D14" s="123" t="s">
        <v>233</v>
      </c>
      <c r="E14" s="117" t="s">
        <v>261</v>
      </c>
    </row>
    <row r="15" spans="2:9" x14ac:dyDescent="0.25">
      <c r="B15" s="118"/>
      <c r="D15" s="123" t="s">
        <v>242</v>
      </c>
      <c r="E15" s="117" t="s">
        <v>262</v>
      </c>
      <c r="I15" s="124"/>
    </row>
    <row r="16" spans="2:9" x14ac:dyDescent="0.25">
      <c r="B16" s="118"/>
      <c r="D16" s="123" t="s">
        <v>227</v>
      </c>
      <c r="E16" s="117" t="s">
        <v>250</v>
      </c>
      <c r="I16" s="124"/>
    </row>
    <row r="17" spans="2:9" x14ac:dyDescent="0.25">
      <c r="B17" s="118"/>
      <c r="D17" s="123" t="s">
        <v>228</v>
      </c>
      <c r="E17" s="117" t="s">
        <v>251</v>
      </c>
      <c r="I17" s="124"/>
    </row>
    <row r="18" spans="2:9" x14ac:dyDescent="0.25">
      <c r="B18" s="118"/>
      <c r="D18" s="123" t="s">
        <v>229</v>
      </c>
      <c r="E18" s="117" t="s">
        <v>252</v>
      </c>
      <c r="I18" s="124"/>
    </row>
    <row r="19" spans="2:9" x14ac:dyDescent="0.25">
      <c r="B19" s="118"/>
      <c r="D19" s="123" t="s">
        <v>230</v>
      </c>
      <c r="E19" s="117" t="s">
        <v>253</v>
      </c>
      <c r="I19" s="124"/>
    </row>
    <row r="20" spans="2:9" x14ac:dyDescent="0.25">
      <c r="B20" s="118"/>
      <c r="D20" s="123" t="s">
        <v>231</v>
      </c>
      <c r="E20" s="117" t="s">
        <v>254</v>
      </c>
      <c r="I20" s="124"/>
    </row>
    <row r="21" spans="2:9" x14ac:dyDescent="0.25">
      <c r="B21" s="118"/>
      <c r="D21" s="123" t="s">
        <v>232</v>
      </c>
      <c r="E21" s="117" t="s">
        <v>255</v>
      </c>
      <c r="I21" s="124"/>
    </row>
    <row r="22" spans="2:9" x14ac:dyDescent="0.25">
      <c r="D22" s="123" t="s">
        <v>234</v>
      </c>
      <c r="E22" s="117" t="s">
        <v>256</v>
      </c>
    </row>
    <row r="23" spans="2:9" x14ac:dyDescent="0.25">
      <c r="D23" s="123" t="s">
        <v>243</v>
      </c>
      <c r="E23" s="117" t="s">
        <v>257</v>
      </c>
    </row>
    <row r="24" spans="2:9" x14ac:dyDescent="0.25">
      <c r="D24" s="127" t="s">
        <v>244</v>
      </c>
      <c r="E24" s="117" t="s">
        <v>258</v>
      </c>
    </row>
    <row r="25" spans="2:9" x14ac:dyDescent="0.25">
      <c r="B25" s="118"/>
      <c r="D25" s="123" t="s">
        <v>245</v>
      </c>
      <c r="E25" s="117" t="s">
        <v>259</v>
      </c>
    </row>
    <row r="26" spans="2:9" x14ac:dyDescent="0.25">
      <c r="B26" s="118"/>
    </row>
    <row r="27" spans="2:9" x14ac:dyDescent="0.25">
      <c r="B27" s="118"/>
    </row>
    <row r="28" spans="2:9" x14ac:dyDescent="0.25">
      <c r="B28" s="138" t="s">
        <v>320</v>
      </c>
      <c r="C28" s="117" t="s">
        <v>321</v>
      </c>
    </row>
    <row r="29" spans="2:9" x14ac:dyDescent="0.25">
      <c r="C29" s="117" t="s">
        <v>322</v>
      </c>
      <c r="I29" s="123" t="s">
        <v>323</v>
      </c>
    </row>
    <row r="32" spans="2:9" x14ac:dyDescent="0.25">
      <c r="B32" s="124" t="s">
        <v>217</v>
      </c>
      <c r="C32" s="125">
        <v>41410</v>
      </c>
    </row>
    <row r="34" spans="2:3" x14ac:dyDescent="0.25">
      <c r="B34" s="124" t="s">
        <v>218</v>
      </c>
      <c r="C34" s="118" t="s">
        <v>219</v>
      </c>
    </row>
    <row r="37" spans="2:3" x14ac:dyDescent="0.25">
      <c r="B37" s="118" t="s">
        <v>220</v>
      </c>
    </row>
    <row r="38" spans="2:3" x14ac:dyDescent="0.25">
      <c r="B38" s="122" t="s">
        <v>221</v>
      </c>
    </row>
  </sheetData>
  <hyperlinks>
    <hyperlink ref="B38" r:id="rId1"/>
    <hyperlink ref="D9" location="'Figure 1'!A1" display="Figure 1"/>
    <hyperlink ref="D10" location="'Figure 2'!A1" display="Figure 2"/>
    <hyperlink ref="D11" location="'Figure 3'!A1" display="Figure 3"/>
    <hyperlink ref="D13" location="'Figure 5'!A1" display="Figure 5"/>
    <hyperlink ref="D14" location="'Figure 6-11'!A1" display="Figure 6-11"/>
    <hyperlink ref="D15" location="'Figure 12-17'!A1" display="Figure 12-17"/>
    <hyperlink ref="D16" location="'Figure 18'!A1" display="Figure 18"/>
    <hyperlink ref="D17" location="'Figure 19'!A1" display="Figure 19"/>
    <hyperlink ref="D18" location="'Figure 20'!A1" display="Figure 20"/>
    <hyperlink ref="D19" location="'Figure 21'!A1" display="Figure 21"/>
    <hyperlink ref="D20" location="'Figure 22'!A1" display="Figure 22"/>
    <hyperlink ref="D21" location="'Figure 23'!A1" display="Figure 23"/>
    <hyperlink ref="D22" location="'Figure 24'!A1" display="Figure 24"/>
    <hyperlink ref="D23" location="'Figure 25'!A1" display="Figure 25"/>
    <hyperlink ref="D25" location="'Figure 27'!A1" display="Figure 27"/>
    <hyperlink ref="B9" location="'Ethnicity by Age'!A1" display="Ethniciy by Age"/>
    <hyperlink ref="B10" location="'Religion by Age'!A1" display="Religion by Age"/>
    <hyperlink ref="B11" location="'Country of Birth by Age'!A1" display="Country of Birth by Age"/>
    <hyperlink ref="B12" location="'Country of birth by Sex'!A1" display="Country of Birth by Sex"/>
    <hyperlink ref="D12" location="'Figure 4'!A1" display="Figure 4"/>
    <hyperlink ref="D24" location="'Figure 26'!A1" display="Figure 26"/>
    <hyperlink ref="I29" r:id="rId2"/>
    <hyperlink ref="B5" r:id="rId3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8"/>
  <sheetViews>
    <sheetView workbookViewId="0">
      <selection activeCell="B2" sqref="B2"/>
    </sheetView>
  </sheetViews>
  <sheetFormatPr defaultRowHeight="15" x14ac:dyDescent="0.25"/>
  <cols>
    <col min="2" max="2" width="25.140625" bestFit="1" customWidth="1"/>
  </cols>
  <sheetData>
    <row r="2" spans="2:2" ht="20.25" x14ac:dyDescent="0.3">
      <c r="B2" s="30" t="s">
        <v>8</v>
      </c>
    </row>
    <row r="100" spans="1:1" x14ac:dyDescent="0.25">
      <c r="A100" s="39" t="s">
        <v>8</v>
      </c>
    </row>
    <row r="101" spans="1:1" x14ac:dyDescent="0.25">
      <c r="A101" s="39" t="s">
        <v>9</v>
      </c>
    </row>
    <row r="102" spans="1:1" x14ac:dyDescent="0.25">
      <c r="A102" s="39" t="s">
        <v>10</v>
      </c>
    </row>
    <row r="103" spans="1:1" x14ac:dyDescent="0.25">
      <c r="A103" s="39" t="s">
        <v>11</v>
      </c>
    </row>
    <row r="104" spans="1:1" x14ac:dyDescent="0.25">
      <c r="A104" s="39" t="s">
        <v>12</v>
      </c>
    </row>
    <row r="105" spans="1:1" x14ac:dyDescent="0.25">
      <c r="A105" s="39" t="s">
        <v>13</v>
      </c>
    </row>
    <row r="106" spans="1:1" x14ac:dyDescent="0.25">
      <c r="A106" s="39" t="s">
        <v>14</v>
      </c>
    </row>
    <row r="107" spans="1:1" x14ac:dyDescent="0.25">
      <c r="A107" s="39" t="s">
        <v>15</v>
      </c>
    </row>
    <row r="108" spans="1:1" x14ac:dyDescent="0.25">
      <c r="A108" s="39" t="s">
        <v>16</v>
      </c>
    </row>
  </sheetData>
  <dataValidations count="1">
    <dataValidation type="list" allowBlank="1" showInputMessage="1" showErrorMessage="1" sqref="B2">
      <formula1>$A$100:$A$108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7"/>
  <sheetViews>
    <sheetView workbookViewId="0"/>
  </sheetViews>
  <sheetFormatPr defaultRowHeight="15" x14ac:dyDescent="0.25"/>
  <cols>
    <col min="1" max="1" width="99.42578125" bestFit="1" customWidth="1"/>
  </cols>
  <sheetData>
    <row r="1" spans="1:20" ht="25.5" x14ac:dyDescent="0.25">
      <c r="A1" s="44" t="s">
        <v>145</v>
      </c>
      <c r="B1" s="48" t="s">
        <v>35</v>
      </c>
      <c r="C1" s="48" t="s">
        <v>37</v>
      </c>
      <c r="D1" s="48" t="s">
        <v>55</v>
      </c>
      <c r="E1" s="48" t="s">
        <v>38</v>
      </c>
      <c r="F1" s="48" t="s">
        <v>56</v>
      </c>
      <c r="G1" s="48" t="s">
        <v>39</v>
      </c>
      <c r="H1" s="48" t="s">
        <v>40</v>
      </c>
      <c r="I1" s="48" t="s">
        <v>41</v>
      </c>
      <c r="J1" s="48" t="s">
        <v>42</v>
      </c>
      <c r="K1" s="48" t="s">
        <v>43</v>
      </c>
      <c r="L1" s="48" t="s">
        <v>44</v>
      </c>
      <c r="M1" s="48" t="s">
        <v>45</v>
      </c>
      <c r="N1" s="48" t="s">
        <v>46</v>
      </c>
      <c r="O1" s="48" t="s">
        <v>47</v>
      </c>
      <c r="P1" s="48" t="s">
        <v>48</v>
      </c>
      <c r="Q1" s="48" t="s">
        <v>49</v>
      </c>
      <c r="R1" s="48" t="s">
        <v>50</v>
      </c>
      <c r="S1" s="48" t="s">
        <v>51</v>
      </c>
      <c r="T1" s="48" t="s">
        <v>52</v>
      </c>
    </row>
    <row r="2" spans="1:20" x14ac:dyDescent="0.25">
      <c r="A2" s="45" t="s">
        <v>67</v>
      </c>
      <c r="B2" s="47">
        <v>8173941</v>
      </c>
      <c r="C2" s="47">
        <v>591495</v>
      </c>
      <c r="D2" s="47">
        <v>482809</v>
      </c>
      <c r="E2" s="47">
        <v>456865</v>
      </c>
      <c r="F2" s="47">
        <v>471659</v>
      </c>
      <c r="G2" s="47">
        <v>629972</v>
      </c>
      <c r="H2" s="47">
        <v>832966</v>
      </c>
      <c r="I2" s="47">
        <v>796888</v>
      </c>
      <c r="J2" s="47">
        <v>664046</v>
      </c>
      <c r="K2" s="47">
        <v>610020</v>
      </c>
      <c r="L2" s="47">
        <v>556656</v>
      </c>
      <c r="M2" s="47">
        <v>461290</v>
      </c>
      <c r="N2" s="47">
        <v>371936</v>
      </c>
      <c r="O2" s="47">
        <v>342590</v>
      </c>
      <c r="P2" s="47">
        <v>256772</v>
      </c>
      <c r="Q2" s="47">
        <v>216286</v>
      </c>
      <c r="R2" s="47">
        <v>176831</v>
      </c>
      <c r="S2" s="47">
        <v>131830</v>
      </c>
      <c r="T2" s="47">
        <v>123030</v>
      </c>
    </row>
    <row r="3" spans="1:20" x14ac:dyDescent="0.25">
      <c r="A3" s="45" t="s">
        <v>68</v>
      </c>
      <c r="B3" s="47">
        <v>6174371</v>
      </c>
      <c r="C3" s="47">
        <v>573057</v>
      </c>
      <c r="D3" s="47">
        <v>451692</v>
      </c>
      <c r="E3" s="47">
        <v>406428</v>
      </c>
      <c r="F3" s="47">
        <v>396427</v>
      </c>
      <c r="G3" s="47">
        <v>478748</v>
      </c>
      <c r="H3" s="47">
        <v>595822</v>
      </c>
      <c r="I3" s="47">
        <v>538464</v>
      </c>
      <c r="J3" s="47">
        <v>434238</v>
      </c>
      <c r="K3" s="47">
        <v>415965</v>
      </c>
      <c r="L3" s="47">
        <v>389543</v>
      </c>
      <c r="M3" s="47">
        <v>305444</v>
      </c>
      <c r="N3" s="47">
        <v>247125</v>
      </c>
      <c r="O3" s="47">
        <v>250718</v>
      </c>
      <c r="P3" s="47">
        <v>188317</v>
      </c>
      <c r="Q3" s="47">
        <v>153419</v>
      </c>
      <c r="R3" s="47">
        <v>133412</v>
      </c>
      <c r="S3" s="47">
        <v>107398</v>
      </c>
      <c r="T3" s="47">
        <v>108154</v>
      </c>
    </row>
    <row r="4" spans="1:20" x14ac:dyDescent="0.25">
      <c r="A4" s="45" t="s">
        <v>69</v>
      </c>
      <c r="B4" s="47">
        <v>5175677</v>
      </c>
      <c r="C4" s="47">
        <v>557956</v>
      </c>
      <c r="D4" s="47">
        <v>424750</v>
      </c>
      <c r="E4" s="47">
        <v>374135</v>
      </c>
      <c r="F4" s="47">
        <v>359974</v>
      </c>
      <c r="G4" s="47">
        <v>394005</v>
      </c>
      <c r="H4" s="47">
        <v>435014</v>
      </c>
      <c r="I4" s="47">
        <v>374188</v>
      </c>
      <c r="J4" s="47">
        <v>321587</v>
      </c>
      <c r="K4" s="47">
        <v>339531</v>
      </c>
      <c r="L4" s="47">
        <v>334308</v>
      </c>
      <c r="M4" s="47">
        <v>261453</v>
      </c>
      <c r="N4" s="47">
        <v>209178</v>
      </c>
      <c r="O4" s="47">
        <v>213392</v>
      </c>
      <c r="P4" s="47">
        <v>156473</v>
      </c>
      <c r="Q4" s="47">
        <v>124706</v>
      </c>
      <c r="R4" s="47">
        <v>110580</v>
      </c>
      <c r="S4" s="47">
        <v>90652</v>
      </c>
      <c r="T4" s="47">
        <v>93795</v>
      </c>
    </row>
    <row r="5" spans="1:20" x14ac:dyDescent="0.25">
      <c r="A5" s="45" t="s">
        <v>70</v>
      </c>
      <c r="B5" s="47">
        <v>4997072</v>
      </c>
      <c r="C5" s="47">
        <v>555905</v>
      </c>
      <c r="D5" s="47">
        <v>422774</v>
      </c>
      <c r="E5" s="47">
        <v>372809</v>
      </c>
      <c r="F5" s="47">
        <v>357407</v>
      </c>
      <c r="G5" s="47">
        <v>384074</v>
      </c>
      <c r="H5" s="47">
        <v>416627</v>
      </c>
      <c r="I5" s="47">
        <v>355850</v>
      </c>
      <c r="J5" s="47">
        <v>305011</v>
      </c>
      <c r="K5" s="47">
        <v>323425</v>
      </c>
      <c r="L5" s="47">
        <v>318278</v>
      </c>
      <c r="M5" s="47">
        <v>247223</v>
      </c>
      <c r="N5" s="47">
        <v>196034</v>
      </c>
      <c r="O5" s="47">
        <v>199751</v>
      </c>
      <c r="P5" s="47">
        <v>144822</v>
      </c>
      <c r="Q5" s="47">
        <v>117421</v>
      </c>
      <c r="R5" s="47">
        <v>104812</v>
      </c>
      <c r="S5" s="47">
        <v>86264</v>
      </c>
      <c r="T5" s="47">
        <v>88585</v>
      </c>
    </row>
    <row r="6" spans="1:20" x14ac:dyDescent="0.25">
      <c r="A6" s="45" t="s">
        <v>71</v>
      </c>
      <c r="B6" s="47">
        <v>32774</v>
      </c>
      <c r="C6" s="47">
        <v>203</v>
      </c>
      <c r="D6" s="47">
        <v>257</v>
      </c>
      <c r="E6" s="47">
        <v>200</v>
      </c>
      <c r="F6" s="47">
        <v>414</v>
      </c>
      <c r="G6" s="47">
        <v>1753</v>
      </c>
      <c r="H6" s="47">
        <v>3525</v>
      </c>
      <c r="I6" s="47">
        <v>3367</v>
      </c>
      <c r="J6" s="47">
        <v>2999</v>
      </c>
      <c r="K6" s="47">
        <v>3107</v>
      </c>
      <c r="L6" s="47">
        <v>2945</v>
      </c>
      <c r="M6" s="47">
        <v>2471</v>
      </c>
      <c r="N6" s="47">
        <v>2479</v>
      </c>
      <c r="O6" s="47">
        <v>2514</v>
      </c>
      <c r="P6" s="47">
        <v>2167</v>
      </c>
      <c r="Q6" s="47">
        <v>1467</v>
      </c>
      <c r="R6" s="47">
        <v>1212</v>
      </c>
      <c r="S6" s="47">
        <v>826</v>
      </c>
      <c r="T6" s="47">
        <v>868</v>
      </c>
    </row>
    <row r="7" spans="1:20" x14ac:dyDescent="0.25">
      <c r="A7" s="45" t="s">
        <v>72</v>
      </c>
      <c r="B7" s="47">
        <v>89527</v>
      </c>
      <c r="C7" s="47">
        <v>638</v>
      </c>
      <c r="D7" s="47">
        <v>912</v>
      </c>
      <c r="E7" s="47">
        <v>543</v>
      </c>
      <c r="F7" s="47">
        <v>1066</v>
      </c>
      <c r="G7" s="47">
        <v>4283</v>
      </c>
      <c r="H7" s="47">
        <v>8681</v>
      </c>
      <c r="I7" s="47">
        <v>9091</v>
      </c>
      <c r="J7" s="47">
        <v>8491</v>
      </c>
      <c r="K7" s="47">
        <v>8472</v>
      </c>
      <c r="L7" s="47">
        <v>8603</v>
      </c>
      <c r="M7" s="47">
        <v>7867</v>
      </c>
      <c r="N7" s="47">
        <v>7295</v>
      </c>
      <c r="O7" s="47">
        <v>7393</v>
      </c>
      <c r="P7" s="47">
        <v>5775</v>
      </c>
      <c r="Q7" s="47">
        <v>3554</v>
      </c>
      <c r="R7" s="47">
        <v>2679</v>
      </c>
      <c r="S7" s="47">
        <v>1988</v>
      </c>
      <c r="T7" s="47">
        <v>2196</v>
      </c>
    </row>
    <row r="8" spans="1:20" x14ac:dyDescent="0.25">
      <c r="A8" s="45" t="s">
        <v>73</v>
      </c>
      <c r="B8" s="47">
        <v>53828</v>
      </c>
      <c r="C8" s="47">
        <v>484</v>
      </c>
      <c r="D8" s="47">
        <v>432</v>
      </c>
      <c r="E8" s="47">
        <v>424</v>
      </c>
      <c r="F8" s="47">
        <v>933</v>
      </c>
      <c r="G8" s="47">
        <v>3776</v>
      </c>
      <c r="H8" s="47">
        <v>6094</v>
      </c>
      <c r="I8" s="47">
        <v>5783</v>
      </c>
      <c r="J8" s="47">
        <v>4995</v>
      </c>
      <c r="K8" s="47">
        <v>4429</v>
      </c>
      <c r="L8" s="47">
        <v>4359</v>
      </c>
      <c r="M8" s="47">
        <v>3782</v>
      </c>
      <c r="N8" s="47">
        <v>3273</v>
      </c>
      <c r="O8" s="47">
        <v>3670</v>
      </c>
      <c r="P8" s="47">
        <v>3666</v>
      </c>
      <c r="Q8" s="47">
        <v>2229</v>
      </c>
      <c r="R8" s="47">
        <v>1815</v>
      </c>
      <c r="S8" s="47">
        <v>1550</v>
      </c>
      <c r="T8" s="47">
        <v>2134</v>
      </c>
    </row>
    <row r="9" spans="1:20" x14ac:dyDescent="0.25">
      <c r="A9" s="45" t="s">
        <v>74</v>
      </c>
      <c r="B9" s="47">
        <v>544</v>
      </c>
      <c r="C9" s="47">
        <v>79</v>
      </c>
      <c r="D9" s="47">
        <v>38</v>
      </c>
      <c r="E9" s="47">
        <v>18</v>
      </c>
      <c r="F9" s="47">
        <v>24</v>
      </c>
      <c r="G9" s="47">
        <v>26</v>
      </c>
      <c r="H9" s="47">
        <v>24</v>
      </c>
      <c r="I9" s="47">
        <v>31</v>
      </c>
      <c r="J9" s="47">
        <v>26</v>
      </c>
      <c r="K9" s="47">
        <v>34</v>
      </c>
      <c r="L9" s="47">
        <v>31</v>
      </c>
      <c r="M9" s="47">
        <v>38</v>
      </c>
      <c r="N9" s="47">
        <v>38</v>
      </c>
      <c r="O9" s="47">
        <v>28</v>
      </c>
      <c r="P9" s="47">
        <v>20</v>
      </c>
      <c r="Q9" s="47">
        <v>15</v>
      </c>
      <c r="R9" s="47">
        <v>51</v>
      </c>
      <c r="S9" s="47">
        <v>13</v>
      </c>
      <c r="T9" s="47">
        <v>10</v>
      </c>
    </row>
    <row r="10" spans="1:20" x14ac:dyDescent="0.25">
      <c r="A10" s="45" t="s">
        <v>75</v>
      </c>
      <c r="B10" s="47">
        <v>1932</v>
      </c>
      <c r="C10" s="47">
        <v>647</v>
      </c>
      <c r="D10" s="47">
        <v>337</v>
      </c>
      <c r="E10" s="47">
        <v>141</v>
      </c>
      <c r="F10" s="47">
        <v>130</v>
      </c>
      <c r="G10" s="47">
        <v>93</v>
      </c>
      <c r="H10" s="47">
        <v>63</v>
      </c>
      <c r="I10" s="47">
        <v>66</v>
      </c>
      <c r="J10" s="47">
        <v>65</v>
      </c>
      <c r="K10" s="47">
        <v>64</v>
      </c>
      <c r="L10" s="47">
        <v>92</v>
      </c>
      <c r="M10" s="47">
        <v>72</v>
      </c>
      <c r="N10" s="47">
        <v>59</v>
      </c>
      <c r="O10" s="47">
        <v>36</v>
      </c>
      <c r="P10" s="47">
        <v>23</v>
      </c>
      <c r="Q10" s="47">
        <v>20</v>
      </c>
      <c r="R10" s="47">
        <v>11</v>
      </c>
      <c r="S10" s="47">
        <v>11</v>
      </c>
      <c r="T10" s="47">
        <v>2</v>
      </c>
    </row>
    <row r="11" spans="1:20" x14ac:dyDescent="0.25">
      <c r="A11" s="45" t="s">
        <v>76</v>
      </c>
      <c r="B11" s="47">
        <v>129807</v>
      </c>
      <c r="C11" s="47">
        <v>500</v>
      </c>
      <c r="D11" s="47">
        <v>922</v>
      </c>
      <c r="E11" s="47">
        <v>685</v>
      </c>
      <c r="F11" s="47">
        <v>733</v>
      </c>
      <c r="G11" s="47">
        <v>4191</v>
      </c>
      <c r="H11" s="47">
        <v>9656</v>
      </c>
      <c r="I11" s="47">
        <v>9549</v>
      </c>
      <c r="J11" s="47">
        <v>7622</v>
      </c>
      <c r="K11" s="47">
        <v>7970</v>
      </c>
      <c r="L11" s="47">
        <v>8336</v>
      </c>
      <c r="M11" s="47">
        <v>8210</v>
      </c>
      <c r="N11" s="47">
        <v>10422</v>
      </c>
      <c r="O11" s="47">
        <v>13225</v>
      </c>
      <c r="P11" s="47">
        <v>14031</v>
      </c>
      <c r="Q11" s="47">
        <v>12286</v>
      </c>
      <c r="R11" s="47">
        <v>10024</v>
      </c>
      <c r="S11" s="47">
        <v>6604</v>
      </c>
      <c r="T11" s="47">
        <v>4841</v>
      </c>
    </row>
    <row r="12" spans="1:20" x14ac:dyDescent="0.25">
      <c r="A12" s="45" t="s">
        <v>77</v>
      </c>
      <c r="B12" s="47">
        <v>868887</v>
      </c>
      <c r="C12" s="47">
        <v>14601</v>
      </c>
      <c r="D12" s="47">
        <v>26020</v>
      </c>
      <c r="E12" s="47">
        <v>31608</v>
      </c>
      <c r="F12" s="47">
        <v>35720</v>
      </c>
      <c r="G12" s="47">
        <v>80552</v>
      </c>
      <c r="H12" s="47">
        <v>151152</v>
      </c>
      <c r="I12" s="47">
        <v>154727</v>
      </c>
      <c r="J12" s="47">
        <v>105029</v>
      </c>
      <c r="K12" s="47">
        <v>68464</v>
      </c>
      <c r="L12" s="47">
        <v>46899</v>
      </c>
      <c r="M12" s="47">
        <v>35781</v>
      </c>
      <c r="N12" s="47">
        <v>27525</v>
      </c>
      <c r="O12" s="47">
        <v>24101</v>
      </c>
      <c r="P12" s="47">
        <v>17813</v>
      </c>
      <c r="Q12" s="47">
        <v>16427</v>
      </c>
      <c r="R12" s="47">
        <v>12808</v>
      </c>
      <c r="S12" s="47">
        <v>10142</v>
      </c>
      <c r="T12" s="47">
        <v>9518</v>
      </c>
    </row>
    <row r="13" spans="1:20" x14ac:dyDescent="0.25">
      <c r="A13" s="45" t="s">
        <v>78</v>
      </c>
      <c r="B13" s="47">
        <v>711133</v>
      </c>
      <c r="C13" s="47">
        <v>13431</v>
      </c>
      <c r="D13" s="47">
        <v>23974</v>
      </c>
      <c r="E13" s="47">
        <v>26157</v>
      </c>
      <c r="F13" s="47">
        <v>27368</v>
      </c>
      <c r="G13" s="47">
        <v>65493</v>
      </c>
      <c r="H13" s="47">
        <v>128207</v>
      </c>
      <c r="I13" s="47">
        <v>130271</v>
      </c>
      <c r="J13" s="47">
        <v>83065</v>
      </c>
      <c r="K13" s="47">
        <v>51255</v>
      </c>
      <c r="L13" s="47">
        <v>33822</v>
      </c>
      <c r="M13" s="47">
        <v>27346</v>
      </c>
      <c r="N13" s="47">
        <v>21783</v>
      </c>
      <c r="O13" s="47">
        <v>19965</v>
      </c>
      <c r="P13" s="47">
        <v>15026</v>
      </c>
      <c r="Q13" s="47">
        <v>14409</v>
      </c>
      <c r="R13" s="47">
        <v>11576</v>
      </c>
      <c r="S13" s="47">
        <v>9293</v>
      </c>
      <c r="T13" s="47">
        <v>8692</v>
      </c>
    </row>
    <row r="14" spans="1:20" x14ac:dyDescent="0.25">
      <c r="A14" s="45" t="s">
        <v>79</v>
      </c>
      <c r="B14" s="47">
        <v>341981</v>
      </c>
      <c r="C14" s="47">
        <v>7655</v>
      </c>
      <c r="D14" s="47">
        <v>13976</v>
      </c>
      <c r="E14" s="47">
        <v>15322</v>
      </c>
      <c r="F14" s="47">
        <v>15243</v>
      </c>
      <c r="G14" s="47">
        <v>28887</v>
      </c>
      <c r="H14" s="47">
        <v>50314</v>
      </c>
      <c r="I14" s="47">
        <v>53411</v>
      </c>
      <c r="J14" s="47">
        <v>42958</v>
      </c>
      <c r="K14" s="47">
        <v>30062</v>
      </c>
      <c r="L14" s="47">
        <v>19394</v>
      </c>
      <c r="M14" s="47">
        <v>12383</v>
      </c>
      <c r="N14" s="47">
        <v>9986</v>
      </c>
      <c r="O14" s="47">
        <v>10183</v>
      </c>
      <c r="P14" s="47">
        <v>8129</v>
      </c>
      <c r="Q14" s="47">
        <v>7744</v>
      </c>
      <c r="R14" s="47">
        <v>6272</v>
      </c>
      <c r="S14" s="47">
        <v>5167</v>
      </c>
      <c r="T14" s="47">
        <v>4895</v>
      </c>
    </row>
    <row r="15" spans="1:20" x14ac:dyDescent="0.25">
      <c r="A15" s="45" t="s">
        <v>80</v>
      </c>
      <c r="B15" s="47">
        <v>66654</v>
      </c>
      <c r="C15" s="47">
        <v>2077</v>
      </c>
      <c r="D15" s="47">
        <v>2965</v>
      </c>
      <c r="E15" s="47">
        <v>2878</v>
      </c>
      <c r="F15" s="47">
        <v>3037</v>
      </c>
      <c r="G15" s="47">
        <v>6273</v>
      </c>
      <c r="H15" s="47">
        <v>12219</v>
      </c>
      <c r="I15" s="47">
        <v>11629</v>
      </c>
      <c r="J15" s="47">
        <v>9192</v>
      </c>
      <c r="K15" s="47">
        <v>5824</v>
      </c>
      <c r="L15" s="47">
        <v>3373</v>
      </c>
      <c r="M15" s="47">
        <v>1799</v>
      </c>
      <c r="N15" s="47">
        <v>1437</v>
      </c>
      <c r="O15" s="47">
        <v>1341</v>
      </c>
      <c r="P15" s="47">
        <v>724</v>
      </c>
      <c r="Q15" s="47">
        <v>564</v>
      </c>
      <c r="R15" s="47">
        <v>473</v>
      </c>
      <c r="S15" s="47">
        <v>446</v>
      </c>
      <c r="T15" s="47">
        <v>403</v>
      </c>
    </row>
    <row r="16" spans="1:20" x14ac:dyDescent="0.25">
      <c r="A16" s="45" t="s">
        <v>81</v>
      </c>
      <c r="B16" s="47">
        <v>55476</v>
      </c>
      <c r="C16" s="47">
        <v>1058</v>
      </c>
      <c r="D16" s="47">
        <v>2560</v>
      </c>
      <c r="E16" s="47">
        <v>2905</v>
      </c>
      <c r="F16" s="47">
        <v>2753</v>
      </c>
      <c r="G16" s="47">
        <v>4376</v>
      </c>
      <c r="H16" s="47">
        <v>7060</v>
      </c>
      <c r="I16" s="47">
        <v>8034</v>
      </c>
      <c r="J16" s="47">
        <v>6384</v>
      </c>
      <c r="K16" s="47">
        <v>5165</v>
      </c>
      <c r="L16" s="47">
        <v>3563</v>
      </c>
      <c r="M16" s="47">
        <v>2063</v>
      </c>
      <c r="N16" s="47">
        <v>1603</v>
      </c>
      <c r="O16" s="47">
        <v>1588</v>
      </c>
      <c r="P16" s="47">
        <v>1170</v>
      </c>
      <c r="Q16" s="47">
        <v>1327</v>
      </c>
      <c r="R16" s="47">
        <v>943</v>
      </c>
      <c r="S16" s="47">
        <v>1267</v>
      </c>
      <c r="T16" s="47">
        <v>1657</v>
      </c>
    </row>
    <row r="17" spans="1:20" x14ac:dyDescent="0.25">
      <c r="A17" s="45" t="s">
        <v>82</v>
      </c>
      <c r="B17" s="47">
        <v>62050</v>
      </c>
      <c r="C17" s="47">
        <v>863</v>
      </c>
      <c r="D17" s="47">
        <v>1097</v>
      </c>
      <c r="E17" s="47">
        <v>1045</v>
      </c>
      <c r="F17" s="47">
        <v>1387</v>
      </c>
      <c r="G17" s="47">
        <v>4577</v>
      </c>
      <c r="H17" s="47">
        <v>9028</v>
      </c>
      <c r="I17" s="47">
        <v>9519</v>
      </c>
      <c r="J17" s="47">
        <v>8723</v>
      </c>
      <c r="K17" s="47">
        <v>5928</v>
      </c>
      <c r="L17" s="47">
        <v>3727</v>
      </c>
      <c r="M17" s="47">
        <v>2514</v>
      </c>
      <c r="N17" s="47">
        <v>2063</v>
      </c>
      <c r="O17" s="47">
        <v>2179</v>
      </c>
      <c r="P17" s="47">
        <v>1998</v>
      </c>
      <c r="Q17" s="47">
        <v>2665</v>
      </c>
      <c r="R17" s="47">
        <v>2301</v>
      </c>
      <c r="S17" s="47">
        <v>1476</v>
      </c>
      <c r="T17" s="47">
        <v>960</v>
      </c>
    </row>
    <row r="18" spans="1:20" x14ac:dyDescent="0.25">
      <c r="A18" s="45" t="s">
        <v>83</v>
      </c>
      <c r="B18" s="47">
        <v>41041</v>
      </c>
      <c r="C18" s="47">
        <v>692</v>
      </c>
      <c r="D18" s="47">
        <v>1455</v>
      </c>
      <c r="E18" s="47">
        <v>2096</v>
      </c>
      <c r="F18" s="47">
        <v>2513</v>
      </c>
      <c r="G18" s="47">
        <v>3464</v>
      </c>
      <c r="H18" s="47">
        <v>4911</v>
      </c>
      <c r="I18" s="47">
        <v>5540</v>
      </c>
      <c r="J18" s="47">
        <v>4606</v>
      </c>
      <c r="K18" s="47">
        <v>4234</v>
      </c>
      <c r="L18" s="47">
        <v>3353</v>
      </c>
      <c r="M18" s="47">
        <v>2333</v>
      </c>
      <c r="N18" s="47">
        <v>1634</v>
      </c>
      <c r="O18" s="47">
        <v>1375</v>
      </c>
      <c r="P18" s="47">
        <v>1130</v>
      </c>
      <c r="Q18" s="47">
        <v>759</v>
      </c>
      <c r="R18" s="47">
        <v>499</v>
      </c>
      <c r="S18" s="47">
        <v>261</v>
      </c>
      <c r="T18" s="47">
        <v>186</v>
      </c>
    </row>
    <row r="19" spans="1:20" x14ac:dyDescent="0.25">
      <c r="A19" s="45" t="s">
        <v>84</v>
      </c>
      <c r="B19" s="47">
        <v>35880</v>
      </c>
      <c r="C19" s="47">
        <v>958</v>
      </c>
      <c r="D19" s="47">
        <v>1112</v>
      </c>
      <c r="E19" s="47">
        <v>687</v>
      </c>
      <c r="F19" s="47">
        <v>864</v>
      </c>
      <c r="G19" s="47">
        <v>2535</v>
      </c>
      <c r="H19" s="47">
        <v>5647</v>
      </c>
      <c r="I19" s="47">
        <v>6192</v>
      </c>
      <c r="J19" s="47">
        <v>5050</v>
      </c>
      <c r="K19" s="47">
        <v>3255</v>
      </c>
      <c r="L19" s="47">
        <v>1877</v>
      </c>
      <c r="M19" s="47">
        <v>1175</v>
      </c>
      <c r="N19" s="47">
        <v>1150</v>
      </c>
      <c r="O19" s="47">
        <v>1400</v>
      </c>
      <c r="P19" s="47">
        <v>1305</v>
      </c>
      <c r="Q19" s="47">
        <v>942</v>
      </c>
      <c r="R19" s="47">
        <v>874</v>
      </c>
      <c r="S19" s="47">
        <v>541</v>
      </c>
      <c r="T19" s="47">
        <v>316</v>
      </c>
    </row>
    <row r="20" spans="1:20" x14ac:dyDescent="0.25">
      <c r="A20" s="45" t="s">
        <v>85</v>
      </c>
      <c r="B20" s="47">
        <v>80880</v>
      </c>
      <c r="C20" s="47">
        <v>2007</v>
      </c>
      <c r="D20" s="47">
        <v>4787</v>
      </c>
      <c r="E20" s="47">
        <v>5711</v>
      </c>
      <c r="F20" s="47">
        <v>4689</v>
      </c>
      <c r="G20" s="47">
        <v>7662</v>
      </c>
      <c r="H20" s="47">
        <v>11449</v>
      </c>
      <c r="I20" s="47">
        <v>12497</v>
      </c>
      <c r="J20" s="47">
        <v>9003</v>
      </c>
      <c r="K20" s="47">
        <v>5656</v>
      </c>
      <c r="L20" s="47">
        <v>3501</v>
      </c>
      <c r="M20" s="47">
        <v>2499</v>
      </c>
      <c r="N20" s="47">
        <v>2099</v>
      </c>
      <c r="O20" s="47">
        <v>2300</v>
      </c>
      <c r="P20" s="47">
        <v>1802</v>
      </c>
      <c r="Q20" s="47">
        <v>1487</v>
      </c>
      <c r="R20" s="47">
        <v>1182</v>
      </c>
      <c r="S20" s="47">
        <v>1176</v>
      </c>
      <c r="T20" s="47">
        <v>1373</v>
      </c>
    </row>
    <row r="21" spans="1:20" x14ac:dyDescent="0.25">
      <c r="A21" s="45" t="s">
        <v>86</v>
      </c>
      <c r="B21" s="47">
        <v>369152</v>
      </c>
      <c r="C21" s="47">
        <v>5776</v>
      </c>
      <c r="D21" s="47">
        <v>9998</v>
      </c>
      <c r="E21" s="47">
        <v>10835</v>
      </c>
      <c r="F21" s="47">
        <v>12125</v>
      </c>
      <c r="G21" s="47">
        <v>36606</v>
      </c>
      <c r="H21" s="47">
        <v>77893</v>
      </c>
      <c r="I21" s="47">
        <v>76860</v>
      </c>
      <c r="J21" s="47">
        <v>40107</v>
      </c>
      <c r="K21" s="47">
        <v>21193</v>
      </c>
      <c r="L21" s="47">
        <v>14428</v>
      </c>
      <c r="M21" s="47">
        <v>14963</v>
      </c>
      <c r="N21" s="47">
        <v>11797</v>
      </c>
      <c r="O21" s="47">
        <v>9782</v>
      </c>
      <c r="P21" s="47">
        <v>6897</v>
      </c>
      <c r="Q21" s="47">
        <v>6665</v>
      </c>
      <c r="R21" s="47">
        <v>5304</v>
      </c>
      <c r="S21" s="47">
        <v>4126</v>
      </c>
      <c r="T21" s="47">
        <v>3797</v>
      </c>
    </row>
    <row r="22" spans="1:20" x14ac:dyDescent="0.25">
      <c r="A22" s="45" t="s">
        <v>87</v>
      </c>
      <c r="B22" s="47">
        <v>39817</v>
      </c>
      <c r="C22" s="47">
        <v>808</v>
      </c>
      <c r="D22" s="47">
        <v>1382</v>
      </c>
      <c r="E22" s="47">
        <v>1991</v>
      </c>
      <c r="F22" s="47">
        <v>2549</v>
      </c>
      <c r="G22" s="47">
        <v>5433</v>
      </c>
      <c r="H22" s="47">
        <v>9065</v>
      </c>
      <c r="I22" s="47">
        <v>7080</v>
      </c>
      <c r="J22" s="47">
        <v>4197</v>
      </c>
      <c r="K22" s="47">
        <v>2560</v>
      </c>
      <c r="L22" s="47">
        <v>1790</v>
      </c>
      <c r="M22" s="47">
        <v>1479</v>
      </c>
      <c r="N22" s="47">
        <v>736</v>
      </c>
      <c r="O22" s="47">
        <v>356</v>
      </c>
      <c r="P22" s="47">
        <v>148</v>
      </c>
      <c r="Q22" s="47">
        <v>80</v>
      </c>
      <c r="R22" s="47">
        <v>52</v>
      </c>
      <c r="S22" s="47">
        <v>48</v>
      </c>
      <c r="T22" s="47">
        <v>63</v>
      </c>
    </row>
    <row r="23" spans="1:20" x14ac:dyDescent="0.25">
      <c r="A23" s="45" t="s">
        <v>88</v>
      </c>
      <c r="B23" s="47">
        <v>158300</v>
      </c>
      <c r="C23" s="47">
        <v>2680</v>
      </c>
      <c r="D23" s="47">
        <v>5573</v>
      </c>
      <c r="E23" s="47">
        <v>5532</v>
      </c>
      <c r="F23" s="47">
        <v>4829</v>
      </c>
      <c r="G23" s="47">
        <v>13068</v>
      </c>
      <c r="H23" s="47">
        <v>37663</v>
      </c>
      <c r="I23" s="47">
        <v>39417</v>
      </c>
      <c r="J23" s="47">
        <v>19406</v>
      </c>
      <c r="K23" s="47">
        <v>8199</v>
      </c>
      <c r="L23" s="47">
        <v>5217</v>
      </c>
      <c r="M23" s="47">
        <v>5142</v>
      </c>
      <c r="N23" s="47">
        <v>3776</v>
      </c>
      <c r="O23" s="47">
        <v>2239</v>
      </c>
      <c r="P23" s="47">
        <v>920</v>
      </c>
      <c r="Q23" s="47">
        <v>949</v>
      </c>
      <c r="R23" s="47">
        <v>885</v>
      </c>
      <c r="S23" s="47">
        <v>1135</v>
      </c>
      <c r="T23" s="47">
        <v>1670</v>
      </c>
    </row>
    <row r="24" spans="1:20" x14ac:dyDescent="0.25">
      <c r="A24" s="45" t="s">
        <v>89</v>
      </c>
      <c r="B24" s="47">
        <v>44848</v>
      </c>
      <c r="C24" s="47">
        <v>942</v>
      </c>
      <c r="D24" s="47">
        <v>1299</v>
      </c>
      <c r="E24" s="47">
        <v>1211</v>
      </c>
      <c r="F24" s="47">
        <v>1494</v>
      </c>
      <c r="G24" s="47">
        <v>6938</v>
      </c>
      <c r="H24" s="47">
        <v>10763</v>
      </c>
      <c r="I24" s="47">
        <v>9688</v>
      </c>
      <c r="J24" s="47">
        <v>5075</v>
      </c>
      <c r="K24" s="47">
        <v>3559</v>
      </c>
      <c r="L24" s="47">
        <v>1399</v>
      </c>
      <c r="M24" s="47">
        <v>1069</v>
      </c>
      <c r="N24" s="47">
        <v>533</v>
      </c>
      <c r="O24" s="47">
        <v>320</v>
      </c>
      <c r="P24" s="47">
        <v>169</v>
      </c>
      <c r="Q24" s="47">
        <v>113</v>
      </c>
      <c r="R24" s="47">
        <v>89</v>
      </c>
      <c r="S24" s="47">
        <v>81</v>
      </c>
      <c r="T24" s="47">
        <v>106</v>
      </c>
    </row>
    <row r="25" spans="1:20" x14ac:dyDescent="0.25">
      <c r="A25" s="45" t="s">
        <v>90</v>
      </c>
      <c r="B25" s="47">
        <v>126187</v>
      </c>
      <c r="C25" s="47">
        <v>1346</v>
      </c>
      <c r="D25" s="47">
        <v>1744</v>
      </c>
      <c r="E25" s="47">
        <v>2101</v>
      </c>
      <c r="F25" s="47">
        <v>3253</v>
      </c>
      <c r="G25" s="47">
        <v>11167</v>
      </c>
      <c r="H25" s="47">
        <v>20402</v>
      </c>
      <c r="I25" s="47">
        <v>20675</v>
      </c>
      <c r="J25" s="47">
        <v>11429</v>
      </c>
      <c r="K25" s="47">
        <v>6875</v>
      </c>
      <c r="L25" s="47">
        <v>6022</v>
      </c>
      <c r="M25" s="47">
        <v>7273</v>
      </c>
      <c r="N25" s="47">
        <v>6752</v>
      </c>
      <c r="O25" s="47">
        <v>6867</v>
      </c>
      <c r="P25" s="47">
        <v>5660</v>
      </c>
      <c r="Q25" s="47">
        <v>5523</v>
      </c>
      <c r="R25" s="47">
        <v>4278</v>
      </c>
      <c r="S25" s="47">
        <v>2862</v>
      </c>
      <c r="T25" s="47">
        <v>1958</v>
      </c>
    </row>
    <row r="26" spans="1:20" x14ac:dyDescent="0.25">
      <c r="A26" s="45" t="s">
        <v>91</v>
      </c>
      <c r="B26" s="47">
        <v>157754</v>
      </c>
      <c r="C26" s="47">
        <v>1170</v>
      </c>
      <c r="D26" s="47">
        <v>2046</v>
      </c>
      <c r="E26" s="47">
        <v>5451</v>
      </c>
      <c r="F26" s="47">
        <v>8352</v>
      </c>
      <c r="G26" s="47">
        <v>15059</v>
      </c>
      <c r="H26" s="47">
        <v>22945</v>
      </c>
      <c r="I26" s="47">
        <v>24456</v>
      </c>
      <c r="J26" s="47">
        <v>21964</v>
      </c>
      <c r="K26" s="47">
        <v>17209</v>
      </c>
      <c r="L26" s="47">
        <v>13077</v>
      </c>
      <c r="M26" s="47">
        <v>8435</v>
      </c>
      <c r="N26" s="47">
        <v>5742</v>
      </c>
      <c r="O26" s="47">
        <v>4136</v>
      </c>
      <c r="P26" s="47">
        <v>2787</v>
      </c>
      <c r="Q26" s="47">
        <v>2018</v>
      </c>
      <c r="R26" s="47">
        <v>1232</v>
      </c>
      <c r="S26" s="47">
        <v>849</v>
      </c>
      <c r="T26" s="47">
        <v>826</v>
      </c>
    </row>
    <row r="27" spans="1:20" x14ac:dyDescent="0.25">
      <c r="A27" s="45" t="s">
        <v>92</v>
      </c>
      <c r="B27" s="47">
        <v>59596</v>
      </c>
      <c r="C27" s="47">
        <v>240</v>
      </c>
      <c r="D27" s="47">
        <v>513</v>
      </c>
      <c r="E27" s="47">
        <v>1853</v>
      </c>
      <c r="F27" s="47">
        <v>2712</v>
      </c>
      <c r="G27" s="47">
        <v>4833</v>
      </c>
      <c r="H27" s="47">
        <v>7529</v>
      </c>
      <c r="I27" s="47">
        <v>9204</v>
      </c>
      <c r="J27" s="47">
        <v>8611</v>
      </c>
      <c r="K27" s="47">
        <v>7027</v>
      </c>
      <c r="L27" s="47">
        <v>6281</v>
      </c>
      <c r="M27" s="47">
        <v>3772</v>
      </c>
      <c r="N27" s="47">
        <v>2687</v>
      </c>
      <c r="O27" s="47">
        <v>1806</v>
      </c>
      <c r="P27" s="47">
        <v>1171</v>
      </c>
      <c r="Q27" s="47">
        <v>615</v>
      </c>
      <c r="R27" s="47">
        <v>349</v>
      </c>
      <c r="S27" s="47">
        <v>208</v>
      </c>
      <c r="T27" s="47">
        <v>185</v>
      </c>
    </row>
    <row r="28" spans="1:20" x14ac:dyDescent="0.25">
      <c r="A28" s="45" t="s">
        <v>93</v>
      </c>
      <c r="B28" s="47">
        <v>98158</v>
      </c>
      <c r="C28" s="47">
        <v>930</v>
      </c>
      <c r="D28" s="47">
        <v>1533</v>
      </c>
      <c r="E28" s="47">
        <v>3598</v>
      </c>
      <c r="F28" s="47">
        <v>5640</v>
      </c>
      <c r="G28" s="47">
        <v>10226</v>
      </c>
      <c r="H28" s="47">
        <v>15416</v>
      </c>
      <c r="I28" s="47">
        <v>15252</v>
      </c>
      <c r="J28" s="47">
        <v>13353</v>
      </c>
      <c r="K28" s="47">
        <v>10182</v>
      </c>
      <c r="L28" s="47">
        <v>6796</v>
      </c>
      <c r="M28" s="47">
        <v>4663</v>
      </c>
      <c r="N28" s="47">
        <v>3055</v>
      </c>
      <c r="O28" s="47">
        <v>2330</v>
      </c>
      <c r="P28" s="47">
        <v>1616</v>
      </c>
      <c r="Q28" s="47">
        <v>1403</v>
      </c>
      <c r="R28" s="47">
        <v>883</v>
      </c>
      <c r="S28" s="47">
        <v>641</v>
      </c>
      <c r="T28" s="47">
        <v>641</v>
      </c>
    </row>
    <row r="29" spans="1:20" x14ac:dyDescent="0.25">
      <c r="A29" s="45" t="s">
        <v>94</v>
      </c>
      <c r="B29" s="47">
        <v>621613</v>
      </c>
      <c r="C29" s="47">
        <v>3159</v>
      </c>
      <c r="D29" s="47">
        <v>7957</v>
      </c>
      <c r="E29" s="47">
        <v>17224</v>
      </c>
      <c r="F29" s="47">
        <v>25997</v>
      </c>
      <c r="G29" s="47">
        <v>41767</v>
      </c>
      <c r="H29" s="47">
        <v>62514</v>
      </c>
      <c r="I29" s="47">
        <v>73001</v>
      </c>
      <c r="J29" s="47">
        <v>73259</v>
      </c>
      <c r="K29" s="47">
        <v>72475</v>
      </c>
      <c r="L29" s="47">
        <v>64935</v>
      </c>
      <c r="M29" s="47">
        <v>57445</v>
      </c>
      <c r="N29" s="47">
        <v>41818</v>
      </c>
      <c r="O29" s="47">
        <v>30003</v>
      </c>
      <c r="P29" s="47">
        <v>19244</v>
      </c>
      <c r="Q29" s="47">
        <v>15204</v>
      </c>
      <c r="R29" s="47">
        <v>9083</v>
      </c>
      <c r="S29" s="47">
        <v>4287</v>
      </c>
      <c r="T29" s="47">
        <v>2241</v>
      </c>
    </row>
    <row r="30" spans="1:20" x14ac:dyDescent="0.25">
      <c r="A30" s="45" t="s">
        <v>95</v>
      </c>
      <c r="B30" s="47">
        <v>52798</v>
      </c>
      <c r="C30" s="47">
        <v>395</v>
      </c>
      <c r="D30" s="47">
        <v>658</v>
      </c>
      <c r="E30" s="47">
        <v>844</v>
      </c>
      <c r="F30" s="47">
        <v>1390</v>
      </c>
      <c r="G30" s="47">
        <v>2509</v>
      </c>
      <c r="H30" s="47">
        <v>4309</v>
      </c>
      <c r="I30" s="47">
        <v>5861</v>
      </c>
      <c r="J30" s="47">
        <v>7178</v>
      </c>
      <c r="K30" s="47">
        <v>7673</v>
      </c>
      <c r="L30" s="47">
        <v>6774</v>
      </c>
      <c r="M30" s="47">
        <v>4189</v>
      </c>
      <c r="N30" s="47">
        <v>3383</v>
      </c>
      <c r="O30" s="47">
        <v>2991</v>
      </c>
      <c r="P30" s="47">
        <v>1744</v>
      </c>
      <c r="Q30" s="47">
        <v>1132</v>
      </c>
      <c r="R30" s="47">
        <v>802</v>
      </c>
      <c r="S30" s="47">
        <v>530</v>
      </c>
      <c r="T30" s="47">
        <v>436</v>
      </c>
    </row>
    <row r="31" spans="1:20" x14ac:dyDescent="0.25">
      <c r="A31" s="45" t="s">
        <v>96</v>
      </c>
      <c r="B31" s="47">
        <v>240354</v>
      </c>
      <c r="C31" s="47">
        <v>1537</v>
      </c>
      <c r="D31" s="47">
        <v>3639</v>
      </c>
      <c r="E31" s="47">
        <v>6882</v>
      </c>
      <c r="F31" s="47">
        <v>10564</v>
      </c>
      <c r="G31" s="47">
        <v>17763</v>
      </c>
      <c r="H31" s="47">
        <v>24686</v>
      </c>
      <c r="I31" s="47">
        <v>29718</v>
      </c>
      <c r="J31" s="47">
        <v>29906</v>
      </c>
      <c r="K31" s="47">
        <v>30956</v>
      </c>
      <c r="L31" s="47">
        <v>27752</v>
      </c>
      <c r="M31" s="47">
        <v>21962</v>
      </c>
      <c r="N31" s="47">
        <v>12379</v>
      </c>
      <c r="O31" s="47">
        <v>8034</v>
      </c>
      <c r="P31" s="47">
        <v>5898</v>
      </c>
      <c r="Q31" s="47">
        <v>5052</v>
      </c>
      <c r="R31" s="47">
        <v>2376</v>
      </c>
      <c r="S31" s="47">
        <v>875</v>
      </c>
      <c r="T31" s="47">
        <v>375</v>
      </c>
    </row>
    <row r="32" spans="1:20" x14ac:dyDescent="0.25">
      <c r="A32" s="45" t="s">
        <v>97</v>
      </c>
      <c r="B32" s="47">
        <v>62896</v>
      </c>
      <c r="C32" s="47">
        <v>254</v>
      </c>
      <c r="D32" s="47">
        <v>515</v>
      </c>
      <c r="E32" s="47">
        <v>1146</v>
      </c>
      <c r="F32" s="47">
        <v>1673</v>
      </c>
      <c r="G32" s="47">
        <v>3242</v>
      </c>
      <c r="H32" s="47">
        <v>5216</v>
      </c>
      <c r="I32" s="47">
        <v>7087</v>
      </c>
      <c r="J32" s="47">
        <v>7092</v>
      </c>
      <c r="K32" s="47">
        <v>7546</v>
      </c>
      <c r="L32" s="47">
        <v>7864</v>
      </c>
      <c r="M32" s="47">
        <v>7564</v>
      </c>
      <c r="N32" s="47">
        <v>5419</v>
      </c>
      <c r="O32" s="47">
        <v>3489</v>
      </c>
      <c r="P32" s="47">
        <v>2185</v>
      </c>
      <c r="Q32" s="47">
        <v>1571</v>
      </c>
      <c r="R32" s="47">
        <v>701</v>
      </c>
      <c r="S32" s="47">
        <v>256</v>
      </c>
      <c r="T32" s="47">
        <v>76</v>
      </c>
    </row>
    <row r="33" spans="1:20" x14ac:dyDescent="0.25">
      <c r="A33" s="45" t="s">
        <v>98</v>
      </c>
      <c r="B33" s="47">
        <v>114718</v>
      </c>
      <c r="C33" s="47">
        <v>998</v>
      </c>
      <c r="D33" s="47">
        <v>2532</v>
      </c>
      <c r="E33" s="47">
        <v>3556</v>
      </c>
      <c r="F33" s="47">
        <v>4906</v>
      </c>
      <c r="G33" s="47">
        <v>7892</v>
      </c>
      <c r="H33" s="47">
        <v>12367</v>
      </c>
      <c r="I33" s="47">
        <v>14815</v>
      </c>
      <c r="J33" s="47">
        <v>13842</v>
      </c>
      <c r="K33" s="47">
        <v>14038</v>
      </c>
      <c r="L33" s="47">
        <v>13602</v>
      </c>
      <c r="M33" s="47">
        <v>10631</v>
      </c>
      <c r="N33" s="47">
        <v>5065</v>
      </c>
      <c r="O33" s="47">
        <v>3248</v>
      </c>
      <c r="P33" s="47">
        <v>2803</v>
      </c>
      <c r="Q33" s="47">
        <v>2731</v>
      </c>
      <c r="R33" s="47">
        <v>1213</v>
      </c>
      <c r="S33" s="47">
        <v>337</v>
      </c>
      <c r="T33" s="47">
        <v>142</v>
      </c>
    </row>
    <row r="34" spans="1:20" x14ac:dyDescent="0.25">
      <c r="A34" s="45" t="s">
        <v>99</v>
      </c>
      <c r="B34" s="47">
        <v>62740</v>
      </c>
      <c r="C34" s="47">
        <v>285</v>
      </c>
      <c r="D34" s="47">
        <v>592</v>
      </c>
      <c r="E34" s="47">
        <v>2180</v>
      </c>
      <c r="F34" s="47">
        <v>3985</v>
      </c>
      <c r="G34" s="47">
        <v>6629</v>
      </c>
      <c r="H34" s="47">
        <v>7103</v>
      </c>
      <c r="I34" s="47">
        <v>7816</v>
      </c>
      <c r="J34" s="47">
        <v>8972</v>
      </c>
      <c r="K34" s="47">
        <v>9372</v>
      </c>
      <c r="L34" s="47">
        <v>6286</v>
      </c>
      <c r="M34" s="47">
        <v>3767</v>
      </c>
      <c r="N34" s="47">
        <v>1895</v>
      </c>
      <c r="O34" s="47">
        <v>1297</v>
      </c>
      <c r="P34" s="47">
        <v>910</v>
      </c>
      <c r="Q34" s="47">
        <v>750</v>
      </c>
      <c r="R34" s="47">
        <v>462</v>
      </c>
      <c r="S34" s="47">
        <v>282</v>
      </c>
      <c r="T34" s="47">
        <v>157</v>
      </c>
    </row>
    <row r="35" spans="1:20" x14ac:dyDescent="0.25">
      <c r="A35" s="45" t="s">
        <v>100</v>
      </c>
      <c r="B35" s="47">
        <v>322322</v>
      </c>
      <c r="C35" s="47">
        <v>1221</v>
      </c>
      <c r="D35" s="47">
        <v>3634</v>
      </c>
      <c r="E35" s="47">
        <v>9448</v>
      </c>
      <c r="F35" s="47">
        <v>13968</v>
      </c>
      <c r="G35" s="47">
        <v>21344</v>
      </c>
      <c r="H35" s="47">
        <v>33297</v>
      </c>
      <c r="I35" s="47">
        <v>37162</v>
      </c>
      <c r="J35" s="47">
        <v>35803</v>
      </c>
      <c r="K35" s="47">
        <v>33237</v>
      </c>
      <c r="L35" s="47">
        <v>29530</v>
      </c>
      <c r="M35" s="47">
        <v>30140</v>
      </c>
      <c r="N35" s="47">
        <v>25156</v>
      </c>
      <c r="O35" s="47">
        <v>18430</v>
      </c>
      <c r="P35" s="47">
        <v>11267</v>
      </c>
      <c r="Q35" s="47">
        <v>8739</v>
      </c>
      <c r="R35" s="47">
        <v>5753</v>
      </c>
      <c r="S35" s="47">
        <v>2807</v>
      </c>
      <c r="T35" s="47">
        <v>1386</v>
      </c>
    </row>
    <row r="36" spans="1:20" x14ac:dyDescent="0.25">
      <c r="A36" s="45" t="s">
        <v>101</v>
      </c>
      <c r="B36" s="47">
        <v>64212</v>
      </c>
      <c r="C36" s="47">
        <v>120</v>
      </c>
      <c r="D36" s="47">
        <v>326</v>
      </c>
      <c r="E36" s="47">
        <v>881</v>
      </c>
      <c r="F36" s="47">
        <v>1587</v>
      </c>
      <c r="G36" s="47">
        <v>1919</v>
      </c>
      <c r="H36" s="47">
        <v>2822</v>
      </c>
      <c r="I36" s="47">
        <v>3288</v>
      </c>
      <c r="J36" s="47">
        <v>3958</v>
      </c>
      <c r="K36" s="47">
        <v>5322</v>
      </c>
      <c r="L36" s="47">
        <v>7810</v>
      </c>
      <c r="M36" s="47">
        <v>10962</v>
      </c>
      <c r="N36" s="47">
        <v>9481</v>
      </c>
      <c r="O36" s="47">
        <v>6703</v>
      </c>
      <c r="P36" s="47">
        <v>3664</v>
      </c>
      <c r="Q36" s="47">
        <v>2575</v>
      </c>
      <c r="R36" s="47">
        <v>1744</v>
      </c>
      <c r="S36" s="47">
        <v>780</v>
      </c>
      <c r="T36" s="47">
        <v>270</v>
      </c>
    </row>
    <row r="37" spans="1:20" x14ac:dyDescent="0.25">
      <c r="A37" s="45" t="s">
        <v>102</v>
      </c>
      <c r="B37" s="47">
        <v>65333</v>
      </c>
      <c r="C37" s="47">
        <v>391</v>
      </c>
      <c r="D37" s="47">
        <v>1714</v>
      </c>
      <c r="E37" s="47">
        <v>4868</v>
      </c>
      <c r="F37" s="47">
        <v>6599</v>
      </c>
      <c r="G37" s="47">
        <v>7850</v>
      </c>
      <c r="H37" s="47">
        <v>6942</v>
      </c>
      <c r="I37" s="47">
        <v>6791</v>
      </c>
      <c r="J37" s="47">
        <v>7856</v>
      </c>
      <c r="K37" s="47">
        <v>7969</v>
      </c>
      <c r="L37" s="47">
        <v>4777</v>
      </c>
      <c r="M37" s="47">
        <v>2957</v>
      </c>
      <c r="N37" s="47">
        <v>1530</v>
      </c>
      <c r="O37" s="47">
        <v>1068</v>
      </c>
      <c r="P37" s="47">
        <v>1034</v>
      </c>
      <c r="Q37" s="47">
        <v>1298</v>
      </c>
      <c r="R37" s="47">
        <v>986</v>
      </c>
      <c r="S37" s="47">
        <v>474</v>
      </c>
      <c r="T37" s="47">
        <v>229</v>
      </c>
    </row>
    <row r="38" spans="1:20" x14ac:dyDescent="0.25">
      <c r="A38" s="45" t="s">
        <v>103</v>
      </c>
      <c r="B38" s="47">
        <v>57765</v>
      </c>
      <c r="C38" s="47">
        <v>305</v>
      </c>
      <c r="D38" s="47">
        <v>524</v>
      </c>
      <c r="E38" s="47">
        <v>873</v>
      </c>
      <c r="F38" s="47">
        <v>1133</v>
      </c>
      <c r="G38" s="47">
        <v>2812</v>
      </c>
      <c r="H38" s="47">
        <v>11454</v>
      </c>
      <c r="I38" s="47">
        <v>13440</v>
      </c>
      <c r="J38" s="47">
        <v>9457</v>
      </c>
      <c r="K38" s="47">
        <v>4539</v>
      </c>
      <c r="L38" s="47">
        <v>2580</v>
      </c>
      <c r="M38" s="47">
        <v>2318</v>
      </c>
      <c r="N38" s="47">
        <v>2170</v>
      </c>
      <c r="O38" s="47">
        <v>1970</v>
      </c>
      <c r="P38" s="47">
        <v>1431</v>
      </c>
      <c r="Q38" s="47">
        <v>1071</v>
      </c>
      <c r="R38" s="47">
        <v>749</v>
      </c>
      <c r="S38" s="47">
        <v>528</v>
      </c>
      <c r="T38" s="47">
        <v>411</v>
      </c>
    </row>
    <row r="39" spans="1:20" x14ac:dyDescent="0.25">
      <c r="A39" s="45" t="s">
        <v>104</v>
      </c>
      <c r="B39" s="47">
        <v>21309</v>
      </c>
      <c r="C39" s="47">
        <v>49</v>
      </c>
      <c r="D39" s="47">
        <v>172</v>
      </c>
      <c r="E39" s="47">
        <v>885</v>
      </c>
      <c r="F39" s="47">
        <v>1257</v>
      </c>
      <c r="G39" s="47">
        <v>1699</v>
      </c>
      <c r="H39" s="47">
        <v>2625</v>
      </c>
      <c r="I39" s="47">
        <v>3341</v>
      </c>
      <c r="J39" s="47">
        <v>3166</v>
      </c>
      <c r="K39" s="47">
        <v>2283</v>
      </c>
      <c r="L39" s="47">
        <v>1758</v>
      </c>
      <c r="M39" s="47">
        <v>1473</v>
      </c>
      <c r="N39" s="47">
        <v>1098</v>
      </c>
      <c r="O39" s="47">
        <v>716</v>
      </c>
      <c r="P39" s="47">
        <v>362</v>
      </c>
      <c r="Q39" s="47">
        <v>215</v>
      </c>
      <c r="R39" s="47">
        <v>132</v>
      </c>
      <c r="S39" s="47">
        <v>51</v>
      </c>
      <c r="T39" s="47">
        <v>27</v>
      </c>
    </row>
    <row r="40" spans="1:20" x14ac:dyDescent="0.25">
      <c r="A40" s="45" t="s">
        <v>105</v>
      </c>
      <c r="B40" s="47">
        <v>113703</v>
      </c>
      <c r="C40" s="47">
        <v>356</v>
      </c>
      <c r="D40" s="47">
        <v>898</v>
      </c>
      <c r="E40" s="47">
        <v>1941</v>
      </c>
      <c r="F40" s="47">
        <v>3392</v>
      </c>
      <c r="G40" s="47">
        <v>7064</v>
      </c>
      <c r="H40" s="47">
        <v>9454</v>
      </c>
      <c r="I40" s="47">
        <v>10302</v>
      </c>
      <c r="J40" s="47">
        <v>11366</v>
      </c>
      <c r="K40" s="47">
        <v>13124</v>
      </c>
      <c r="L40" s="47">
        <v>12605</v>
      </c>
      <c r="M40" s="47">
        <v>12430</v>
      </c>
      <c r="N40" s="47">
        <v>10877</v>
      </c>
      <c r="O40" s="47">
        <v>7973</v>
      </c>
      <c r="P40" s="47">
        <v>4776</v>
      </c>
      <c r="Q40" s="47">
        <v>3580</v>
      </c>
      <c r="R40" s="47">
        <v>2142</v>
      </c>
      <c r="S40" s="47">
        <v>974</v>
      </c>
      <c r="T40" s="47">
        <v>449</v>
      </c>
    </row>
    <row r="41" spans="1:20" x14ac:dyDescent="0.25">
      <c r="A41" s="45" t="s">
        <v>106</v>
      </c>
      <c r="B41" s="47">
        <v>6139</v>
      </c>
      <c r="C41" s="47">
        <v>6</v>
      </c>
      <c r="D41" s="47">
        <v>26</v>
      </c>
      <c r="E41" s="47">
        <v>50</v>
      </c>
      <c r="F41" s="47">
        <v>75</v>
      </c>
      <c r="G41" s="47">
        <v>151</v>
      </c>
      <c r="H41" s="47">
        <v>222</v>
      </c>
      <c r="I41" s="47">
        <v>260</v>
      </c>
      <c r="J41" s="47">
        <v>372</v>
      </c>
      <c r="K41" s="47">
        <v>609</v>
      </c>
      <c r="L41" s="47">
        <v>879</v>
      </c>
      <c r="M41" s="47">
        <v>1154</v>
      </c>
      <c r="N41" s="47">
        <v>900</v>
      </c>
      <c r="O41" s="47">
        <v>548</v>
      </c>
      <c r="P41" s="47">
        <v>335</v>
      </c>
      <c r="Q41" s="47">
        <v>281</v>
      </c>
      <c r="R41" s="47">
        <v>152</v>
      </c>
      <c r="S41" s="47">
        <v>75</v>
      </c>
      <c r="T41" s="47">
        <v>44</v>
      </c>
    </row>
    <row r="42" spans="1:20" x14ac:dyDescent="0.25">
      <c r="A42" s="45" t="s">
        <v>107</v>
      </c>
      <c r="B42" s="47">
        <v>966990</v>
      </c>
      <c r="C42" s="47">
        <v>10442</v>
      </c>
      <c r="D42" s="47">
        <v>16288</v>
      </c>
      <c r="E42" s="47">
        <v>24205</v>
      </c>
      <c r="F42" s="47">
        <v>37159</v>
      </c>
      <c r="G42" s="47">
        <v>86702</v>
      </c>
      <c r="H42" s="47">
        <v>122833</v>
      </c>
      <c r="I42" s="47">
        <v>128473</v>
      </c>
      <c r="J42" s="47">
        <v>111895</v>
      </c>
      <c r="K42" s="47">
        <v>88543</v>
      </c>
      <c r="L42" s="47">
        <v>75287</v>
      </c>
      <c r="M42" s="47">
        <v>65981</v>
      </c>
      <c r="N42" s="47">
        <v>55522</v>
      </c>
      <c r="O42" s="47">
        <v>42680</v>
      </c>
      <c r="P42" s="47">
        <v>31466</v>
      </c>
      <c r="Q42" s="47">
        <v>29376</v>
      </c>
      <c r="R42" s="47">
        <v>20577</v>
      </c>
      <c r="S42" s="47">
        <v>11798</v>
      </c>
      <c r="T42" s="47">
        <v>7763</v>
      </c>
    </row>
    <row r="43" spans="1:20" x14ac:dyDescent="0.25">
      <c r="A43" s="45" t="s">
        <v>108</v>
      </c>
      <c r="B43" s="47">
        <v>121794</v>
      </c>
      <c r="C43" s="47">
        <v>1547</v>
      </c>
      <c r="D43" s="47">
        <v>2566</v>
      </c>
      <c r="E43" s="47">
        <v>4282</v>
      </c>
      <c r="F43" s="47">
        <v>6731</v>
      </c>
      <c r="G43" s="47">
        <v>10405</v>
      </c>
      <c r="H43" s="47">
        <v>14611</v>
      </c>
      <c r="I43" s="47">
        <v>14707</v>
      </c>
      <c r="J43" s="47">
        <v>13285</v>
      </c>
      <c r="K43" s="47">
        <v>11921</v>
      </c>
      <c r="L43" s="47">
        <v>10445</v>
      </c>
      <c r="M43" s="47">
        <v>8862</v>
      </c>
      <c r="N43" s="47">
        <v>6874</v>
      </c>
      <c r="O43" s="47">
        <v>5182</v>
      </c>
      <c r="P43" s="47">
        <v>3738</v>
      </c>
      <c r="Q43" s="47">
        <v>2665</v>
      </c>
      <c r="R43" s="47">
        <v>1873</v>
      </c>
      <c r="S43" s="47">
        <v>1208</v>
      </c>
      <c r="T43" s="47">
        <v>892</v>
      </c>
    </row>
    <row r="44" spans="1:20" x14ac:dyDescent="0.25">
      <c r="A44" s="45" t="s">
        <v>109</v>
      </c>
      <c r="B44" s="47">
        <v>37339</v>
      </c>
      <c r="C44" s="47">
        <v>113</v>
      </c>
      <c r="D44" s="47">
        <v>295</v>
      </c>
      <c r="E44" s="47">
        <v>780</v>
      </c>
      <c r="F44" s="47">
        <v>1656</v>
      </c>
      <c r="G44" s="47">
        <v>2564</v>
      </c>
      <c r="H44" s="47">
        <v>4098</v>
      </c>
      <c r="I44" s="47">
        <v>4318</v>
      </c>
      <c r="J44" s="47">
        <v>3957</v>
      </c>
      <c r="K44" s="47">
        <v>3907</v>
      </c>
      <c r="L44" s="47">
        <v>3774</v>
      </c>
      <c r="M44" s="47">
        <v>3456</v>
      </c>
      <c r="N44" s="47">
        <v>2724</v>
      </c>
      <c r="O44" s="47">
        <v>1937</v>
      </c>
      <c r="P44" s="47">
        <v>1353</v>
      </c>
      <c r="Q44" s="47">
        <v>874</v>
      </c>
      <c r="R44" s="47">
        <v>649</v>
      </c>
      <c r="S44" s="47">
        <v>462</v>
      </c>
      <c r="T44" s="47">
        <v>422</v>
      </c>
    </row>
    <row r="45" spans="1:20" x14ac:dyDescent="0.25">
      <c r="A45" s="45" t="s">
        <v>110</v>
      </c>
      <c r="B45" s="47">
        <v>29789</v>
      </c>
      <c r="C45" s="47">
        <v>106</v>
      </c>
      <c r="D45" s="47">
        <v>342</v>
      </c>
      <c r="E45" s="47">
        <v>913</v>
      </c>
      <c r="F45" s="47">
        <v>1911</v>
      </c>
      <c r="G45" s="47">
        <v>2255</v>
      </c>
      <c r="H45" s="47">
        <v>2551</v>
      </c>
      <c r="I45" s="47">
        <v>3119</v>
      </c>
      <c r="J45" s="47">
        <v>3491</v>
      </c>
      <c r="K45" s="47">
        <v>3349</v>
      </c>
      <c r="L45" s="47">
        <v>2793</v>
      </c>
      <c r="M45" s="47">
        <v>2465</v>
      </c>
      <c r="N45" s="47">
        <v>1776</v>
      </c>
      <c r="O45" s="47">
        <v>1411</v>
      </c>
      <c r="P45" s="47">
        <v>1119</v>
      </c>
      <c r="Q45" s="47">
        <v>867</v>
      </c>
      <c r="R45" s="47">
        <v>649</v>
      </c>
      <c r="S45" s="47">
        <v>409</v>
      </c>
      <c r="T45" s="47">
        <v>263</v>
      </c>
    </row>
    <row r="46" spans="1:20" x14ac:dyDescent="0.25">
      <c r="A46" s="45" t="s">
        <v>111</v>
      </c>
      <c r="B46" s="47">
        <v>54666</v>
      </c>
      <c r="C46" s="47">
        <v>1328</v>
      </c>
      <c r="D46" s="47">
        <v>1929</v>
      </c>
      <c r="E46" s="47">
        <v>2589</v>
      </c>
      <c r="F46" s="47">
        <v>3164</v>
      </c>
      <c r="G46" s="47">
        <v>5586</v>
      </c>
      <c r="H46" s="47">
        <v>7962</v>
      </c>
      <c r="I46" s="47">
        <v>7270</v>
      </c>
      <c r="J46" s="47">
        <v>5837</v>
      </c>
      <c r="K46" s="47">
        <v>4665</v>
      </c>
      <c r="L46" s="47">
        <v>3878</v>
      </c>
      <c r="M46" s="47">
        <v>2941</v>
      </c>
      <c r="N46" s="47">
        <v>2374</v>
      </c>
      <c r="O46" s="47">
        <v>1834</v>
      </c>
      <c r="P46" s="47">
        <v>1266</v>
      </c>
      <c r="Q46" s="47">
        <v>924</v>
      </c>
      <c r="R46" s="47">
        <v>575</v>
      </c>
      <c r="S46" s="47">
        <v>337</v>
      </c>
      <c r="T46" s="47">
        <v>207</v>
      </c>
    </row>
    <row r="47" spans="1:20" x14ac:dyDescent="0.25">
      <c r="A47" s="45" t="s">
        <v>112</v>
      </c>
      <c r="B47" s="47">
        <v>100934</v>
      </c>
      <c r="C47" s="47">
        <v>1394</v>
      </c>
      <c r="D47" s="47">
        <v>1874</v>
      </c>
      <c r="E47" s="47">
        <v>2364</v>
      </c>
      <c r="F47" s="47">
        <v>4812</v>
      </c>
      <c r="G47" s="47">
        <v>15309</v>
      </c>
      <c r="H47" s="47">
        <v>15424</v>
      </c>
      <c r="I47" s="47">
        <v>13857</v>
      </c>
      <c r="J47" s="47">
        <v>11125</v>
      </c>
      <c r="K47" s="47">
        <v>8846</v>
      </c>
      <c r="L47" s="47">
        <v>7361</v>
      </c>
      <c r="M47" s="47">
        <v>5616</v>
      </c>
      <c r="N47" s="47">
        <v>4157</v>
      </c>
      <c r="O47" s="47">
        <v>3307</v>
      </c>
      <c r="P47" s="47">
        <v>1690</v>
      </c>
      <c r="Q47" s="47">
        <v>1439</v>
      </c>
      <c r="R47" s="47">
        <v>1186</v>
      </c>
      <c r="S47" s="47">
        <v>673</v>
      </c>
      <c r="T47" s="47">
        <v>500</v>
      </c>
    </row>
    <row r="48" spans="1:20" x14ac:dyDescent="0.25">
      <c r="A48" s="45" t="s">
        <v>113</v>
      </c>
      <c r="B48" s="47">
        <v>39452</v>
      </c>
      <c r="C48" s="47">
        <v>275</v>
      </c>
      <c r="D48" s="47">
        <v>327</v>
      </c>
      <c r="E48" s="47">
        <v>565</v>
      </c>
      <c r="F48" s="47">
        <v>1930</v>
      </c>
      <c r="G48" s="47">
        <v>9035</v>
      </c>
      <c r="H48" s="47">
        <v>7830</v>
      </c>
      <c r="I48" s="47">
        <v>5140</v>
      </c>
      <c r="J48" s="47">
        <v>3431</v>
      </c>
      <c r="K48" s="47">
        <v>2778</v>
      </c>
      <c r="L48" s="47">
        <v>2313</v>
      </c>
      <c r="M48" s="47">
        <v>1455</v>
      </c>
      <c r="N48" s="47">
        <v>1056</v>
      </c>
      <c r="O48" s="47">
        <v>896</v>
      </c>
      <c r="P48" s="47">
        <v>667</v>
      </c>
      <c r="Q48" s="47">
        <v>567</v>
      </c>
      <c r="R48" s="47">
        <v>538</v>
      </c>
      <c r="S48" s="47">
        <v>343</v>
      </c>
      <c r="T48" s="47">
        <v>306</v>
      </c>
    </row>
    <row r="49" spans="1:20" x14ac:dyDescent="0.25">
      <c r="A49" s="45" t="s">
        <v>114</v>
      </c>
      <c r="B49" s="47">
        <v>26435</v>
      </c>
      <c r="C49" s="47">
        <v>238</v>
      </c>
      <c r="D49" s="47">
        <v>392</v>
      </c>
      <c r="E49" s="47">
        <v>687</v>
      </c>
      <c r="F49" s="47">
        <v>1558</v>
      </c>
      <c r="G49" s="47">
        <v>3427</v>
      </c>
      <c r="H49" s="47">
        <v>3178</v>
      </c>
      <c r="I49" s="47">
        <v>2868</v>
      </c>
      <c r="J49" s="47">
        <v>1901</v>
      </c>
      <c r="K49" s="47">
        <v>1903</v>
      </c>
      <c r="L49" s="47">
        <v>2252</v>
      </c>
      <c r="M49" s="47">
        <v>2378</v>
      </c>
      <c r="N49" s="47">
        <v>1965</v>
      </c>
      <c r="O49" s="47">
        <v>1427</v>
      </c>
      <c r="P49" s="47">
        <v>602</v>
      </c>
      <c r="Q49" s="47">
        <v>694</v>
      </c>
      <c r="R49" s="47">
        <v>544</v>
      </c>
      <c r="S49" s="47">
        <v>272</v>
      </c>
      <c r="T49" s="47">
        <v>149</v>
      </c>
    </row>
    <row r="50" spans="1:20" x14ac:dyDescent="0.25">
      <c r="A50" s="45" t="s">
        <v>115</v>
      </c>
      <c r="B50" s="47">
        <v>35047</v>
      </c>
      <c r="C50" s="47">
        <v>881</v>
      </c>
      <c r="D50" s="47">
        <v>1155</v>
      </c>
      <c r="E50" s="47">
        <v>1112</v>
      </c>
      <c r="F50" s="47">
        <v>1324</v>
      </c>
      <c r="G50" s="47">
        <v>2847</v>
      </c>
      <c r="H50" s="47">
        <v>4416</v>
      </c>
      <c r="I50" s="47">
        <v>5849</v>
      </c>
      <c r="J50" s="47">
        <v>5793</v>
      </c>
      <c r="K50" s="47">
        <v>4165</v>
      </c>
      <c r="L50" s="47">
        <v>2796</v>
      </c>
      <c r="M50" s="47">
        <v>1783</v>
      </c>
      <c r="N50" s="47">
        <v>1136</v>
      </c>
      <c r="O50" s="47">
        <v>984</v>
      </c>
      <c r="P50" s="47">
        <v>421</v>
      </c>
      <c r="Q50" s="47">
        <v>178</v>
      </c>
      <c r="R50" s="47">
        <v>104</v>
      </c>
      <c r="S50" s="47">
        <v>58</v>
      </c>
      <c r="T50" s="47">
        <v>45</v>
      </c>
    </row>
    <row r="51" spans="1:20" x14ac:dyDescent="0.25">
      <c r="A51" s="45" t="s">
        <v>116</v>
      </c>
      <c r="B51" s="47">
        <v>626196</v>
      </c>
      <c r="C51" s="47">
        <v>6469</v>
      </c>
      <c r="D51" s="47">
        <v>10124</v>
      </c>
      <c r="E51" s="47">
        <v>14693</v>
      </c>
      <c r="F51" s="47">
        <v>21413</v>
      </c>
      <c r="G51" s="47">
        <v>51359</v>
      </c>
      <c r="H51" s="47">
        <v>81493</v>
      </c>
      <c r="I51" s="47">
        <v>85800</v>
      </c>
      <c r="J51" s="47">
        <v>71467</v>
      </c>
      <c r="K51" s="47">
        <v>55295</v>
      </c>
      <c r="L51" s="47">
        <v>47825</v>
      </c>
      <c r="M51" s="47">
        <v>42432</v>
      </c>
      <c r="N51" s="47">
        <v>35514</v>
      </c>
      <c r="O51" s="47">
        <v>26747</v>
      </c>
      <c r="P51" s="47">
        <v>22314</v>
      </c>
      <c r="Q51" s="47">
        <v>22505</v>
      </c>
      <c r="R51" s="47">
        <v>16079</v>
      </c>
      <c r="S51" s="47">
        <v>8999</v>
      </c>
      <c r="T51" s="47">
        <v>5668</v>
      </c>
    </row>
    <row r="52" spans="1:20" x14ac:dyDescent="0.25">
      <c r="A52" s="45" t="s">
        <v>117</v>
      </c>
      <c r="B52" s="47">
        <v>37680</v>
      </c>
      <c r="C52" s="47">
        <v>376</v>
      </c>
      <c r="D52" s="47">
        <v>989</v>
      </c>
      <c r="E52" s="47">
        <v>2992</v>
      </c>
      <c r="F52" s="47">
        <v>5065</v>
      </c>
      <c r="G52" s="47">
        <v>4501</v>
      </c>
      <c r="H52" s="47">
        <v>4481</v>
      </c>
      <c r="I52" s="47">
        <v>4218</v>
      </c>
      <c r="J52" s="47">
        <v>5505</v>
      </c>
      <c r="K52" s="47">
        <v>3541</v>
      </c>
      <c r="L52" s="47">
        <v>2112</v>
      </c>
      <c r="M52" s="47">
        <v>1266</v>
      </c>
      <c r="N52" s="47">
        <v>736</v>
      </c>
      <c r="O52" s="47">
        <v>460</v>
      </c>
      <c r="P52" s="47">
        <v>428</v>
      </c>
      <c r="Q52" s="47">
        <v>441</v>
      </c>
      <c r="R52" s="47">
        <v>347</v>
      </c>
      <c r="S52" s="47">
        <v>138</v>
      </c>
      <c r="T52" s="47">
        <v>84</v>
      </c>
    </row>
    <row r="53" spans="1:20" x14ac:dyDescent="0.25">
      <c r="A53" s="45" t="s">
        <v>118</v>
      </c>
      <c r="B53" s="47">
        <v>262247</v>
      </c>
      <c r="C53" s="47">
        <v>3953</v>
      </c>
      <c r="D53" s="47">
        <v>4230</v>
      </c>
      <c r="E53" s="47">
        <v>3848</v>
      </c>
      <c r="F53" s="47">
        <v>4845</v>
      </c>
      <c r="G53" s="47">
        <v>17504</v>
      </c>
      <c r="H53" s="47">
        <v>34985</v>
      </c>
      <c r="I53" s="47">
        <v>35174</v>
      </c>
      <c r="J53" s="47">
        <v>24163</v>
      </c>
      <c r="K53" s="47">
        <v>17401</v>
      </c>
      <c r="L53" s="47">
        <v>18132</v>
      </c>
      <c r="M53" s="47">
        <v>18117</v>
      </c>
      <c r="N53" s="47">
        <v>17021</v>
      </c>
      <c r="O53" s="47">
        <v>14618</v>
      </c>
      <c r="P53" s="47">
        <v>13501</v>
      </c>
      <c r="Q53" s="47">
        <v>13625</v>
      </c>
      <c r="R53" s="47">
        <v>10440</v>
      </c>
      <c r="S53" s="47">
        <v>6306</v>
      </c>
      <c r="T53" s="47">
        <v>4384</v>
      </c>
    </row>
    <row r="54" spans="1:20" x14ac:dyDescent="0.25">
      <c r="A54" s="45" t="s">
        <v>119</v>
      </c>
      <c r="B54" s="47">
        <v>112457</v>
      </c>
      <c r="C54" s="47">
        <v>1177</v>
      </c>
      <c r="D54" s="47">
        <v>2584</v>
      </c>
      <c r="E54" s="47">
        <v>3258</v>
      </c>
      <c r="F54" s="47">
        <v>4375</v>
      </c>
      <c r="G54" s="47">
        <v>10503</v>
      </c>
      <c r="H54" s="47">
        <v>14497</v>
      </c>
      <c r="I54" s="47">
        <v>14402</v>
      </c>
      <c r="J54" s="47">
        <v>11976</v>
      </c>
      <c r="K54" s="47">
        <v>10557</v>
      </c>
      <c r="L54" s="47">
        <v>9332</v>
      </c>
      <c r="M54" s="47">
        <v>8845</v>
      </c>
      <c r="N54" s="47">
        <v>7117</v>
      </c>
      <c r="O54" s="47">
        <v>4685</v>
      </c>
      <c r="P54" s="47">
        <v>3143</v>
      </c>
      <c r="Q54" s="47">
        <v>2931</v>
      </c>
      <c r="R54" s="47">
        <v>1806</v>
      </c>
      <c r="S54" s="47">
        <v>846</v>
      </c>
      <c r="T54" s="47">
        <v>423</v>
      </c>
    </row>
    <row r="55" spans="1:20" x14ac:dyDescent="0.25">
      <c r="A55" s="45" t="s">
        <v>120</v>
      </c>
      <c r="B55" s="47">
        <v>109948</v>
      </c>
      <c r="C55" s="47">
        <v>445</v>
      </c>
      <c r="D55" s="47">
        <v>1202</v>
      </c>
      <c r="E55" s="47">
        <v>2049</v>
      </c>
      <c r="F55" s="47">
        <v>3187</v>
      </c>
      <c r="G55" s="47">
        <v>9627</v>
      </c>
      <c r="H55" s="47">
        <v>15401</v>
      </c>
      <c r="I55" s="47">
        <v>17956</v>
      </c>
      <c r="J55" s="47">
        <v>16467</v>
      </c>
      <c r="K55" s="47">
        <v>12008</v>
      </c>
      <c r="L55" s="47">
        <v>7810</v>
      </c>
      <c r="M55" s="47">
        <v>6601</v>
      </c>
      <c r="N55" s="47">
        <v>5329</v>
      </c>
      <c r="O55" s="47">
        <v>2870</v>
      </c>
      <c r="P55" s="47">
        <v>2470</v>
      </c>
      <c r="Q55" s="47">
        <v>3362</v>
      </c>
      <c r="R55" s="47">
        <v>1983</v>
      </c>
      <c r="S55" s="47">
        <v>909</v>
      </c>
      <c r="T55" s="47">
        <v>272</v>
      </c>
    </row>
    <row r="56" spans="1:20" x14ac:dyDescent="0.25">
      <c r="A56" s="45" t="s">
        <v>121</v>
      </c>
      <c r="B56" s="47">
        <v>84542</v>
      </c>
      <c r="C56" s="47">
        <v>413</v>
      </c>
      <c r="D56" s="47">
        <v>768</v>
      </c>
      <c r="E56" s="47">
        <v>1794</v>
      </c>
      <c r="F56" s="47">
        <v>2514</v>
      </c>
      <c r="G56" s="47">
        <v>5186</v>
      </c>
      <c r="H56" s="47">
        <v>8881</v>
      </c>
      <c r="I56" s="47">
        <v>11580</v>
      </c>
      <c r="J56" s="47">
        <v>11758</v>
      </c>
      <c r="K56" s="47">
        <v>10202</v>
      </c>
      <c r="L56" s="47">
        <v>8790</v>
      </c>
      <c r="M56" s="47">
        <v>6694</v>
      </c>
      <c r="N56" s="47">
        <v>4848</v>
      </c>
      <c r="O56" s="47">
        <v>3810</v>
      </c>
      <c r="P56" s="47">
        <v>2542</v>
      </c>
      <c r="Q56" s="47">
        <v>2040</v>
      </c>
      <c r="R56" s="47">
        <v>1450</v>
      </c>
      <c r="S56" s="47">
        <v>774</v>
      </c>
      <c r="T56" s="47">
        <v>498</v>
      </c>
    </row>
    <row r="57" spans="1:20" x14ac:dyDescent="0.25">
      <c r="A57" s="45" t="s">
        <v>122</v>
      </c>
      <c r="B57" s="47">
        <v>19322</v>
      </c>
      <c r="C57" s="47">
        <v>105</v>
      </c>
      <c r="D57" s="47">
        <v>351</v>
      </c>
      <c r="E57" s="47">
        <v>752</v>
      </c>
      <c r="F57" s="47">
        <v>1427</v>
      </c>
      <c r="G57" s="47">
        <v>4038</v>
      </c>
      <c r="H57" s="47">
        <v>3248</v>
      </c>
      <c r="I57" s="47">
        <v>2470</v>
      </c>
      <c r="J57" s="47">
        <v>1598</v>
      </c>
      <c r="K57" s="47">
        <v>1586</v>
      </c>
      <c r="L57" s="47">
        <v>1649</v>
      </c>
      <c r="M57" s="47">
        <v>909</v>
      </c>
      <c r="N57" s="47">
        <v>463</v>
      </c>
      <c r="O57" s="47">
        <v>304</v>
      </c>
      <c r="P57" s="47">
        <v>230</v>
      </c>
      <c r="Q57" s="47">
        <v>106</v>
      </c>
      <c r="R57" s="47">
        <v>53</v>
      </c>
      <c r="S57" s="47">
        <v>26</v>
      </c>
      <c r="T57" s="47">
        <v>7</v>
      </c>
    </row>
    <row r="58" spans="1:20" x14ac:dyDescent="0.25">
      <c r="A58" s="45" t="s">
        <v>123</v>
      </c>
      <c r="B58" s="47">
        <v>113258</v>
      </c>
      <c r="C58" s="47">
        <v>959</v>
      </c>
      <c r="D58" s="47">
        <v>1640</v>
      </c>
      <c r="E58" s="47">
        <v>2734</v>
      </c>
      <c r="F58" s="47">
        <v>3790</v>
      </c>
      <c r="G58" s="47">
        <v>8706</v>
      </c>
      <c r="H58" s="47">
        <v>10314</v>
      </c>
      <c r="I58" s="47">
        <v>13178</v>
      </c>
      <c r="J58" s="47">
        <v>15510</v>
      </c>
      <c r="K58" s="47">
        <v>12189</v>
      </c>
      <c r="L58" s="47">
        <v>9483</v>
      </c>
      <c r="M58" s="47">
        <v>8939</v>
      </c>
      <c r="N58" s="47">
        <v>8907</v>
      </c>
      <c r="O58" s="47">
        <v>7394</v>
      </c>
      <c r="P58" s="47">
        <v>3711</v>
      </c>
      <c r="Q58" s="47">
        <v>2758</v>
      </c>
      <c r="R58" s="47">
        <v>1435</v>
      </c>
      <c r="S58" s="47">
        <v>914</v>
      </c>
      <c r="T58" s="47">
        <v>697</v>
      </c>
    </row>
    <row r="59" spans="1:20" x14ac:dyDescent="0.25">
      <c r="A59" s="45" t="s">
        <v>124</v>
      </c>
      <c r="B59" s="47">
        <v>44199</v>
      </c>
      <c r="C59" s="47">
        <v>319</v>
      </c>
      <c r="D59" s="47">
        <v>673</v>
      </c>
      <c r="E59" s="47">
        <v>1543</v>
      </c>
      <c r="F59" s="47">
        <v>1577</v>
      </c>
      <c r="G59" s="47">
        <v>2062</v>
      </c>
      <c r="H59" s="47">
        <v>3198</v>
      </c>
      <c r="I59" s="47">
        <v>4469</v>
      </c>
      <c r="J59" s="47">
        <v>7444</v>
      </c>
      <c r="K59" s="47">
        <v>5771</v>
      </c>
      <c r="L59" s="47">
        <v>3671</v>
      </c>
      <c r="M59" s="47">
        <v>3231</v>
      </c>
      <c r="N59" s="47">
        <v>3583</v>
      </c>
      <c r="O59" s="47">
        <v>3593</v>
      </c>
      <c r="P59" s="47">
        <v>1664</v>
      </c>
      <c r="Q59" s="47">
        <v>859</v>
      </c>
      <c r="R59" s="47">
        <v>318</v>
      </c>
      <c r="S59" s="47">
        <v>154</v>
      </c>
      <c r="T59" s="47">
        <v>70</v>
      </c>
    </row>
    <row r="60" spans="1:20" x14ac:dyDescent="0.25">
      <c r="A60" s="45" t="s">
        <v>125</v>
      </c>
      <c r="B60" s="47">
        <v>21209</v>
      </c>
      <c r="C60" s="47">
        <v>159</v>
      </c>
      <c r="D60" s="47">
        <v>222</v>
      </c>
      <c r="E60" s="47">
        <v>263</v>
      </c>
      <c r="F60" s="47">
        <v>486</v>
      </c>
      <c r="G60" s="47">
        <v>2170</v>
      </c>
      <c r="H60" s="47">
        <v>2030</v>
      </c>
      <c r="I60" s="47">
        <v>2681</v>
      </c>
      <c r="J60" s="47">
        <v>2269</v>
      </c>
      <c r="K60" s="47">
        <v>1686</v>
      </c>
      <c r="L60" s="47">
        <v>1606</v>
      </c>
      <c r="M60" s="47">
        <v>1799</v>
      </c>
      <c r="N60" s="47">
        <v>2259</v>
      </c>
      <c r="O60" s="47">
        <v>1598</v>
      </c>
      <c r="P60" s="47">
        <v>776</v>
      </c>
      <c r="Q60" s="47">
        <v>613</v>
      </c>
      <c r="R60" s="47">
        <v>306</v>
      </c>
      <c r="S60" s="47">
        <v>185</v>
      </c>
      <c r="T60" s="47">
        <v>101</v>
      </c>
    </row>
    <row r="61" spans="1:20" x14ac:dyDescent="0.25">
      <c r="A61" s="45" t="s">
        <v>126</v>
      </c>
      <c r="B61" s="47">
        <v>10110</v>
      </c>
      <c r="C61" s="47">
        <v>180</v>
      </c>
      <c r="D61" s="47">
        <v>199</v>
      </c>
      <c r="E61" s="47">
        <v>237</v>
      </c>
      <c r="F61" s="47">
        <v>316</v>
      </c>
      <c r="G61" s="47">
        <v>1414</v>
      </c>
      <c r="H61" s="47">
        <v>969</v>
      </c>
      <c r="I61" s="47">
        <v>895</v>
      </c>
      <c r="J61" s="47">
        <v>823</v>
      </c>
      <c r="K61" s="47">
        <v>1006</v>
      </c>
      <c r="L61" s="47">
        <v>1158</v>
      </c>
      <c r="M61" s="47">
        <v>934</v>
      </c>
      <c r="N61" s="47">
        <v>649</v>
      </c>
      <c r="O61" s="47">
        <v>496</v>
      </c>
      <c r="P61" s="47">
        <v>258</v>
      </c>
      <c r="Q61" s="47">
        <v>309</v>
      </c>
      <c r="R61" s="47">
        <v>122</v>
      </c>
      <c r="S61" s="47">
        <v>79</v>
      </c>
      <c r="T61" s="47">
        <v>66</v>
      </c>
    </row>
    <row r="62" spans="1:20" x14ac:dyDescent="0.25">
      <c r="A62" s="45" t="s">
        <v>127</v>
      </c>
      <c r="B62" s="47">
        <v>37740</v>
      </c>
      <c r="C62" s="47">
        <v>301</v>
      </c>
      <c r="D62" s="47">
        <v>546</v>
      </c>
      <c r="E62" s="47">
        <v>691</v>
      </c>
      <c r="F62" s="47">
        <v>1411</v>
      </c>
      <c r="G62" s="47">
        <v>3060</v>
      </c>
      <c r="H62" s="47">
        <v>4117</v>
      </c>
      <c r="I62" s="47">
        <v>5133</v>
      </c>
      <c r="J62" s="47">
        <v>4974</v>
      </c>
      <c r="K62" s="47">
        <v>3726</v>
      </c>
      <c r="L62" s="47">
        <v>3048</v>
      </c>
      <c r="M62" s="47">
        <v>2975</v>
      </c>
      <c r="N62" s="47">
        <v>2416</v>
      </c>
      <c r="O62" s="47">
        <v>1707</v>
      </c>
      <c r="P62" s="47">
        <v>1013</v>
      </c>
      <c r="Q62" s="47">
        <v>977</v>
      </c>
      <c r="R62" s="47">
        <v>689</v>
      </c>
      <c r="S62" s="47">
        <v>496</v>
      </c>
      <c r="T62" s="47">
        <v>460</v>
      </c>
    </row>
    <row r="63" spans="1:20" x14ac:dyDescent="0.25">
      <c r="A63" s="45" t="s">
        <v>128</v>
      </c>
      <c r="B63" s="47">
        <v>4808</v>
      </c>
      <c r="C63" s="47">
        <v>73</v>
      </c>
      <c r="D63" s="47">
        <v>84</v>
      </c>
      <c r="E63" s="47">
        <v>132</v>
      </c>
      <c r="F63" s="47">
        <v>413</v>
      </c>
      <c r="G63" s="47">
        <v>923</v>
      </c>
      <c r="H63" s="47">
        <v>991</v>
      </c>
      <c r="I63" s="47">
        <v>931</v>
      </c>
      <c r="J63" s="47">
        <v>508</v>
      </c>
      <c r="K63" s="47">
        <v>292</v>
      </c>
      <c r="L63" s="47">
        <v>173</v>
      </c>
      <c r="M63" s="47">
        <v>132</v>
      </c>
      <c r="N63" s="47">
        <v>70</v>
      </c>
      <c r="O63" s="47">
        <v>50</v>
      </c>
      <c r="P63" s="47">
        <v>13</v>
      </c>
      <c r="Q63" s="47">
        <v>9</v>
      </c>
      <c r="R63" s="47">
        <v>4</v>
      </c>
      <c r="S63" s="47">
        <v>4</v>
      </c>
      <c r="T63" s="47">
        <v>6</v>
      </c>
    </row>
    <row r="64" spans="1:20" x14ac:dyDescent="0.25">
      <c r="A64" s="45" t="s">
        <v>129</v>
      </c>
      <c r="B64" s="47">
        <v>326280</v>
      </c>
      <c r="C64" s="47">
        <v>3988</v>
      </c>
      <c r="D64" s="47">
        <v>5884</v>
      </c>
      <c r="E64" s="47">
        <v>8225</v>
      </c>
      <c r="F64" s="47">
        <v>11045</v>
      </c>
      <c r="G64" s="47">
        <v>17380</v>
      </c>
      <c r="H64" s="47">
        <v>32685</v>
      </c>
      <c r="I64" s="47">
        <v>36769</v>
      </c>
      <c r="J64" s="47">
        <v>30767</v>
      </c>
      <c r="K64" s="47">
        <v>25590</v>
      </c>
      <c r="L64" s="47">
        <v>22556</v>
      </c>
      <c r="M64" s="47">
        <v>29356</v>
      </c>
      <c r="N64" s="47">
        <v>25133</v>
      </c>
      <c r="O64" s="47">
        <v>17284</v>
      </c>
      <c r="P64" s="47">
        <v>16536</v>
      </c>
      <c r="Q64" s="47">
        <v>17435</v>
      </c>
      <c r="R64" s="47">
        <v>13223</v>
      </c>
      <c r="S64" s="47">
        <v>7900</v>
      </c>
      <c r="T64" s="47">
        <v>4524</v>
      </c>
    </row>
    <row r="65" spans="1:20" x14ac:dyDescent="0.25">
      <c r="A65" s="45" t="s">
        <v>130</v>
      </c>
      <c r="B65" s="47">
        <v>86134</v>
      </c>
      <c r="C65" s="47">
        <v>3109</v>
      </c>
      <c r="D65" s="47">
        <v>4177</v>
      </c>
      <c r="E65" s="47">
        <v>3551</v>
      </c>
      <c r="F65" s="47">
        <v>3053</v>
      </c>
      <c r="G65" s="47">
        <v>6489</v>
      </c>
      <c r="H65" s="47">
        <v>12455</v>
      </c>
      <c r="I65" s="47">
        <v>12463</v>
      </c>
      <c r="J65" s="47">
        <v>9476</v>
      </c>
      <c r="K65" s="47">
        <v>8235</v>
      </c>
      <c r="L65" s="47">
        <v>6478</v>
      </c>
      <c r="M65" s="47">
        <v>5121</v>
      </c>
      <c r="N65" s="47">
        <v>3654</v>
      </c>
      <c r="O65" s="47">
        <v>3068</v>
      </c>
      <c r="P65" s="47">
        <v>1949</v>
      </c>
      <c r="Q65" s="47">
        <v>1052</v>
      </c>
      <c r="R65" s="47">
        <v>703</v>
      </c>
      <c r="S65" s="47">
        <v>609</v>
      </c>
      <c r="T65" s="47">
        <v>492</v>
      </c>
    </row>
    <row r="66" spans="1:20" x14ac:dyDescent="0.25">
      <c r="A66" s="45" t="s">
        <v>131</v>
      </c>
      <c r="B66" s="47">
        <v>63920</v>
      </c>
      <c r="C66" s="47">
        <v>2798</v>
      </c>
      <c r="D66" s="47">
        <v>3765</v>
      </c>
      <c r="E66" s="47">
        <v>3150</v>
      </c>
      <c r="F66" s="47">
        <v>2535</v>
      </c>
      <c r="G66" s="47">
        <v>4805</v>
      </c>
      <c r="H66" s="47">
        <v>8566</v>
      </c>
      <c r="I66" s="47">
        <v>8423</v>
      </c>
      <c r="J66" s="47">
        <v>6591</v>
      </c>
      <c r="K66" s="47">
        <v>6092</v>
      </c>
      <c r="L66" s="47">
        <v>4874</v>
      </c>
      <c r="M66" s="47">
        <v>3720</v>
      </c>
      <c r="N66" s="47">
        <v>2805</v>
      </c>
      <c r="O66" s="47">
        <v>2287</v>
      </c>
      <c r="P66" s="47">
        <v>1545</v>
      </c>
      <c r="Q66" s="47">
        <v>836</v>
      </c>
      <c r="R66" s="47">
        <v>477</v>
      </c>
      <c r="S66" s="47">
        <v>380</v>
      </c>
      <c r="T66" s="47">
        <v>271</v>
      </c>
    </row>
    <row r="67" spans="1:20" x14ac:dyDescent="0.25">
      <c r="A67" s="45" t="s">
        <v>132</v>
      </c>
      <c r="B67" s="47">
        <v>21288</v>
      </c>
      <c r="C67" s="47">
        <v>276</v>
      </c>
      <c r="D67" s="47">
        <v>376</v>
      </c>
      <c r="E67" s="47">
        <v>365</v>
      </c>
      <c r="F67" s="47">
        <v>483</v>
      </c>
      <c r="G67" s="47">
        <v>1530</v>
      </c>
      <c r="H67" s="47">
        <v>3731</v>
      </c>
      <c r="I67" s="47">
        <v>3925</v>
      </c>
      <c r="J67" s="47">
        <v>2806</v>
      </c>
      <c r="K67" s="47">
        <v>2089</v>
      </c>
      <c r="L67" s="47">
        <v>1532</v>
      </c>
      <c r="M67" s="47">
        <v>1350</v>
      </c>
      <c r="N67" s="47">
        <v>827</v>
      </c>
      <c r="O67" s="47">
        <v>752</v>
      </c>
      <c r="P67" s="47">
        <v>382</v>
      </c>
      <c r="Q67" s="47">
        <v>203</v>
      </c>
      <c r="R67" s="47">
        <v>221</v>
      </c>
      <c r="S67" s="47">
        <v>224</v>
      </c>
      <c r="T67" s="47">
        <v>216</v>
      </c>
    </row>
    <row r="68" spans="1:20" x14ac:dyDescent="0.25">
      <c r="A68" s="45" t="s">
        <v>133</v>
      </c>
      <c r="B68" s="47">
        <v>926</v>
      </c>
      <c r="C68" s="47">
        <v>35</v>
      </c>
      <c r="D68" s="47">
        <v>36</v>
      </c>
      <c r="E68" s="47">
        <v>36</v>
      </c>
      <c r="F68" s="47">
        <v>35</v>
      </c>
      <c r="G68" s="47">
        <v>154</v>
      </c>
      <c r="H68" s="47">
        <v>158</v>
      </c>
      <c r="I68" s="47">
        <v>115</v>
      </c>
      <c r="J68" s="47">
        <v>79</v>
      </c>
      <c r="K68" s="47">
        <v>54</v>
      </c>
      <c r="L68" s="47">
        <v>72</v>
      </c>
      <c r="M68" s="47">
        <v>51</v>
      </c>
      <c r="N68" s="47">
        <v>22</v>
      </c>
      <c r="O68" s="47">
        <v>29</v>
      </c>
      <c r="P68" s="47">
        <v>22</v>
      </c>
      <c r="Q68" s="47">
        <v>13</v>
      </c>
      <c r="R68" s="47">
        <v>5</v>
      </c>
      <c r="S68" s="47">
        <v>5</v>
      </c>
      <c r="T68" s="47">
        <v>5</v>
      </c>
    </row>
    <row r="69" spans="1:20" x14ac:dyDescent="0.25">
      <c r="A69" s="45" t="s">
        <v>134</v>
      </c>
      <c r="B69" s="47">
        <v>5473</v>
      </c>
      <c r="C69" s="47">
        <v>73</v>
      </c>
      <c r="D69" s="47">
        <v>130</v>
      </c>
      <c r="E69" s="47">
        <v>107</v>
      </c>
      <c r="F69" s="47">
        <v>133</v>
      </c>
      <c r="G69" s="47">
        <v>406</v>
      </c>
      <c r="H69" s="47">
        <v>1106</v>
      </c>
      <c r="I69" s="47">
        <v>1250</v>
      </c>
      <c r="J69" s="47">
        <v>845</v>
      </c>
      <c r="K69" s="47">
        <v>460</v>
      </c>
      <c r="L69" s="47">
        <v>272</v>
      </c>
      <c r="M69" s="47">
        <v>199</v>
      </c>
      <c r="N69" s="47">
        <v>176</v>
      </c>
      <c r="O69" s="47">
        <v>127</v>
      </c>
      <c r="P69" s="47">
        <v>67</v>
      </c>
      <c r="Q69" s="47">
        <v>52</v>
      </c>
      <c r="R69" s="47">
        <v>18</v>
      </c>
      <c r="S69" s="47">
        <v>30</v>
      </c>
      <c r="T69" s="47">
        <v>22</v>
      </c>
    </row>
    <row r="70" spans="1:20" x14ac:dyDescent="0.25">
      <c r="A70" s="45" t="s">
        <v>135</v>
      </c>
      <c r="B70" s="47">
        <v>90315</v>
      </c>
      <c r="C70" s="47">
        <v>604</v>
      </c>
      <c r="D70" s="47">
        <v>1105</v>
      </c>
      <c r="E70" s="47">
        <v>2257</v>
      </c>
      <c r="F70" s="47">
        <v>3798</v>
      </c>
      <c r="G70" s="47">
        <v>5849</v>
      </c>
      <c r="H70" s="47">
        <v>12381</v>
      </c>
      <c r="I70" s="47">
        <v>15011</v>
      </c>
      <c r="J70" s="47">
        <v>11705</v>
      </c>
      <c r="K70" s="47">
        <v>8889</v>
      </c>
      <c r="L70" s="47">
        <v>7095</v>
      </c>
      <c r="M70" s="47">
        <v>5940</v>
      </c>
      <c r="N70" s="47">
        <v>4571</v>
      </c>
      <c r="O70" s="47">
        <v>3270</v>
      </c>
      <c r="P70" s="47">
        <v>2454</v>
      </c>
      <c r="Q70" s="47">
        <v>2264</v>
      </c>
      <c r="R70" s="47">
        <v>1584</v>
      </c>
      <c r="S70" s="47">
        <v>918</v>
      </c>
      <c r="T70" s="47">
        <v>620</v>
      </c>
    </row>
    <row r="71" spans="1:20" x14ac:dyDescent="0.25">
      <c r="A71" s="45" t="s">
        <v>136</v>
      </c>
      <c r="B71" s="47">
        <v>144358</v>
      </c>
      <c r="C71" s="47">
        <v>202</v>
      </c>
      <c r="D71" s="47">
        <v>472</v>
      </c>
      <c r="E71" s="47">
        <v>2310</v>
      </c>
      <c r="F71" s="47">
        <v>4061</v>
      </c>
      <c r="G71" s="47">
        <v>4636</v>
      </c>
      <c r="H71" s="47">
        <v>6743</v>
      </c>
      <c r="I71" s="47">
        <v>8045</v>
      </c>
      <c r="J71" s="47">
        <v>8741</v>
      </c>
      <c r="K71" s="47">
        <v>8006</v>
      </c>
      <c r="L71" s="47">
        <v>8711</v>
      </c>
      <c r="M71" s="47">
        <v>18096</v>
      </c>
      <c r="N71" s="47">
        <v>16732</v>
      </c>
      <c r="O71" s="47">
        <v>10819</v>
      </c>
      <c r="P71" s="47">
        <v>12066</v>
      </c>
      <c r="Q71" s="47">
        <v>14067</v>
      </c>
      <c r="R71" s="47">
        <v>10918</v>
      </c>
      <c r="S71" s="47">
        <v>6343</v>
      </c>
      <c r="T71" s="47">
        <v>3390</v>
      </c>
    </row>
    <row r="72" spans="1:20" x14ac:dyDescent="0.25">
      <c r="A72" s="45" t="s">
        <v>137</v>
      </c>
      <c r="B72" s="47">
        <v>87467</v>
      </c>
      <c r="C72" s="47">
        <v>105</v>
      </c>
      <c r="D72" s="47">
        <v>240</v>
      </c>
      <c r="E72" s="47">
        <v>1698</v>
      </c>
      <c r="F72" s="47">
        <v>3041</v>
      </c>
      <c r="G72" s="47">
        <v>3082</v>
      </c>
      <c r="H72" s="47">
        <v>4246</v>
      </c>
      <c r="I72" s="47">
        <v>5356</v>
      </c>
      <c r="J72" s="47">
        <v>5988</v>
      </c>
      <c r="K72" s="47">
        <v>5404</v>
      </c>
      <c r="L72" s="47">
        <v>5636</v>
      </c>
      <c r="M72" s="47">
        <v>11033</v>
      </c>
      <c r="N72" s="47">
        <v>10009</v>
      </c>
      <c r="O72" s="47">
        <v>5924</v>
      </c>
      <c r="P72" s="47">
        <v>5862</v>
      </c>
      <c r="Q72" s="47">
        <v>7554</v>
      </c>
      <c r="R72" s="47">
        <v>6199</v>
      </c>
      <c r="S72" s="47">
        <v>3914</v>
      </c>
      <c r="T72" s="47">
        <v>2176</v>
      </c>
    </row>
    <row r="73" spans="1:20" x14ac:dyDescent="0.25">
      <c r="A73" s="45" t="s">
        <v>138</v>
      </c>
      <c r="B73" s="47">
        <v>56891</v>
      </c>
      <c r="C73" s="47">
        <v>97</v>
      </c>
      <c r="D73" s="47">
        <v>232</v>
      </c>
      <c r="E73" s="47">
        <v>612</v>
      </c>
      <c r="F73" s="47">
        <v>1020</v>
      </c>
      <c r="G73" s="47">
        <v>1554</v>
      </c>
      <c r="H73" s="47">
        <v>2497</v>
      </c>
      <c r="I73" s="47">
        <v>2689</v>
      </c>
      <c r="J73" s="47">
        <v>2753</v>
      </c>
      <c r="K73" s="47">
        <v>2602</v>
      </c>
      <c r="L73" s="47">
        <v>3075</v>
      </c>
      <c r="M73" s="47">
        <v>7063</v>
      </c>
      <c r="N73" s="47">
        <v>6723</v>
      </c>
      <c r="O73" s="47">
        <v>4895</v>
      </c>
      <c r="P73" s="47">
        <v>6204</v>
      </c>
      <c r="Q73" s="47">
        <v>6513</v>
      </c>
      <c r="R73" s="47">
        <v>4719</v>
      </c>
      <c r="S73" s="47">
        <v>2429</v>
      </c>
      <c r="T73" s="47">
        <v>1214</v>
      </c>
    </row>
    <row r="74" spans="1:20" x14ac:dyDescent="0.25">
      <c r="A74" s="45" t="s">
        <v>139</v>
      </c>
      <c r="B74" s="47">
        <v>84661</v>
      </c>
      <c r="C74" s="47">
        <v>849</v>
      </c>
      <c r="D74" s="47">
        <v>988</v>
      </c>
      <c r="E74" s="47">
        <v>783</v>
      </c>
      <c r="F74" s="47">
        <v>1030</v>
      </c>
      <c r="G74" s="47">
        <v>5375</v>
      </c>
      <c r="H74" s="47">
        <v>19111</v>
      </c>
      <c r="I74" s="47">
        <v>20178</v>
      </c>
      <c r="J74" s="47">
        <v>13887</v>
      </c>
      <c r="K74" s="47">
        <v>7447</v>
      </c>
      <c r="L74" s="47">
        <v>4329</v>
      </c>
      <c r="M74" s="47">
        <v>3062</v>
      </c>
      <c r="N74" s="47">
        <v>2332</v>
      </c>
      <c r="O74" s="47">
        <v>1903</v>
      </c>
      <c r="P74" s="47">
        <v>1206</v>
      </c>
      <c r="Q74" s="47">
        <v>852</v>
      </c>
      <c r="R74" s="47">
        <v>536</v>
      </c>
      <c r="S74" s="47">
        <v>447</v>
      </c>
      <c r="T74" s="47">
        <v>346</v>
      </c>
    </row>
    <row r="75" spans="1:20" x14ac:dyDescent="0.25">
      <c r="A75" s="45" t="s">
        <v>140</v>
      </c>
      <c r="B75" s="47">
        <v>82528</v>
      </c>
      <c r="C75" s="47">
        <v>840</v>
      </c>
      <c r="D75" s="47">
        <v>968</v>
      </c>
      <c r="E75" s="47">
        <v>750</v>
      </c>
      <c r="F75" s="47">
        <v>986</v>
      </c>
      <c r="G75" s="47">
        <v>5296</v>
      </c>
      <c r="H75" s="47">
        <v>18860</v>
      </c>
      <c r="I75" s="47">
        <v>19830</v>
      </c>
      <c r="J75" s="47">
        <v>13621</v>
      </c>
      <c r="K75" s="47">
        <v>7286</v>
      </c>
      <c r="L75" s="47">
        <v>4207</v>
      </c>
      <c r="M75" s="47">
        <v>2832</v>
      </c>
      <c r="N75" s="47">
        <v>2180</v>
      </c>
      <c r="O75" s="47">
        <v>1800</v>
      </c>
      <c r="P75" s="47">
        <v>1080</v>
      </c>
      <c r="Q75" s="47">
        <v>751</v>
      </c>
      <c r="R75" s="47">
        <v>489</v>
      </c>
      <c r="S75" s="47">
        <v>421</v>
      </c>
      <c r="T75" s="47">
        <v>331</v>
      </c>
    </row>
    <row r="76" spans="1:20" x14ac:dyDescent="0.25">
      <c r="A76" s="45" t="s">
        <v>141</v>
      </c>
      <c r="B76" s="47">
        <v>53959</v>
      </c>
      <c r="C76" s="47">
        <v>671</v>
      </c>
      <c r="D76" s="47">
        <v>753</v>
      </c>
      <c r="E76" s="47">
        <v>566</v>
      </c>
      <c r="F76" s="47">
        <v>785</v>
      </c>
      <c r="G76" s="47">
        <v>4105</v>
      </c>
      <c r="H76" s="47">
        <v>12787</v>
      </c>
      <c r="I76" s="47">
        <v>12980</v>
      </c>
      <c r="J76" s="47">
        <v>8382</v>
      </c>
      <c r="K76" s="47">
        <v>4490</v>
      </c>
      <c r="L76" s="47">
        <v>2418</v>
      </c>
      <c r="M76" s="47">
        <v>1619</v>
      </c>
      <c r="N76" s="47">
        <v>1267</v>
      </c>
      <c r="O76" s="47">
        <v>1082</v>
      </c>
      <c r="P76" s="47">
        <v>694</v>
      </c>
      <c r="Q76" s="47">
        <v>489</v>
      </c>
      <c r="R76" s="47">
        <v>317</v>
      </c>
      <c r="S76" s="47">
        <v>317</v>
      </c>
      <c r="T76" s="47">
        <v>237</v>
      </c>
    </row>
    <row r="77" spans="1:20" x14ac:dyDescent="0.25">
      <c r="A77" s="45" t="s">
        <v>142</v>
      </c>
      <c r="B77" s="47">
        <v>28547</v>
      </c>
      <c r="C77" s="47">
        <v>169</v>
      </c>
      <c r="D77" s="47">
        <v>215</v>
      </c>
      <c r="E77" s="47">
        <v>184</v>
      </c>
      <c r="F77" s="47">
        <v>201</v>
      </c>
      <c r="G77" s="47">
        <v>1191</v>
      </c>
      <c r="H77" s="47">
        <v>6070</v>
      </c>
      <c r="I77" s="47">
        <v>6846</v>
      </c>
      <c r="J77" s="47">
        <v>5237</v>
      </c>
      <c r="K77" s="47">
        <v>2796</v>
      </c>
      <c r="L77" s="47">
        <v>1786</v>
      </c>
      <c r="M77" s="47">
        <v>1211</v>
      </c>
      <c r="N77" s="47">
        <v>913</v>
      </c>
      <c r="O77" s="47">
        <v>717</v>
      </c>
      <c r="P77" s="47">
        <v>386</v>
      </c>
      <c r="Q77" s="47">
        <v>260</v>
      </c>
      <c r="R77" s="47">
        <v>168</v>
      </c>
      <c r="S77" s="47">
        <v>104</v>
      </c>
      <c r="T77" s="47">
        <v>93</v>
      </c>
    </row>
    <row r="78" spans="1:20" x14ac:dyDescent="0.25">
      <c r="A78" s="45" t="s">
        <v>143</v>
      </c>
      <c r="B78" s="47">
        <v>22</v>
      </c>
      <c r="C78" s="46"/>
      <c r="D78" s="47">
        <v>0</v>
      </c>
      <c r="E78" s="46"/>
      <c r="F78" s="47">
        <v>0</v>
      </c>
      <c r="G78" s="46"/>
      <c r="H78" s="47">
        <v>3</v>
      </c>
      <c r="I78" s="47">
        <v>4</v>
      </c>
      <c r="J78" s="47">
        <v>2</v>
      </c>
      <c r="K78" s="46"/>
      <c r="L78" s="47">
        <v>3</v>
      </c>
      <c r="M78" s="47">
        <v>2</v>
      </c>
      <c r="N78" s="46"/>
      <c r="O78" s="47">
        <v>1</v>
      </c>
      <c r="P78" s="46"/>
      <c r="Q78" s="47">
        <v>2</v>
      </c>
      <c r="R78" s="47">
        <v>4</v>
      </c>
      <c r="S78" s="46"/>
      <c r="T78" s="47">
        <v>1</v>
      </c>
    </row>
    <row r="79" spans="1:20" x14ac:dyDescent="0.25">
      <c r="A79" s="45" t="s">
        <v>144</v>
      </c>
      <c r="B79" s="47">
        <v>2133</v>
      </c>
      <c r="C79" s="47">
        <v>9</v>
      </c>
      <c r="D79" s="47">
        <v>20</v>
      </c>
      <c r="E79" s="47">
        <v>33</v>
      </c>
      <c r="F79" s="47">
        <v>44</v>
      </c>
      <c r="G79" s="47">
        <v>79</v>
      </c>
      <c r="H79" s="47">
        <v>251</v>
      </c>
      <c r="I79" s="47">
        <v>348</v>
      </c>
      <c r="J79" s="47">
        <v>266</v>
      </c>
      <c r="K79" s="47">
        <v>161</v>
      </c>
      <c r="L79" s="47">
        <v>122</v>
      </c>
      <c r="M79" s="47">
        <v>230</v>
      </c>
      <c r="N79" s="47">
        <v>152</v>
      </c>
      <c r="O79" s="47">
        <v>103</v>
      </c>
      <c r="P79" s="47">
        <v>126</v>
      </c>
      <c r="Q79" s="47">
        <v>101</v>
      </c>
      <c r="R79" s="47">
        <v>47</v>
      </c>
      <c r="S79" s="47">
        <v>26</v>
      </c>
      <c r="T79" s="47">
        <v>15</v>
      </c>
    </row>
    <row r="80" spans="1:20" x14ac:dyDescent="0.25">
      <c r="A80" s="45" t="s">
        <v>63</v>
      </c>
      <c r="B80" s="47">
        <v>26</v>
      </c>
      <c r="C80" s="46"/>
      <c r="D80" s="47">
        <v>0</v>
      </c>
      <c r="E80" s="46"/>
      <c r="F80" s="47">
        <v>1</v>
      </c>
      <c r="G80" s="46"/>
      <c r="H80" s="47">
        <v>1</v>
      </c>
      <c r="I80" s="47">
        <v>3</v>
      </c>
      <c r="J80" s="46"/>
      <c r="K80" s="46"/>
      <c r="L80" s="47">
        <v>6</v>
      </c>
      <c r="M80" s="47">
        <v>2</v>
      </c>
      <c r="N80" s="47">
        <v>6</v>
      </c>
      <c r="O80" s="47">
        <v>2</v>
      </c>
      <c r="P80" s="47">
        <v>3</v>
      </c>
      <c r="Q80" s="46"/>
      <c r="R80" s="46"/>
      <c r="S80" s="46"/>
      <c r="T80" s="47">
        <v>2</v>
      </c>
    </row>
    <row r="83" spans="1:20" ht="25.5" x14ac:dyDescent="0.25">
      <c r="A83" s="49" t="s">
        <v>149</v>
      </c>
      <c r="B83" s="48" t="s">
        <v>35</v>
      </c>
      <c r="C83" s="48" t="s">
        <v>37</v>
      </c>
      <c r="D83" s="48" t="s">
        <v>55</v>
      </c>
      <c r="E83" s="48" t="s">
        <v>38</v>
      </c>
      <c r="F83" s="48" t="s">
        <v>56</v>
      </c>
      <c r="G83" s="48" t="s">
        <v>39</v>
      </c>
      <c r="H83" s="48" t="s">
        <v>40</v>
      </c>
      <c r="I83" s="48" t="s">
        <v>41</v>
      </c>
      <c r="J83" s="48" t="s">
        <v>42</v>
      </c>
      <c r="K83" s="48" t="s">
        <v>43</v>
      </c>
      <c r="L83" s="48" t="s">
        <v>44</v>
      </c>
      <c r="M83" s="48" t="s">
        <v>45</v>
      </c>
      <c r="N83" s="48" t="s">
        <v>46</v>
      </c>
      <c r="O83" s="48" t="s">
        <v>47</v>
      </c>
      <c r="P83" s="48" t="s">
        <v>48</v>
      </c>
      <c r="Q83" s="48" t="s">
        <v>49</v>
      </c>
      <c r="R83" s="48" t="s">
        <v>50</v>
      </c>
      <c r="S83" s="48" t="s">
        <v>51</v>
      </c>
      <c r="T83" s="48" t="s">
        <v>52</v>
      </c>
    </row>
    <row r="84" spans="1:20" x14ac:dyDescent="0.25">
      <c r="A84" s="50" t="s">
        <v>67</v>
      </c>
      <c r="B84" s="51">
        <v>8173941</v>
      </c>
      <c r="C84" s="55">
        <v>7.2363502501424953E-2</v>
      </c>
      <c r="D84" s="55">
        <v>5.9066856489421685E-2</v>
      </c>
      <c r="E84" s="55">
        <v>5.5892867345139881E-2</v>
      </c>
      <c r="F84" s="55">
        <v>5.770276541022256E-2</v>
      </c>
      <c r="G84" s="55">
        <v>7.7070778954729427E-2</v>
      </c>
      <c r="H84" s="55">
        <v>0.10190506635660815</v>
      </c>
      <c r="I84" s="55">
        <v>9.7491283580343924E-2</v>
      </c>
      <c r="J84" s="55">
        <v>8.1239392356759116E-2</v>
      </c>
      <c r="K84" s="55">
        <v>7.4629851133009156E-2</v>
      </c>
      <c r="L84" s="55">
        <v>6.8101298993961418E-2</v>
      </c>
      <c r="M84" s="55">
        <v>5.643422187657092E-2</v>
      </c>
      <c r="N84" s="55">
        <v>4.5502652881884029E-2</v>
      </c>
      <c r="O84" s="55">
        <v>4.1912463033437604E-2</v>
      </c>
      <c r="P84" s="55">
        <v>3.1413488303867129E-2</v>
      </c>
      <c r="Q84" s="55">
        <v>2.646043077629261E-2</v>
      </c>
      <c r="R84" s="55">
        <v>2.1633505796041348E-2</v>
      </c>
      <c r="S84" s="55">
        <v>1.6128083136396507E-2</v>
      </c>
      <c r="T84" s="55">
        <v>1.5051491073889572E-2</v>
      </c>
    </row>
    <row r="85" spans="1:20" x14ac:dyDescent="0.25">
      <c r="A85" s="50" t="s">
        <v>68</v>
      </c>
      <c r="B85" s="51">
        <v>6174371</v>
      </c>
      <c r="C85" s="55">
        <v>9.2812207105792632E-2</v>
      </c>
      <c r="D85" s="55">
        <v>7.3155953861535047E-2</v>
      </c>
      <c r="E85" s="55">
        <v>6.5825004684687716E-2</v>
      </c>
      <c r="F85" s="55">
        <v>6.4205244550416554E-2</v>
      </c>
      <c r="G85" s="55">
        <v>7.7537938682337035E-2</v>
      </c>
      <c r="H85" s="55">
        <v>9.6499222349936534E-2</v>
      </c>
      <c r="I85" s="55">
        <v>8.7209531140904878E-2</v>
      </c>
      <c r="J85" s="55">
        <v>7.0329107207843522E-2</v>
      </c>
      <c r="K85" s="55">
        <v>6.736961546366424E-2</v>
      </c>
      <c r="L85" s="55">
        <v>6.3090313167122616E-2</v>
      </c>
      <c r="M85" s="55">
        <v>4.9469654479784256E-2</v>
      </c>
      <c r="N85" s="55">
        <v>4.0024319886187598E-2</v>
      </c>
      <c r="O85" s="55">
        <v>4.0606241510268822E-2</v>
      </c>
      <c r="P85" s="55">
        <v>3.049978694186015E-2</v>
      </c>
      <c r="Q85" s="55">
        <v>2.4847713232651551E-2</v>
      </c>
      <c r="R85" s="55">
        <v>2.1607383165021993E-2</v>
      </c>
      <c r="S85" s="55">
        <v>1.7394160473998079E-2</v>
      </c>
      <c r="T85" s="55">
        <v>1.751660209598678E-2</v>
      </c>
    </row>
    <row r="86" spans="1:20" x14ac:dyDescent="0.25">
      <c r="A86" s="50" t="s">
        <v>69</v>
      </c>
      <c r="B86" s="51">
        <v>5175677</v>
      </c>
      <c r="C86" s="55">
        <v>0.10780348155420054</v>
      </c>
      <c r="D86" s="55">
        <v>8.2066558635710843E-2</v>
      </c>
      <c r="E86" s="55">
        <v>7.2287161660204061E-2</v>
      </c>
      <c r="F86" s="55">
        <v>6.9551094475176864E-2</v>
      </c>
      <c r="G86" s="55">
        <v>7.6126272949413182E-2</v>
      </c>
      <c r="H86" s="55">
        <v>8.404968084368479E-2</v>
      </c>
      <c r="I86" s="55">
        <v>7.2297401866461136E-2</v>
      </c>
      <c r="J86" s="55">
        <v>6.2134286973472265E-2</v>
      </c>
      <c r="K86" s="55">
        <v>6.5601273031528046E-2</v>
      </c>
      <c r="L86" s="55">
        <v>6.4592129686609115E-2</v>
      </c>
      <c r="M86" s="55">
        <v>5.0515710311907019E-2</v>
      </c>
      <c r="N86" s="55">
        <v>4.0415582347971095E-2</v>
      </c>
      <c r="O86" s="55">
        <v>4.1229775351127977E-2</v>
      </c>
      <c r="P86" s="55">
        <v>3.0232373465345692E-2</v>
      </c>
      <c r="Q86" s="55">
        <v>2.4094625688581416E-2</v>
      </c>
      <c r="R86" s="55">
        <v>2.1365320903912667E-2</v>
      </c>
      <c r="S86" s="55">
        <v>1.7515003351252407E-2</v>
      </c>
      <c r="T86" s="55">
        <v>1.8122266903440844E-2</v>
      </c>
    </row>
    <row r="87" spans="1:20" x14ac:dyDescent="0.25">
      <c r="A87" s="50" t="s">
        <v>70</v>
      </c>
      <c r="B87" s="51">
        <v>4997072</v>
      </c>
      <c r="C87" s="55">
        <v>0.11124614574294707</v>
      </c>
      <c r="D87" s="55">
        <v>8.4604344304024443E-2</v>
      </c>
      <c r="E87" s="55">
        <v>7.4605488974343381E-2</v>
      </c>
      <c r="F87" s="55">
        <v>7.1523284035130974E-2</v>
      </c>
      <c r="G87" s="55">
        <v>7.6859809104211432E-2</v>
      </c>
      <c r="H87" s="55">
        <v>8.3374223945542517E-2</v>
      </c>
      <c r="I87" s="55">
        <v>7.1211701572440819E-2</v>
      </c>
      <c r="J87" s="55">
        <v>6.1037943819900936E-2</v>
      </c>
      <c r="K87" s="55">
        <v>6.4722901731253821E-2</v>
      </c>
      <c r="L87" s="55">
        <v>6.3692898561397551E-2</v>
      </c>
      <c r="M87" s="55">
        <v>4.9473571723601339E-2</v>
      </c>
      <c r="N87" s="55">
        <v>3.9229772955042472E-2</v>
      </c>
      <c r="O87" s="55">
        <v>3.9973608545164047E-2</v>
      </c>
      <c r="P87" s="55">
        <v>2.8981371491145214E-2</v>
      </c>
      <c r="Q87" s="55">
        <v>2.3497960405613527E-2</v>
      </c>
      <c r="R87" s="55">
        <v>2.0974682774232589E-2</v>
      </c>
      <c r="S87" s="55">
        <v>1.7262909159603865E-2</v>
      </c>
      <c r="T87" s="55">
        <v>1.7727381154404018E-2</v>
      </c>
    </row>
    <row r="88" spans="1:20" x14ac:dyDescent="0.25">
      <c r="A88" s="50" t="s">
        <v>71</v>
      </c>
      <c r="B88" s="51">
        <v>32774</v>
      </c>
      <c r="C88" s="55">
        <v>6.1939342161469457E-3</v>
      </c>
      <c r="D88" s="55">
        <v>7.8415817416244583E-3</v>
      </c>
      <c r="E88" s="55">
        <v>6.1023982425093062E-3</v>
      </c>
      <c r="F88" s="55">
        <v>1.2631964361994263E-2</v>
      </c>
      <c r="G88" s="55">
        <v>5.3487520595594071E-2</v>
      </c>
      <c r="H88" s="55">
        <v>0.10755476902422652</v>
      </c>
      <c r="I88" s="55">
        <v>0.10273387441264417</v>
      </c>
      <c r="J88" s="55">
        <v>9.1505461646427047E-2</v>
      </c>
      <c r="K88" s="55">
        <v>9.4800756697382069E-2</v>
      </c>
      <c r="L88" s="55">
        <v>8.9857814120949536E-2</v>
      </c>
      <c r="M88" s="55">
        <v>7.5395130286202483E-2</v>
      </c>
      <c r="N88" s="55">
        <v>7.5639226215902855E-2</v>
      </c>
      <c r="O88" s="55">
        <v>7.6707145908341975E-2</v>
      </c>
      <c r="P88" s="55">
        <v>6.6119484957588334E-2</v>
      </c>
      <c r="Q88" s="55">
        <v>4.4761091108805759E-2</v>
      </c>
      <c r="R88" s="55">
        <v>3.6980533349606395E-2</v>
      </c>
      <c r="S88" s="55">
        <v>2.5202904741563434E-2</v>
      </c>
      <c r="T88" s="55">
        <v>2.648440837249039E-2</v>
      </c>
    </row>
    <row r="89" spans="1:20" x14ac:dyDescent="0.25">
      <c r="A89" s="50" t="s">
        <v>72</v>
      </c>
      <c r="B89" s="51">
        <v>89527</v>
      </c>
      <c r="C89" s="55">
        <v>7.1263417739899698E-3</v>
      </c>
      <c r="D89" s="55">
        <v>1.0186870999810114E-2</v>
      </c>
      <c r="E89" s="55">
        <v>6.0652093781764158E-3</v>
      </c>
      <c r="F89" s="55">
        <v>1.1907022462497347E-2</v>
      </c>
      <c r="G89" s="55">
        <v>4.7840316329152102E-2</v>
      </c>
      <c r="H89" s="55">
        <v>9.6965161347973242E-2</v>
      </c>
      <c r="I89" s="55">
        <v>0.10154478537201068</v>
      </c>
      <c r="J89" s="55">
        <v>9.4842896556346132E-2</v>
      </c>
      <c r="K89" s="55">
        <v>9.4630670077183426E-2</v>
      </c>
      <c r="L89" s="55">
        <v>9.6093915801936852E-2</v>
      </c>
      <c r="M89" s="55">
        <v>8.7872932188055003E-2</v>
      </c>
      <c r="N89" s="55">
        <v>8.1483798183788134E-2</v>
      </c>
      <c r="O89" s="55">
        <v>8.2578440023680005E-2</v>
      </c>
      <c r="P89" s="55">
        <v>6.4505679850771269E-2</v>
      </c>
      <c r="Q89" s="55">
        <v>3.969752141811967E-2</v>
      </c>
      <c r="R89" s="55">
        <v>2.9923933561942208E-2</v>
      </c>
      <c r="S89" s="55">
        <v>2.2205591609235204E-2</v>
      </c>
      <c r="T89" s="55">
        <v>2.4528913065332246E-2</v>
      </c>
    </row>
    <row r="90" spans="1:20" x14ac:dyDescent="0.25">
      <c r="A90" s="50" t="s">
        <v>73</v>
      </c>
      <c r="B90" s="51">
        <v>53828</v>
      </c>
      <c r="C90" s="55">
        <v>8.9916028832577842E-3</v>
      </c>
      <c r="D90" s="55">
        <v>8.0255629040647987E-3</v>
      </c>
      <c r="E90" s="55">
        <v>7.8769413688043396E-3</v>
      </c>
      <c r="F90" s="55">
        <v>1.7332986549751059E-2</v>
      </c>
      <c r="G90" s="55">
        <v>7.0149364642936765E-2</v>
      </c>
      <c r="H90" s="55">
        <v>0.11321245448465482</v>
      </c>
      <c r="I90" s="55">
        <v>0.10743479230140447</v>
      </c>
      <c r="J90" s="55">
        <v>9.2795571078249234E-2</v>
      </c>
      <c r="K90" s="55">
        <v>8.2280597458571747E-2</v>
      </c>
      <c r="L90" s="55">
        <v>8.0980159025042728E-2</v>
      </c>
      <c r="M90" s="55">
        <v>7.0260830794382112E-2</v>
      </c>
      <c r="N90" s="55">
        <v>6.0804785613435386E-2</v>
      </c>
      <c r="O90" s="55">
        <v>6.8180129300735678E-2</v>
      </c>
      <c r="P90" s="55">
        <v>6.8105818533105447E-2</v>
      </c>
      <c r="Q90" s="55">
        <v>4.1409675261945458E-2</v>
      </c>
      <c r="R90" s="55">
        <v>3.371851081221669E-2</v>
      </c>
      <c r="S90" s="55">
        <v>2.8795422456713977E-2</v>
      </c>
      <c r="T90" s="55">
        <v>3.9644794530727501E-2</v>
      </c>
    </row>
    <row r="91" spans="1:20" x14ac:dyDescent="0.25">
      <c r="A91" s="50" t="s">
        <v>74</v>
      </c>
      <c r="B91" s="51">
        <v>544</v>
      </c>
      <c r="C91" s="55">
        <v>0.14522058823529413</v>
      </c>
      <c r="D91" s="55">
        <v>6.985294117647059E-2</v>
      </c>
      <c r="E91" s="55">
        <v>3.3088235294117647E-2</v>
      </c>
      <c r="F91" s="55">
        <v>4.4117647058823532E-2</v>
      </c>
      <c r="G91" s="55">
        <v>4.779411764705882E-2</v>
      </c>
      <c r="H91" s="55">
        <v>4.4117647058823532E-2</v>
      </c>
      <c r="I91" s="55">
        <v>5.6985294117647058E-2</v>
      </c>
      <c r="J91" s="55">
        <v>4.779411764705882E-2</v>
      </c>
      <c r="K91" s="55">
        <v>6.25E-2</v>
      </c>
      <c r="L91" s="55">
        <v>5.6985294117647058E-2</v>
      </c>
      <c r="M91" s="55">
        <v>6.985294117647059E-2</v>
      </c>
      <c r="N91" s="55">
        <v>6.985294117647059E-2</v>
      </c>
      <c r="O91" s="55">
        <v>5.1470588235294115E-2</v>
      </c>
      <c r="P91" s="55">
        <v>3.6764705882352942E-2</v>
      </c>
      <c r="Q91" s="55">
        <v>2.7573529411764705E-2</v>
      </c>
      <c r="R91" s="55">
        <v>9.375E-2</v>
      </c>
      <c r="S91" s="55">
        <v>2.389705882352941E-2</v>
      </c>
      <c r="T91" s="55">
        <v>1.8382352941176471E-2</v>
      </c>
    </row>
    <row r="92" spans="1:20" x14ac:dyDescent="0.25">
      <c r="A92" s="50" t="s">
        <v>75</v>
      </c>
      <c r="B92" s="51">
        <v>1932</v>
      </c>
      <c r="C92" s="55">
        <v>0.33488612836438925</v>
      </c>
      <c r="D92" s="55">
        <v>0.17443064182194618</v>
      </c>
      <c r="E92" s="55">
        <v>7.2981366459627328E-2</v>
      </c>
      <c r="F92" s="55">
        <v>6.7287784679089024E-2</v>
      </c>
      <c r="G92" s="55">
        <v>4.813664596273292E-2</v>
      </c>
      <c r="H92" s="55">
        <v>3.2608695652173912E-2</v>
      </c>
      <c r="I92" s="55">
        <v>3.4161490683229816E-2</v>
      </c>
      <c r="J92" s="55">
        <v>3.3643892339544512E-2</v>
      </c>
      <c r="K92" s="55">
        <v>3.3126293995859216E-2</v>
      </c>
      <c r="L92" s="55">
        <v>4.7619047619047616E-2</v>
      </c>
      <c r="M92" s="55">
        <v>3.7267080745341616E-2</v>
      </c>
      <c r="N92" s="55">
        <v>3.0538302277432712E-2</v>
      </c>
      <c r="O92" s="55">
        <v>1.8633540372670808E-2</v>
      </c>
      <c r="P92" s="55">
        <v>1.1904761904761904E-2</v>
      </c>
      <c r="Q92" s="55">
        <v>1.0351966873706004E-2</v>
      </c>
      <c r="R92" s="55">
        <v>5.693581780538302E-3</v>
      </c>
      <c r="S92" s="55">
        <v>5.693581780538302E-3</v>
      </c>
      <c r="T92" s="55">
        <v>1.0351966873706005E-3</v>
      </c>
    </row>
    <row r="93" spans="1:20" x14ac:dyDescent="0.25">
      <c r="A93" s="50" t="s">
        <v>76</v>
      </c>
      <c r="B93" s="51">
        <v>129807</v>
      </c>
      <c r="C93" s="55">
        <v>3.8518723951712929E-3</v>
      </c>
      <c r="D93" s="55">
        <v>7.102852696695864E-3</v>
      </c>
      <c r="E93" s="55">
        <v>5.2770651813846712E-3</v>
      </c>
      <c r="F93" s="55">
        <v>5.6468449313211155E-3</v>
      </c>
      <c r="G93" s="55">
        <v>3.2286394416325775E-2</v>
      </c>
      <c r="H93" s="55">
        <v>7.4387359695548008E-2</v>
      </c>
      <c r="I93" s="55">
        <v>7.3563059002981351E-2</v>
      </c>
      <c r="J93" s="55">
        <v>5.871794279199119E-2</v>
      </c>
      <c r="K93" s="55">
        <v>6.1398845979030406E-2</v>
      </c>
      <c r="L93" s="55">
        <v>6.4218416572295794E-2</v>
      </c>
      <c r="M93" s="55">
        <v>6.3247744728712627E-2</v>
      </c>
      <c r="N93" s="55">
        <v>8.0288428204950427E-2</v>
      </c>
      <c r="O93" s="55">
        <v>0.10188202485228069</v>
      </c>
      <c r="P93" s="55">
        <v>0.10809124315329682</v>
      </c>
      <c r="Q93" s="55">
        <v>9.4648208494149011E-2</v>
      </c>
      <c r="R93" s="55">
        <v>7.7222337778394073E-2</v>
      </c>
      <c r="S93" s="55">
        <v>5.0875530595422436E-2</v>
      </c>
      <c r="T93" s="55">
        <v>3.7293828530048458E-2</v>
      </c>
    </row>
    <row r="94" spans="1:20" x14ac:dyDescent="0.25">
      <c r="A94" s="50" t="s">
        <v>77</v>
      </c>
      <c r="B94" s="51">
        <v>868887</v>
      </c>
      <c r="C94" s="55">
        <v>1.6804256479841451E-2</v>
      </c>
      <c r="D94" s="55">
        <v>2.9946356660877652E-2</v>
      </c>
      <c r="E94" s="55">
        <v>3.6377572687817862E-2</v>
      </c>
      <c r="F94" s="55">
        <v>4.111006379425633E-2</v>
      </c>
      <c r="G94" s="55">
        <v>9.2707106908032924E-2</v>
      </c>
      <c r="H94" s="55">
        <v>0.17396048047674784</v>
      </c>
      <c r="I94" s="55">
        <v>0.17807493954910134</v>
      </c>
      <c r="J94" s="55">
        <v>0.12087762850635353</v>
      </c>
      <c r="K94" s="55">
        <v>7.8795056204086375E-2</v>
      </c>
      <c r="L94" s="55">
        <v>5.3975948541064606E-2</v>
      </c>
      <c r="M94" s="55">
        <v>4.118026855045593E-2</v>
      </c>
      <c r="N94" s="55">
        <v>3.1678457613015271E-2</v>
      </c>
      <c r="O94" s="55">
        <v>2.7737784084696859E-2</v>
      </c>
      <c r="P94" s="55">
        <v>2.0500939707925197E-2</v>
      </c>
      <c r="Q94" s="55">
        <v>1.8905795575258923E-2</v>
      </c>
      <c r="R94" s="55">
        <v>1.4740697006630322E-2</v>
      </c>
      <c r="S94" s="55">
        <v>1.167240389141511E-2</v>
      </c>
      <c r="T94" s="55">
        <v>1.0954243762422501E-2</v>
      </c>
    </row>
    <row r="95" spans="1:20" x14ac:dyDescent="0.25">
      <c r="A95" s="50" t="s">
        <v>78</v>
      </c>
      <c r="B95" s="51">
        <v>711133</v>
      </c>
      <c r="C95" s="55">
        <v>1.8886762391845127E-2</v>
      </c>
      <c r="D95" s="55">
        <v>3.3712399790193956E-2</v>
      </c>
      <c r="E95" s="55">
        <v>3.678214904947457E-2</v>
      </c>
      <c r="F95" s="55">
        <v>3.8485065381581224E-2</v>
      </c>
      <c r="G95" s="55">
        <v>9.2096696398563979E-2</v>
      </c>
      <c r="H95" s="55">
        <v>0.18028554433558841</v>
      </c>
      <c r="I95" s="55">
        <v>0.18318795499576029</v>
      </c>
      <c r="J95" s="55">
        <v>0.11680656079805044</v>
      </c>
      <c r="K95" s="55">
        <v>7.2075125187552824E-2</v>
      </c>
      <c r="L95" s="55">
        <v>4.7560723521479102E-2</v>
      </c>
      <c r="M95" s="55">
        <v>3.8454128833846836E-2</v>
      </c>
      <c r="N95" s="55">
        <v>3.0631400877191749E-2</v>
      </c>
      <c r="O95" s="55">
        <v>2.8074917068958972E-2</v>
      </c>
      <c r="P95" s="55">
        <v>2.1129662102588403E-2</v>
      </c>
      <c r="Q95" s="55">
        <v>2.0262032559310285E-2</v>
      </c>
      <c r="R95" s="55">
        <v>1.6278248935149967E-2</v>
      </c>
      <c r="S95" s="55">
        <v>1.3067879004349397E-2</v>
      </c>
      <c r="T95" s="55">
        <v>1.2222748768514469E-2</v>
      </c>
    </row>
    <row r="96" spans="1:20" x14ac:dyDescent="0.25">
      <c r="A96" s="50" t="s">
        <v>79</v>
      </c>
      <c r="B96" s="51">
        <v>341981</v>
      </c>
      <c r="C96" s="55">
        <v>2.2384284507034016E-2</v>
      </c>
      <c r="D96" s="55">
        <v>4.086776750755159E-2</v>
      </c>
      <c r="E96" s="55">
        <v>4.4803658682792319E-2</v>
      </c>
      <c r="F96" s="55">
        <v>4.4572651697024103E-2</v>
      </c>
      <c r="G96" s="55">
        <v>8.4469605036537124E-2</v>
      </c>
      <c r="H96" s="55">
        <v>0.14712513268280986</v>
      </c>
      <c r="I96" s="55">
        <v>0.15618119135273598</v>
      </c>
      <c r="J96" s="55">
        <v>0.12561516575482265</v>
      </c>
      <c r="K96" s="55">
        <v>8.7905468432456779E-2</v>
      </c>
      <c r="L96" s="55">
        <v>5.6710752936566654E-2</v>
      </c>
      <c r="M96" s="55">
        <v>3.6209613984402644E-2</v>
      </c>
      <c r="N96" s="55">
        <v>2.9200452656726543E-2</v>
      </c>
      <c r="O96" s="55">
        <v>2.9776508051616902E-2</v>
      </c>
      <c r="P96" s="55">
        <v>2.3770326421643308E-2</v>
      </c>
      <c r="Q96" s="55">
        <v>2.2644532883405802E-2</v>
      </c>
      <c r="R96" s="55">
        <v>1.834020018656007E-2</v>
      </c>
      <c r="S96" s="55">
        <v>1.5109026524865416E-2</v>
      </c>
      <c r="T96" s="55">
        <v>1.4313660700448271E-2</v>
      </c>
    </row>
    <row r="97" spans="1:20" x14ac:dyDescent="0.25">
      <c r="A97" s="50" t="s">
        <v>80</v>
      </c>
      <c r="B97" s="51">
        <v>66654</v>
      </c>
      <c r="C97" s="55">
        <v>3.1160920574909233E-2</v>
      </c>
      <c r="D97" s="55">
        <v>4.4483451855852611E-2</v>
      </c>
      <c r="E97" s="55">
        <v>4.3178203858733159E-2</v>
      </c>
      <c r="F97" s="55">
        <v>4.5563657094848019E-2</v>
      </c>
      <c r="G97" s="55">
        <v>9.4112881447475025E-2</v>
      </c>
      <c r="H97" s="55">
        <v>0.18331983076784589</v>
      </c>
      <c r="I97" s="55">
        <v>0.17446814894830018</v>
      </c>
      <c r="J97" s="55">
        <v>0.1379062021784139</v>
      </c>
      <c r="K97" s="55">
        <v>8.7376601554295316E-2</v>
      </c>
      <c r="L97" s="55">
        <v>5.0604614876826597E-2</v>
      </c>
      <c r="M97" s="55">
        <v>2.6990128124343624E-2</v>
      </c>
      <c r="N97" s="55">
        <v>2.1559096228283375E-2</v>
      </c>
      <c r="O97" s="55">
        <v>2.0118822576289493E-2</v>
      </c>
      <c r="P97" s="55">
        <v>1.0862063792120503E-2</v>
      </c>
      <c r="Q97" s="55">
        <v>8.4616077054640373E-3</v>
      </c>
      <c r="R97" s="55">
        <v>7.0963483061781737E-3</v>
      </c>
      <c r="S97" s="55">
        <v>6.6912713415548958E-3</v>
      </c>
      <c r="T97" s="55">
        <v>6.0461487682659703E-3</v>
      </c>
    </row>
    <row r="98" spans="1:20" x14ac:dyDescent="0.25">
      <c r="A98" s="50" t="s">
        <v>81</v>
      </c>
      <c r="B98" s="51">
        <v>55476</v>
      </c>
      <c r="C98" s="55">
        <v>1.9071310116086235E-2</v>
      </c>
      <c r="D98" s="55">
        <v>4.6146081188261592E-2</v>
      </c>
      <c r="E98" s="55">
        <v>5.2364986660898408E-2</v>
      </c>
      <c r="F98" s="55">
        <v>4.9625063090345374E-2</v>
      </c>
      <c r="G98" s="55">
        <v>7.8880957531184653E-2</v>
      </c>
      <c r="H98" s="55">
        <v>0.12726223952700266</v>
      </c>
      <c r="I98" s="55">
        <v>0.14481938135409908</v>
      </c>
      <c r="J98" s="55">
        <v>0.11507678996322734</v>
      </c>
      <c r="K98" s="55">
        <v>9.3103323959910597E-2</v>
      </c>
      <c r="L98" s="55">
        <v>6.4225971591318765E-2</v>
      </c>
      <c r="M98" s="55">
        <v>3.7187252145071743E-2</v>
      </c>
      <c r="N98" s="55">
        <v>2.8895378181555988E-2</v>
      </c>
      <c r="O98" s="55">
        <v>2.8624990987093517E-2</v>
      </c>
      <c r="P98" s="55">
        <v>2.109020116807268E-2</v>
      </c>
      <c r="Q98" s="55">
        <v>2.3920253803446534E-2</v>
      </c>
      <c r="R98" s="55">
        <v>1.6998341625207296E-2</v>
      </c>
      <c r="S98" s="55">
        <v>2.2838705025596654E-2</v>
      </c>
      <c r="T98" s="55">
        <v>2.9868772081620882E-2</v>
      </c>
    </row>
    <row r="99" spans="1:20" x14ac:dyDescent="0.25">
      <c r="A99" s="50" t="s">
        <v>82</v>
      </c>
      <c r="B99" s="51">
        <v>62050</v>
      </c>
      <c r="C99" s="55">
        <v>1.3908138597904915E-2</v>
      </c>
      <c r="D99" s="55">
        <v>1.7679290894439967E-2</v>
      </c>
      <c r="E99" s="55">
        <v>1.6841257050765512E-2</v>
      </c>
      <c r="F99" s="55">
        <v>2.2352941176470589E-2</v>
      </c>
      <c r="G99" s="55">
        <v>7.3763094278807409E-2</v>
      </c>
      <c r="H99" s="55">
        <v>0.1454955680902498</v>
      </c>
      <c r="I99" s="55">
        <v>0.1534085414987913</v>
      </c>
      <c r="J99" s="55">
        <v>0.14058017727638999</v>
      </c>
      <c r="K99" s="55">
        <v>9.5535858178887989E-2</v>
      </c>
      <c r="L99" s="55">
        <v>6.0064464141821115E-2</v>
      </c>
      <c r="M99" s="55">
        <v>4.05157131345689E-2</v>
      </c>
      <c r="N99" s="55">
        <v>3.3247381144238516E-2</v>
      </c>
      <c r="O99" s="55">
        <v>3.5116841257050765E-2</v>
      </c>
      <c r="P99" s="55">
        <v>3.2199838839645445E-2</v>
      </c>
      <c r="Q99" s="55">
        <v>4.2949234488315877E-2</v>
      </c>
      <c r="R99" s="55">
        <v>3.708299758259468E-2</v>
      </c>
      <c r="S99" s="55">
        <v>2.3787268331990331E-2</v>
      </c>
      <c r="T99" s="55">
        <v>1.5471394037066882E-2</v>
      </c>
    </row>
    <row r="100" spans="1:20" x14ac:dyDescent="0.25">
      <c r="A100" s="50" t="s">
        <v>83</v>
      </c>
      <c r="B100" s="51">
        <v>41041</v>
      </c>
      <c r="C100" s="55">
        <v>1.686118759289491E-2</v>
      </c>
      <c r="D100" s="55">
        <v>3.5452352525523256E-2</v>
      </c>
      <c r="E100" s="55">
        <v>5.1070880339173022E-2</v>
      </c>
      <c r="F100" s="55">
        <v>6.1231451475353915E-2</v>
      </c>
      <c r="G100" s="55">
        <v>8.4403401476572215E-2</v>
      </c>
      <c r="H100" s="55">
        <v>0.11966082697790015</v>
      </c>
      <c r="I100" s="55">
        <v>0.13498696425525694</v>
      </c>
      <c r="J100" s="55">
        <v>0.11222923418045369</v>
      </c>
      <c r="K100" s="55">
        <v>0.10316512755537145</v>
      </c>
      <c r="L100" s="55">
        <v>8.169878901586218E-2</v>
      </c>
      <c r="M100" s="55">
        <v>5.6845593430959282E-2</v>
      </c>
      <c r="N100" s="55">
        <v>3.9813844691893474E-2</v>
      </c>
      <c r="O100" s="55">
        <v>3.3503082283570088E-2</v>
      </c>
      <c r="P100" s="55">
        <v>2.7533442167588511E-2</v>
      </c>
      <c r="Q100" s="55">
        <v>1.8493701420530688E-2</v>
      </c>
      <c r="R100" s="55">
        <v>1.2158573134182891E-2</v>
      </c>
      <c r="S100" s="55">
        <v>6.3594941643722131E-3</v>
      </c>
      <c r="T100" s="55">
        <v>4.5320533125411174E-3</v>
      </c>
    </row>
    <row r="101" spans="1:20" x14ac:dyDescent="0.25">
      <c r="A101" s="50" t="s">
        <v>84</v>
      </c>
      <c r="B101" s="51">
        <v>35880</v>
      </c>
      <c r="C101" s="55">
        <v>2.6700111482720178E-2</v>
      </c>
      <c r="D101" s="55">
        <v>3.0992196209587514E-2</v>
      </c>
      <c r="E101" s="55">
        <v>1.914715719063545E-2</v>
      </c>
      <c r="F101" s="55">
        <v>2.4080267558528427E-2</v>
      </c>
      <c r="G101" s="55">
        <v>7.0652173913043473E-2</v>
      </c>
      <c r="H101" s="55">
        <v>0.15738573021181718</v>
      </c>
      <c r="I101" s="55">
        <v>0.17257525083612041</v>
      </c>
      <c r="J101" s="55">
        <v>0.1407469342251951</v>
      </c>
      <c r="K101" s="55">
        <v>9.0719063545150497E-2</v>
      </c>
      <c r="L101" s="55">
        <v>5.2313266443701226E-2</v>
      </c>
      <c r="M101" s="55">
        <v>3.274804905239688E-2</v>
      </c>
      <c r="N101" s="55">
        <v>3.2051282051282048E-2</v>
      </c>
      <c r="O101" s="55">
        <v>3.901895206243032E-2</v>
      </c>
      <c r="P101" s="55">
        <v>3.6371237458193977E-2</v>
      </c>
      <c r="Q101" s="55">
        <v>2.625418060200669E-2</v>
      </c>
      <c r="R101" s="55">
        <v>2.4358974358974359E-2</v>
      </c>
      <c r="S101" s="55">
        <v>1.5078037904124861E-2</v>
      </c>
      <c r="T101" s="55">
        <v>8.8071348940914167E-3</v>
      </c>
    </row>
    <row r="102" spans="1:20" x14ac:dyDescent="0.25">
      <c r="A102" s="50" t="s">
        <v>85</v>
      </c>
      <c r="B102" s="51">
        <v>80880</v>
      </c>
      <c r="C102" s="55">
        <v>2.4814540059347179E-2</v>
      </c>
      <c r="D102" s="55">
        <v>5.9186449060336301E-2</v>
      </c>
      <c r="E102" s="55">
        <v>7.0610781404549947E-2</v>
      </c>
      <c r="F102" s="55">
        <v>5.7974777448071217E-2</v>
      </c>
      <c r="G102" s="55">
        <v>9.4732937685459942E-2</v>
      </c>
      <c r="H102" s="55">
        <v>0.14155539070227496</v>
      </c>
      <c r="I102" s="55">
        <v>0.15451285855588526</v>
      </c>
      <c r="J102" s="55">
        <v>0.11131305637982196</v>
      </c>
      <c r="K102" s="55">
        <v>6.9930761622156279E-2</v>
      </c>
      <c r="L102" s="55">
        <v>4.3286350148367951E-2</v>
      </c>
      <c r="M102" s="55">
        <v>3.0897626112759643E-2</v>
      </c>
      <c r="N102" s="55">
        <v>2.5952027695351137E-2</v>
      </c>
      <c r="O102" s="55">
        <v>2.8437190900098913E-2</v>
      </c>
      <c r="P102" s="55">
        <v>2.227992087042532E-2</v>
      </c>
      <c r="Q102" s="55">
        <v>1.8385262116716122E-2</v>
      </c>
      <c r="R102" s="55">
        <v>1.4614243323442137E-2</v>
      </c>
      <c r="S102" s="55">
        <v>1.4540059347181009E-2</v>
      </c>
      <c r="T102" s="55">
        <v>1.6975766567754697E-2</v>
      </c>
    </row>
    <row r="103" spans="1:20" x14ac:dyDescent="0.25">
      <c r="A103" s="50" t="s">
        <v>86</v>
      </c>
      <c r="B103" s="51">
        <v>369152</v>
      </c>
      <c r="C103" s="55">
        <v>1.5646671289875173E-2</v>
      </c>
      <c r="D103" s="55">
        <v>2.708369452149792E-2</v>
      </c>
      <c r="E103" s="55">
        <v>2.9351053224687933E-2</v>
      </c>
      <c r="F103" s="55">
        <v>3.2845548717059636E-2</v>
      </c>
      <c r="G103" s="55">
        <v>9.9162404646324545E-2</v>
      </c>
      <c r="H103" s="55">
        <v>0.21100522278085992</v>
      </c>
      <c r="I103" s="55">
        <v>0.20820691747572814</v>
      </c>
      <c r="J103" s="55">
        <v>0.1086463028779473</v>
      </c>
      <c r="K103" s="55">
        <v>5.7409955790568658E-2</v>
      </c>
      <c r="L103" s="55">
        <v>3.9084171289875173E-2</v>
      </c>
      <c r="M103" s="55">
        <v>4.0533438800277391E-2</v>
      </c>
      <c r="N103" s="55">
        <v>3.1957025832177528E-2</v>
      </c>
      <c r="O103" s="55">
        <v>2.6498569694868239E-2</v>
      </c>
      <c r="P103" s="55">
        <v>1.8683360783633841E-2</v>
      </c>
      <c r="Q103" s="55">
        <v>1.8054893377253814E-2</v>
      </c>
      <c r="R103" s="55">
        <v>1.4368065187239945E-2</v>
      </c>
      <c r="S103" s="55">
        <v>1.1176967753120666E-2</v>
      </c>
      <c r="T103" s="55">
        <v>1.0285735957004161E-2</v>
      </c>
    </row>
    <row r="104" spans="1:20" x14ac:dyDescent="0.25">
      <c r="A104" s="50" t="s">
        <v>87</v>
      </c>
      <c r="B104" s="51">
        <v>39817</v>
      </c>
      <c r="C104" s="55">
        <v>2.0292839741818822E-2</v>
      </c>
      <c r="D104" s="55">
        <v>3.4708792726724766E-2</v>
      </c>
      <c r="E104" s="55">
        <v>5.0003767235100582E-2</v>
      </c>
      <c r="F104" s="55">
        <v>6.4017881809277449E-2</v>
      </c>
      <c r="G104" s="55">
        <v>0.13644925534319513</v>
      </c>
      <c r="H104" s="55">
        <v>0.22766657457869754</v>
      </c>
      <c r="I104" s="55">
        <v>0.17781349674762037</v>
      </c>
      <c r="J104" s="55">
        <v>0.10540723811437326</v>
      </c>
      <c r="K104" s="55">
        <v>6.4294145716653692E-2</v>
      </c>
      <c r="L104" s="55">
        <v>4.4955672200316446E-2</v>
      </c>
      <c r="M104" s="55">
        <v>3.7144938091769844E-2</v>
      </c>
      <c r="N104" s="55">
        <v>1.8484566893537936E-2</v>
      </c>
      <c r="O104" s="55">
        <v>8.9409046387221545E-3</v>
      </c>
      <c r="P104" s="55">
        <v>3.7170052992440417E-3</v>
      </c>
      <c r="Q104" s="55">
        <v>2.0091920536454279E-3</v>
      </c>
      <c r="R104" s="55">
        <v>1.305974834869528E-3</v>
      </c>
      <c r="S104" s="55">
        <v>1.2055152321872567E-3</v>
      </c>
      <c r="T104" s="55">
        <v>1.5822387422457745E-3</v>
      </c>
    </row>
    <row r="105" spans="1:20" x14ac:dyDescent="0.25">
      <c r="A105" s="50" t="s">
        <v>88</v>
      </c>
      <c r="B105" s="51">
        <v>158300</v>
      </c>
      <c r="C105" s="55">
        <v>1.6929879974731523E-2</v>
      </c>
      <c r="D105" s="55">
        <v>3.5205306380290589E-2</v>
      </c>
      <c r="E105" s="55">
        <v>3.4946304485154768E-2</v>
      </c>
      <c r="F105" s="55">
        <v>3.0505369551484522E-2</v>
      </c>
      <c r="G105" s="55">
        <v>8.2552116234996836E-2</v>
      </c>
      <c r="H105" s="55">
        <v>0.23792166771951989</v>
      </c>
      <c r="I105" s="55">
        <v>0.24900189513581808</v>
      </c>
      <c r="J105" s="55">
        <v>0.12259001895135818</v>
      </c>
      <c r="K105" s="55">
        <v>5.1794061907770056E-2</v>
      </c>
      <c r="L105" s="55">
        <v>3.2956411876184463E-2</v>
      </c>
      <c r="M105" s="55">
        <v>3.2482627921667721E-2</v>
      </c>
      <c r="N105" s="55">
        <v>2.3853442830069488E-2</v>
      </c>
      <c r="O105" s="55">
        <v>1.4144030322173089E-2</v>
      </c>
      <c r="P105" s="55">
        <v>5.8117498420720152E-3</v>
      </c>
      <c r="Q105" s="55">
        <v>5.9949463044851551E-3</v>
      </c>
      <c r="R105" s="55">
        <v>5.5906506632975366E-3</v>
      </c>
      <c r="S105" s="55">
        <v>7.169930511686671E-3</v>
      </c>
      <c r="T105" s="55">
        <v>1.0549589387239419E-2</v>
      </c>
    </row>
    <row r="106" spans="1:20" x14ac:dyDescent="0.25">
      <c r="A106" s="50" t="s">
        <v>89</v>
      </c>
      <c r="B106" s="51">
        <v>44848</v>
      </c>
      <c r="C106" s="55">
        <v>2.1004281127363539E-2</v>
      </c>
      <c r="D106" s="55">
        <v>2.8964502318943989E-2</v>
      </c>
      <c r="E106" s="55">
        <v>2.7002318943988583E-2</v>
      </c>
      <c r="F106" s="55">
        <v>3.3312522297538352E-2</v>
      </c>
      <c r="G106" s="55">
        <v>0.15470032108455226</v>
      </c>
      <c r="H106" s="55">
        <v>0.23998840528005708</v>
      </c>
      <c r="I106" s="55">
        <v>0.21601855155190866</v>
      </c>
      <c r="J106" s="55">
        <v>0.11316000713521228</v>
      </c>
      <c r="K106" s="55">
        <v>7.9356938993935075E-2</v>
      </c>
      <c r="L106" s="55">
        <v>3.1194256154120584E-2</v>
      </c>
      <c r="M106" s="55">
        <v>2.3836068498037818E-2</v>
      </c>
      <c r="N106" s="55">
        <v>1.188458794149126E-2</v>
      </c>
      <c r="O106" s="55">
        <v>7.1352122725651087E-3</v>
      </c>
      <c r="P106" s="55">
        <v>3.768283981448448E-3</v>
      </c>
      <c r="Q106" s="55">
        <v>2.5196218337495539E-3</v>
      </c>
      <c r="R106" s="55">
        <v>1.984480913307171E-3</v>
      </c>
      <c r="S106" s="55">
        <v>1.8061006064930432E-3</v>
      </c>
      <c r="T106" s="55">
        <v>2.3635390652871923E-3</v>
      </c>
    </row>
    <row r="107" spans="1:20" x14ac:dyDescent="0.25">
      <c r="A107" s="50" t="s">
        <v>90</v>
      </c>
      <c r="B107" s="51">
        <v>126187</v>
      </c>
      <c r="C107" s="55">
        <v>1.06667089319819E-2</v>
      </c>
      <c r="D107" s="55">
        <v>1.3820758081260352E-2</v>
      </c>
      <c r="E107" s="55">
        <v>1.6649892619683485E-2</v>
      </c>
      <c r="F107" s="55">
        <v>2.5779200710057296E-2</v>
      </c>
      <c r="G107" s="55">
        <v>8.8495645351739885E-2</v>
      </c>
      <c r="H107" s="55">
        <v>0.16168068026024868</v>
      </c>
      <c r="I107" s="55">
        <v>0.16384413608374873</v>
      </c>
      <c r="J107" s="55">
        <v>9.0571928962571421E-2</v>
      </c>
      <c r="K107" s="55">
        <v>5.4482632917812454E-2</v>
      </c>
      <c r="L107" s="55">
        <v>4.7722824062700592E-2</v>
      </c>
      <c r="M107" s="55">
        <v>5.7636682067090904E-2</v>
      </c>
      <c r="N107" s="55">
        <v>5.35078890852465E-2</v>
      </c>
      <c r="O107" s="55">
        <v>5.4419234944962633E-2</v>
      </c>
      <c r="P107" s="55">
        <v>4.4854065791246324E-2</v>
      </c>
      <c r="Q107" s="55">
        <v>4.376837550619319E-2</v>
      </c>
      <c r="R107" s="55">
        <v>3.3902065981440244E-2</v>
      </c>
      <c r="S107" s="55">
        <v>2.2680624787022433E-2</v>
      </c>
      <c r="T107" s="55">
        <v>1.5516653854992986E-2</v>
      </c>
    </row>
    <row r="108" spans="1:20" x14ac:dyDescent="0.25">
      <c r="A108" s="50" t="s">
        <v>91</v>
      </c>
      <c r="B108" s="51">
        <v>157754</v>
      </c>
      <c r="C108" s="55">
        <v>7.4166106723125881E-3</v>
      </c>
      <c r="D108" s="55">
        <v>1.2969560201326115E-2</v>
      </c>
      <c r="E108" s="55">
        <v>3.4553798952799926E-2</v>
      </c>
      <c r="F108" s="55">
        <v>5.2943190030046779E-2</v>
      </c>
      <c r="G108" s="55">
        <v>9.545875223449167E-2</v>
      </c>
      <c r="H108" s="55">
        <v>0.14544797596257464</v>
      </c>
      <c r="I108" s="55">
        <v>0.15502618000177493</v>
      </c>
      <c r="J108" s="55">
        <v>0.13922943316809716</v>
      </c>
      <c r="K108" s="55">
        <v>0.10908756671780113</v>
      </c>
      <c r="L108" s="55">
        <v>8.2894886975924537E-2</v>
      </c>
      <c r="M108" s="55">
        <v>5.3469325658937333E-2</v>
      </c>
      <c r="N108" s="55">
        <v>3.6398443145657162E-2</v>
      </c>
      <c r="O108" s="55">
        <v>2.6218035675799028E-2</v>
      </c>
      <c r="P108" s="55">
        <v>1.7666746960457422E-2</v>
      </c>
      <c r="Q108" s="55">
        <v>1.2792068663869062E-2</v>
      </c>
      <c r="R108" s="55">
        <v>7.8096276481103488E-3</v>
      </c>
      <c r="S108" s="55">
        <v>5.3817969750370826E-3</v>
      </c>
      <c r="T108" s="55">
        <v>5.2360003549830753E-3</v>
      </c>
    </row>
    <row r="109" spans="1:20" x14ac:dyDescent="0.25">
      <c r="A109" s="50" t="s">
        <v>92</v>
      </c>
      <c r="B109" s="51">
        <v>59596</v>
      </c>
      <c r="C109" s="55">
        <v>4.0271159138197191E-3</v>
      </c>
      <c r="D109" s="55">
        <v>8.6079602657896503E-3</v>
      </c>
      <c r="E109" s="55">
        <v>3.1092690784616416E-2</v>
      </c>
      <c r="F109" s="55">
        <v>4.550640982616283E-2</v>
      </c>
      <c r="G109" s="55">
        <v>8.1096046714544595E-2</v>
      </c>
      <c r="H109" s="55">
        <v>0.12633398214645278</v>
      </c>
      <c r="I109" s="55">
        <v>0.15443989529498625</v>
      </c>
      <c r="J109" s="55">
        <v>0.14448956305792335</v>
      </c>
      <c r="K109" s="55">
        <v>0.11791059802671321</v>
      </c>
      <c r="L109" s="55">
        <v>0.10539297939459025</v>
      </c>
      <c r="M109" s="55">
        <v>6.3292838445533253E-2</v>
      </c>
      <c r="N109" s="55">
        <v>4.508691858513994E-2</v>
      </c>
      <c r="O109" s="55">
        <v>3.0304047251493389E-2</v>
      </c>
      <c r="P109" s="55">
        <v>1.9648969729512047E-2</v>
      </c>
      <c r="Q109" s="55">
        <v>1.0319484529163031E-2</v>
      </c>
      <c r="R109" s="55">
        <v>5.8560977246795085E-3</v>
      </c>
      <c r="S109" s="55">
        <v>3.4901671253104237E-3</v>
      </c>
      <c r="T109" s="55">
        <v>3.1042351835693671E-3</v>
      </c>
    </row>
    <row r="110" spans="1:20" x14ac:dyDescent="0.25">
      <c r="A110" s="50" t="s">
        <v>93</v>
      </c>
      <c r="B110" s="51">
        <v>98158</v>
      </c>
      <c r="C110" s="55">
        <v>9.4745206707553126E-3</v>
      </c>
      <c r="D110" s="55">
        <v>1.5617677621793434E-2</v>
      </c>
      <c r="E110" s="55">
        <v>3.6655188573524317E-2</v>
      </c>
      <c r="F110" s="55">
        <v>5.7458383422645122E-2</v>
      </c>
      <c r="G110" s="55">
        <v>0.10417897675176756</v>
      </c>
      <c r="H110" s="55">
        <v>0.15705291468856333</v>
      </c>
      <c r="I110" s="55">
        <v>0.15538213900038714</v>
      </c>
      <c r="J110" s="55">
        <v>0.13603577905010289</v>
      </c>
      <c r="K110" s="55">
        <v>0.10373071985981784</v>
      </c>
      <c r="L110" s="55">
        <v>6.9235314492960331E-2</v>
      </c>
      <c r="M110" s="55">
        <v>4.7505042890034432E-2</v>
      </c>
      <c r="N110" s="55">
        <v>3.1123291020599443E-2</v>
      </c>
      <c r="O110" s="55">
        <v>2.3737239960064386E-2</v>
      </c>
      <c r="P110" s="55">
        <v>1.6463253122516758E-2</v>
      </c>
      <c r="Q110" s="55">
        <v>1.4293282259214736E-2</v>
      </c>
      <c r="R110" s="55">
        <v>8.9957008088999372E-3</v>
      </c>
      <c r="S110" s="55">
        <v>6.5302879031765111E-3</v>
      </c>
      <c r="T110" s="55">
        <v>6.5302879031765111E-3</v>
      </c>
    </row>
    <row r="111" spans="1:20" x14ac:dyDescent="0.25">
      <c r="A111" s="50" t="s">
        <v>94</v>
      </c>
      <c r="B111" s="51">
        <v>621613</v>
      </c>
      <c r="C111" s="55">
        <v>5.081940049516339E-3</v>
      </c>
      <c r="D111" s="55">
        <v>1.280056884267221E-2</v>
      </c>
      <c r="E111" s="55">
        <v>2.7708558218698772E-2</v>
      </c>
      <c r="F111" s="55">
        <v>4.1821840920315372E-2</v>
      </c>
      <c r="G111" s="55">
        <v>6.7191323218787249E-2</v>
      </c>
      <c r="H111" s="55">
        <v>0.10056739482604128</v>
      </c>
      <c r="I111" s="55">
        <v>0.11743802011862686</v>
      </c>
      <c r="J111" s="55">
        <v>0.11785306935344016</v>
      </c>
      <c r="K111" s="55">
        <v>0.11659183446935634</v>
      </c>
      <c r="L111" s="55">
        <v>0.10446210101783586</v>
      </c>
      <c r="M111" s="55">
        <v>9.2412803464535009E-2</v>
      </c>
      <c r="N111" s="55">
        <v>6.7273367834971273E-2</v>
      </c>
      <c r="O111" s="55">
        <v>4.8266365085672273E-2</v>
      </c>
      <c r="P111" s="55">
        <v>3.09581685067719E-2</v>
      </c>
      <c r="Q111" s="55">
        <v>2.4458947930625648E-2</v>
      </c>
      <c r="R111" s="55">
        <v>1.4611985270578318E-2</v>
      </c>
      <c r="S111" s="55">
        <v>6.8965739133512328E-3</v>
      </c>
      <c r="T111" s="55">
        <v>3.6051369582038987E-3</v>
      </c>
    </row>
    <row r="112" spans="1:20" x14ac:dyDescent="0.25">
      <c r="A112" s="50" t="s">
        <v>95</v>
      </c>
      <c r="B112" s="51">
        <v>52798</v>
      </c>
      <c r="C112" s="55">
        <v>7.4813439903026633E-3</v>
      </c>
      <c r="D112" s="55">
        <v>1.2462593280048487E-2</v>
      </c>
      <c r="E112" s="55">
        <v>1.5985453994469486E-2</v>
      </c>
      <c r="F112" s="55">
        <v>2.6326754801318231E-2</v>
      </c>
      <c r="G112" s="55">
        <v>4.7520739421947802E-2</v>
      </c>
      <c r="H112" s="55">
        <v>8.1612939884086522E-2</v>
      </c>
      <c r="I112" s="55">
        <v>0.11100799272699724</v>
      </c>
      <c r="J112" s="55">
        <v>0.13595211939846205</v>
      </c>
      <c r="K112" s="55">
        <v>0.1453274745255502</v>
      </c>
      <c r="L112" s="55">
        <v>0.12830031440584871</v>
      </c>
      <c r="M112" s="55">
        <v>7.9340126519943932E-2</v>
      </c>
      <c r="N112" s="55">
        <v>6.4074396757452939E-2</v>
      </c>
      <c r="O112" s="55">
        <v>5.6649873101253835E-2</v>
      </c>
      <c r="P112" s="55">
        <v>3.3031554225538849E-2</v>
      </c>
      <c r="Q112" s="55">
        <v>2.1440206068411682E-2</v>
      </c>
      <c r="R112" s="55">
        <v>1.5189969317019584E-2</v>
      </c>
      <c r="S112" s="55">
        <v>1.0038259024963067E-2</v>
      </c>
      <c r="T112" s="55">
        <v>8.2578885563847123E-3</v>
      </c>
    </row>
    <row r="113" spans="1:20" x14ac:dyDescent="0.25">
      <c r="A113" s="50" t="s">
        <v>96</v>
      </c>
      <c r="B113" s="51">
        <v>240354</v>
      </c>
      <c r="C113" s="55">
        <v>6.3947344333774346E-3</v>
      </c>
      <c r="D113" s="55">
        <v>1.5140168251828554E-2</v>
      </c>
      <c r="E113" s="55">
        <v>2.8632766669162986E-2</v>
      </c>
      <c r="F113" s="55">
        <v>4.395183770605024E-2</v>
      </c>
      <c r="G113" s="55">
        <v>7.3903492348785543E-2</v>
      </c>
      <c r="H113" s="55">
        <v>0.10270684074323706</v>
      </c>
      <c r="I113" s="55">
        <v>0.12364262712499063</v>
      </c>
      <c r="J113" s="55">
        <v>0.12442480674338684</v>
      </c>
      <c r="K113" s="55">
        <v>0.12879336312272732</v>
      </c>
      <c r="L113" s="55">
        <v>0.11546302537091124</v>
      </c>
      <c r="M113" s="55">
        <v>9.1373557336262345E-2</v>
      </c>
      <c r="N113" s="55">
        <v>5.1503199447481635E-2</v>
      </c>
      <c r="O113" s="55">
        <v>3.3425697096782246E-2</v>
      </c>
      <c r="P113" s="55">
        <v>2.45388052622382E-2</v>
      </c>
      <c r="Q113" s="55">
        <v>2.1018996979455303E-2</v>
      </c>
      <c r="R113" s="55">
        <v>9.8854190069647269E-3</v>
      </c>
      <c r="S113" s="55">
        <v>3.6404636494503941E-3</v>
      </c>
      <c r="T113" s="55">
        <v>1.5601987069073118E-3</v>
      </c>
    </row>
    <row r="114" spans="1:20" x14ac:dyDescent="0.25">
      <c r="A114" s="50" t="s">
        <v>97</v>
      </c>
      <c r="B114" s="51">
        <v>62896</v>
      </c>
      <c r="C114" s="55">
        <v>4.0384126176545411E-3</v>
      </c>
      <c r="D114" s="55">
        <v>8.1881200712286949E-3</v>
      </c>
      <c r="E114" s="55">
        <v>1.8220554566268126E-2</v>
      </c>
      <c r="F114" s="55">
        <v>2.6599465784787585E-2</v>
      </c>
      <c r="G114" s="55">
        <v>5.1545408293055199E-2</v>
      </c>
      <c r="H114" s="55">
        <v>8.2930552022386167E-2</v>
      </c>
      <c r="I114" s="55">
        <v>0.11267807173747138</v>
      </c>
      <c r="J114" s="55">
        <v>0.11275756804884253</v>
      </c>
      <c r="K114" s="55">
        <v>0.11997583312134318</v>
      </c>
      <c r="L114" s="55">
        <v>0.12503179852454846</v>
      </c>
      <c r="M114" s="55">
        <v>0.12026201984227931</v>
      </c>
      <c r="N114" s="55">
        <v>8.6158102264054945E-2</v>
      </c>
      <c r="O114" s="55">
        <v>5.5472526074790127E-2</v>
      </c>
      <c r="P114" s="55">
        <v>3.4739888069193592E-2</v>
      </c>
      <c r="Q114" s="55">
        <v>2.4977741032816077E-2</v>
      </c>
      <c r="R114" s="55">
        <v>1.1145382854235563E-2</v>
      </c>
      <c r="S114" s="55">
        <v>4.0702111422030018E-3</v>
      </c>
      <c r="T114" s="55">
        <v>1.2083439328415162E-3</v>
      </c>
    </row>
    <row r="115" spans="1:20" x14ac:dyDescent="0.25">
      <c r="A115" s="50" t="s">
        <v>98</v>
      </c>
      <c r="B115" s="51">
        <v>114718</v>
      </c>
      <c r="C115" s="55">
        <v>8.6995937865025543E-3</v>
      </c>
      <c r="D115" s="55">
        <v>2.20715144964173E-2</v>
      </c>
      <c r="E115" s="55">
        <v>3.0997751006816714E-2</v>
      </c>
      <c r="F115" s="55">
        <v>4.2765738593769066E-2</v>
      </c>
      <c r="G115" s="55">
        <v>6.8794783730539238E-2</v>
      </c>
      <c r="H115" s="55">
        <v>0.10780348332432574</v>
      </c>
      <c r="I115" s="55">
        <v>0.12914276748199935</v>
      </c>
      <c r="J115" s="55">
        <v>0.12066109939155145</v>
      </c>
      <c r="K115" s="55">
        <v>0.12236963684862009</v>
      </c>
      <c r="L115" s="55">
        <v>0.11856901270942659</v>
      </c>
      <c r="M115" s="55">
        <v>9.2670722990289237E-2</v>
      </c>
      <c r="N115" s="55">
        <v>4.4151746020676792E-2</v>
      </c>
      <c r="O115" s="55">
        <v>2.8312906431423143E-2</v>
      </c>
      <c r="P115" s="55">
        <v>2.4433829041649958E-2</v>
      </c>
      <c r="Q115" s="55">
        <v>2.3806203037012499E-2</v>
      </c>
      <c r="R115" s="55">
        <v>1.0573754772572743E-2</v>
      </c>
      <c r="S115" s="55">
        <v>2.9376383828169949E-3</v>
      </c>
      <c r="T115" s="55">
        <v>1.2378179535905438E-3</v>
      </c>
    </row>
    <row r="116" spans="1:20" x14ac:dyDescent="0.25">
      <c r="A116" s="50" t="s">
        <v>99</v>
      </c>
      <c r="B116" s="51">
        <v>62740</v>
      </c>
      <c r="C116" s="55">
        <v>4.5425565827223466E-3</v>
      </c>
      <c r="D116" s="55">
        <v>9.4357666560408032E-3</v>
      </c>
      <c r="E116" s="55">
        <v>3.4746573159069177E-2</v>
      </c>
      <c r="F116" s="55">
        <v>6.3516098182977362E-2</v>
      </c>
      <c r="G116" s="55">
        <v>0.10565827223461906</v>
      </c>
      <c r="H116" s="55">
        <v>0.11321326107746255</v>
      </c>
      <c r="I116" s="55">
        <v>0.12457762193178196</v>
      </c>
      <c r="J116" s="55">
        <v>0.14300286898310488</v>
      </c>
      <c r="K116" s="55">
        <v>0.14937838699394326</v>
      </c>
      <c r="L116" s="55">
        <v>0.10019126554032515</v>
      </c>
      <c r="M116" s="55">
        <v>6.0041440867070452E-2</v>
      </c>
      <c r="N116" s="55">
        <v>3.0204016576346828E-2</v>
      </c>
      <c r="O116" s="55">
        <v>2.0672617150143451E-2</v>
      </c>
      <c r="P116" s="55">
        <v>1.4504303474657317E-2</v>
      </c>
      <c r="Q116" s="55">
        <v>1.1954096270321964E-2</v>
      </c>
      <c r="R116" s="55">
        <v>7.3637233025183298E-3</v>
      </c>
      <c r="S116" s="55">
        <v>4.4947401976410586E-3</v>
      </c>
      <c r="T116" s="55">
        <v>2.5023908192540645E-3</v>
      </c>
    </row>
    <row r="117" spans="1:20" x14ac:dyDescent="0.25">
      <c r="A117" s="50" t="s">
        <v>100</v>
      </c>
      <c r="B117" s="51">
        <v>322322</v>
      </c>
      <c r="C117" s="55">
        <v>3.7881373285099992E-3</v>
      </c>
      <c r="D117" s="55">
        <v>1.1274439845868418E-2</v>
      </c>
      <c r="E117" s="55">
        <v>2.9312302604228069E-2</v>
      </c>
      <c r="F117" s="55">
        <v>4.3335546441136505E-2</v>
      </c>
      <c r="G117" s="55">
        <v>6.6219494790923358E-2</v>
      </c>
      <c r="H117" s="55">
        <v>0.10330352876936728</v>
      </c>
      <c r="I117" s="55">
        <v>0.11529464324495381</v>
      </c>
      <c r="J117" s="55">
        <v>0.11107836263115767</v>
      </c>
      <c r="K117" s="55">
        <v>0.10311737951489504</v>
      </c>
      <c r="L117" s="55">
        <v>9.16164580760854E-2</v>
      </c>
      <c r="M117" s="55">
        <v>9.350897549655314E-2</v>
      </c>
      <c r="N117" s="55">
        <v>7.8046177425059413E-2</v>
      </c>
      <c r="O117" s="55">
        <v>5.7178845998721778E-2</v>
      </c>
      <c r="P117" s="55">
        <v>3.4955727502311351E-2</v>
      </c>
      <c r="Q117" s="55">
        <v>2.7112638913881149E-2</v>
      </c>
      <c r="R117" s="55">
        <v>1.7848611016312878E-2</v>
      </c>
      <c r="S117" s="55">
        <v>8.7086826217261E-3</v>
      </c>
      <c r="T117" s="55">
        <v>4.300047778308648E-3</v>
      </c>
    </row>
    <row r="118" spans="1:20" x14ac:dyDescent="0.25">
      <c r="A118" s="50" t="s">
        <v>101</v>
      </c>
      <c r="B118" s="51">
        <v>64212</v>
      </c>
      <c r="C118" s="55">
        <v>1.8688095683049898E-3</v>
      </c>
      <c r="D118" s="55">
        <v>5.0769326605618883E-3</v>
      </c>
      <c r="E118" s="55">
        <v>1.3720176913972466E-2</v>
      </c>
      <c r="F118" s="55">
        <v>2.471500654083349E-2</v>
      </c>
      <c r="G118" s="55">
        <v>2.9885379679810628E-2</v>
      </c>
      <c r="H118" s="55">
        <v>4.3948171681305673E-2</v>
      </c>
      <c r="I118" s="55">
        <v>5.1205382171556721E-2</v>
      </c>
      <c r="J118" s="55">
        <v>6.1639568927926242E-2</v>
      </c>
      <c r="K118" s="55">
        <v>8.2881704354326291E-2</v>
      </c>
      <c r="L118" s="55">
        <v>0.12162835607051642</v>
      </c>
      <c r="M118" s="55">
        <v>0.1707157540646608</v>
      </c>
      <c r="N118" s="55">
        <v>0.14765152930916339</v>
      </c>
      <c r="O118" s="55">
        <v>0.10438858780290289</v>
      </c>
      <c r="P118" s="55">
        <v>5.7060985485579016E-2</v>
      </c>
      <c r="Q118" s="55">
        <v>4.0101538653211241E-2</v>
      </c>
      <c r="R118" s="55">
        <v>2.7160032392699183E-2</v>
      </c>
      <c r="S118" s="55">
        <v>1.2147262193982433E-2</v>
      </c>
      <c r="T118" s="55">
        <v>4.2048215286862268E-3</v>
      </c>
    </row>
    <row r="119" spans="1:20" x14ac:dyDescent="0.25">
      <c r="A119" s="50" t="s">
        <v>102</v>
      </c>
      <c r="B119" s="51">
        <v>65333</v>
      </c>
      <c r="C119" s="55">
        <v>5.9847244118592441E-3</v>
      </c>
      <c r="D119" s="55">
        <v>2.6234827728712901E-2</v>
      </c>
      <c r="E119" s="55">
        <v>7.4510584237674676E-2</v>
      </c>
      <c r="F119" s="55">
        <v>0.10100561737559885</v>
      </c>
      <c r="G119" s="55">
        <v>0.12015367425344006</v>
      </c>
      <c r="H119" s="55">
        <v>0.10625564416144981</v>
      </c>
      <c r="I119" s="55">
        <v>0.10394440787963204</v>
      </c>
      <c r="J119" s="55">
        <v>0.1202455114566911</v>
      </c>
      <c r="K119" s="55">
        <v>0.12197511211791896</v>
      </c>
      <c r="L119" s="55">
        <v>7.3117719988367288E-2</v>
      </c>
      <c r="M119" s="55">
        <v>4.52604350022194E-2</v>
      </c>
      <c r="N119" s="55">
        <v>2.3418486829014432E-2</v>
      </c>
      <c r="O119" s="55">
        <v>1.6347022178684584E-2</v>
      </c>
      <c r="P119" s="55">
        <v>1.5826611360262043E-2</v>
      </c>
      <c r="Q119" s="55">
        <v>1.986744830330767E-2</v>
      </c>
      <c r="R119" s="55">
        <v>1.5091913734253747E-2</v>
      </c>
      <c r="S119" s="55">
        <v>7.2551390568319227E-3</v>
      </c>
      <c r="T119" s="55">
        <v>3.5051199240812452E-3</v>
      </c>
    </row>
    <row r="120" spans="1:20" x14ac:dyDescent="0.25">
      <c r="A120" s="50" t="s">
        <v>103</v>
      </c>
      <c r="B120" s="51">
        <v>57765</v>
      </c>
      <c r="C120" s="55">
        <v>5.2800138492166537E-3</v>
      </c>
      <c r="D120" s="55">
        <v>9.071236908162382E-3</v>
      </c>
      <c r="E120" s="55">
        <v>1.5112957673331602E-2</v>
      </c>
      <c r="F120" s="55">
        <v>1.9613953085778586E-2</v>
      </c>
      <c r="G120" s="55">
        <v>4.8679996537695835E-2</v>
      </c>
      <c r="H120" s="55">
        <v>0.19828615943910671</v>
      </c>
      <c r="I120" s="55">
        <v>0.23266683978187483</v>
      </c>
      <c r="J120" s="55">
        <v>0.16371505236735048</v>
      </c>
      <c r="K120" s="55">
        <v>7.8576992988834068E-2</v>
      </c>
      <c r="L120" s="55">
        <v>4.466372370812776E-2</v>
      </c>
      <c r="M120" s="55">
        <v>4.0128105254046566E-2</v>
      </c>
      <c r="N120" s="55">
        <v>3.7566000173115205E-2</v>
      </c>
      <c r="O120" s="55">
        <v>3.4103696009694449E-2</v>
      </c>
      <c r="P120" s="55">
        <v>2.4772786289275511E-2</v>
      </c>
      <c r="Q120" s="55">
        <v>1.854063879511815E-2</v>
      </c>
      <c r="R120" s="55">
        <v>1.2966329092010733E-2</v>
      </c>
      <c r="S120" s="55">
        <v>9.140482991430797E-3</v>
      </c>
      <c r="T120" s="55">
        <v>7.1150350558296547E-3</v>
      </c>
    </row>
    <row r="121" spans="1:20" x14ac:dyDescent="0.25">
      <c r="A121" s="50" t="s">
        <v>104</v>
      </c>
      <c r="B121" s="51">
        <v>21309</v>
      </c>
      <c r="C121" s="55">
        <v>2.2994978647519829E-3</v>
      </c>
      <c r="D121" s="55">
        <v>8.0717067905579799E-3</v>
      </c>
      <c r="E121" s="55">
        <v>4.1531747149091934E-2</v>
      </c>
      <c r="F121" s="55">
        <v>5.8989159510066169E-2</v>
      </c>
      <c r="G121" s="55">
        <v>7.9731568820686091E-2</v>
      </c>
      <c r="H121" s="55">
        <v>0.12318738561171336</v>
      </c>
      <c r="I121" s="55">
        <v>0.15678821155380357</v>
      </c>
      <c r="J121" s="55">
        <v>0.14857571917968934</v>
      </c>
      <c r="K121" s="55">
        <v>0.10713782908630157</v>
      </c>
      <c r="L121" s="55">
        <v>8.2500351963958884E-2</v>
      </c>
      <c r="M121" s="55">
        <v>6.9125721526115722E-2</v>
      </c>
      <c r="N121" s="55">
        <v>5.1527523581585244E-2</v>
      </c>
      <c r="O121" s="55">
        <v>3.3600825942090198E-2</v>
      </c>
      <c r="P121" s="55">
        <v>1.6988127082453425E-2</v>
      </c>
      <c r="Q121" s="55">
        <v>1.0089633488197474E-2</v>
      </c>
      <c r="R121" s="55">
        <v>6.1945656764747286E-3</v>
      </c>
      <c r="S121" s="55">
        <v>2.3933549204561452E-3</v>
      </c>
      <c r="T121" s="55">
        <v>1.2670702520061945E-3</v>
      </c>
    </row>
    <row r="122" spans="1:20" x14ac:dyDescent="0.25">
      <c r="A122" s="50" t="s">
        <v>105</v>
      </c>
      <c r="B122" s="51">
        <v>113703</v>
      </c>
      <c r="C122" s="55">
        <v>3.1309640027088114E-3</v>
      </c>
      <c r="D122" s="55">
        <v>7.8977687484059339E-3</v>
      </c>
      <c r="E122" s="55">
        <v>1.7070789688926412E-2</v>
      </c>
      <c r="F122" s="55">
        <v>2.9832106452776092E-2</v>
      </c>
      <c r="G122" s="55">
        <v>6.2126768862738893E-2</v>
      </c>
      <c r="H122" s="55">
        <v>8.3146442925868272E-2</v>
      </c>
      <c r="I122" s="55">
        <v>9.0604469539062288E-2</v>
      </c>
      <c r="J122" s="55">
        <v>9.9962182176371775E-2</v>
      </c>
      <c r="K122" s="55">
        <v>0.1154235156504226</v>
      </c>
      <c r="L122" s="55">
        <v>0.11085899228692295</v>
      </c>
      <c r="M122" s="55">
        <v>0.10931989481368126</v>
      </c>
      <c r="N122" s="55">
        <v>9.5661504093999275E-2</v>
      </c>
      <c r="O122" s="55">
        <v>7.0121280880891451E-2</v>
      </c>
      <c r="P122" s="55">
        <v>4.2004168755441808E-2</v>
      </c>
      <c r="Q122" s="55">
        <v>3.1485536881172879E-2</v>
      </c>
      <c r="R122" s="55">
        <v>1.8838553072478299E-2</v>
      </c>
      <c r="S122" s="55">
        <v>8.5661767939280414E-3</v>
      </c>
      <c r="T122" s="55">
        <v>3.948884374202967E-3</v>
      </c>
    </row>
    <row r="123" spans="1:20" x14ac:dyDescent="0.25">
      <c r="A123" s="50" t="s">
        <v>106</v>
      </c>
      <c r="B123" s="51">
        <v>6139</v>
      </c>
      <c r="C123" s="55">
        <v>9.773578758755497E-4</v>
      </c>
      <c r="D123" s="55">
        <v>4.2352174621273827E-3</v>
      </c>
      <c r="E123" s="55">
        <v>8.1446489656295806E-3</v>
      </c>
      <c r="F123" s="55">
        <v>1.2216973448444373E-2</v>
      </c>
      <c r="G123" s="55">
        <v>2.4596839876201336E-2</v>
      </c>
      <c r="H123" s="55">
        <v>3.6162241407395344E-2</v>
      </c>
      <c r="I123" s="55">
        <v>4.2352174621273823E-2</v>
      </c>
      <c r="J123" s="55">
        <v>6.0596188304284086E-2</v>
      </c>
      <c r="K123" s="55">
        <v>9.9201824401368308E-2</v>
      </c>
      <c r="L123" s="55">
        <v>0.14318292881576805</v>
      </c>
      <c r="M123" s="55">
        <v>0.18797849812673073</v>
      </c>
      <c r="N123" s="55">
        <v>0.14660368138133245</v>
      </c>
      <c r="O123" s="55">
        <v>8.9265352663300213E-2</v>
      </c>
      <c r="P123" s="55">
        <v>5.4569148069718194E-2</v>
      </c>
      <c r="Q123" s="55">
        <v>4.5772927186838244E-2</v>
      </c>
      <c r="R123" s="55">
        <v>2.4759732855513927E-2</v>
      </c>
      <c r="S123" s="55">
        <v>1.2216973448444373E-2</v>
      </c>
      <c r="T123" s="55">
        <v>7.1672910897540316E-3</v>
      </c>
    </row>
    <row r="124" spans="1:20" x14ac:dyDescent="0.25">
      <c r="A124" s="50" t="s">
        <v>107</v>
      </c>
      <c r="B124" s="51">
        <v>966990</v>
      </c>
      <c r="C124" s="55">
        <v>1.0798457067808354E-2</v>
      </c>
      <c r="D124" s="55">
        <v>1.6844021137757372E-2</v>
      </c>
      <c r="E124" s="55">
        <v>2.5031282639944571E-2</v>
      </c>
      <c r="F124" s="55">
        <v>3.8427491494224343E-2</v>
      </c>
      <c r="G124" s="55">
        <v>8.9661733833855575E-2</v>
      </c>
      <c r="H124" s="55">
        <v>0.12702613263839335</v>
      </c>
      <c r="I124" s="55">
        <v>0.132858664515662</v>
      </c>
      <c r="J124" s="55">
        <v>0.11571474368917982</v>
      </c>
      <c r="K124" s="55">
        <v>9.156557978882926E-2</v>
      </c>
      <c r="L124" s="55">
        <v>7.7857061603532618E-2</v>
      </c>
      <c r="M124" s="55">
        <v>6.8233384006039358E-2</v>
      </c>
      <c r="N124" s="55">
        <v>5.7417346611650585E-2</v>
      </c>
      <c r="O124" s="55">
        <v>4.4136961085430047E-2</v>
      </c>
      <c r="P124" s="55">
        <v>3.2540150363499103E-2</v>
      </c>
      <c r="Q124" s="55">
        <v>3.037880433096516E-2</v>
      </c>
      <c r="R124" s="55">
        <v>2.1279434120311483E-2</v>
      </c>
      <c r="S124" s="55">
        <v>1.2200746646811238E-2</v>
      </c>
      <c r="T124" s="55">
        <v>8.0280044261057514E-3</v>
      </c>
    </row>
    <row r="125" spans="1:20" x14ac:dyDescent="0.25">
      <c r="A125" s="50" t="s">
        <v>108</v>
      </c>
      <c r="B125" s="51">
        <v>121794</v>
      </c>
      <c r="C125" s="55">
        <v>1.2701775128495657E-2</v>
      </c>
      <c r="D125" s="55">
        <v>2.1068361331428479E-2</v>
      </c>
      <c r="E125" s="55">
        <v>3.5157725339507694E-2</v>
      </c>
      <c r="F125" s="55">
        <v>5.5265448215839862E-2</v>
      </c>
      <c r="G125" s="55">
        <v>8.5431137822881253E-2</v>
      </c>
      <c r="H125" s="55">
        <v>0.11996485869583066</v>
      </c>
      <c r="I125" s="55">
        <v>0.12075307486411482</v>
      </c>
      <c r="J125" s="55">
        <v>0.10907762287140582</v>
      </c>
      <c r="K125" s="55">
        <v>9.7878384813701827E-2</v>
      </c>
      <c r="L125" s="55">
        <v>8.5759561226332992E-2</v>
      </c>
      <c r="M125" s="55">
        <v>7.276220503473077E-2</v>
      </c>
      <c r="N125" s="55">
        <v>5.6439561883179792E-2</v>
      </c>
      <c r="O125" s="55">
        <v>4.2547251917171618E-2</v>
      </c>
      <c r="P125" s="55">
        <v>3.0691167052564167E-2</v>
      </c>
      <c r="Q125" s="55">
        <v>2.1881209254971508E-2</v>
      </c>
      <c r="R125" s="55">
        <v>1.5378425866627255E-2</v>
      </c>
      <c r="S125" s="55">
        <v>9.9183867842422453E-3</v>
      </c>
      <c r="T125" s="55">
        <v>7.3238418969735781E-3</v>
      </c>
    </row>
    <row r="126" spans="1:20" x14ac:dyDescent="0.25">
      <c r="A126" s="50" t="s">
        <v>109</v>
      </c>
      <c r="B126" s="51">
        <v>37339</v>
      </c>
      <c r="C126" s="55">
        <v>3.0263263611773213E-3</v>
      </c>
      <c r="D126" s="55">
        <v>7.9005865181177859E-3</v>
      </c>
      <c r="E126" s="55">
        <v>2.0889686386887703E-2</v>
      </c>
      <c r="F126" s="55">
        <v>4.4350411098315431E-2</v>
      </c>
      <c r="G126" s="55">
        <v>6.8668148584589833E-2</v>
      </c>
      <c r="H126" s="55">
        <v>0.10975119847880233</v>
      </c>
      <c r="I126" s="55">
        <v>0.11564316130587321</v>
      </c>
      <c r="J126" s="55">
        <v>0.10597498593963416</v>
      </c>
      <c r="K126" s="55">
        <v>0.10463590347893623</v>
      </c>
      <c r="L126" s="55">
        <v>0.10107394413347974</v>
      </c>
      <c r="M126" s="55">
        <v>9.255737968344091E-2</v>
      </c>
      <c r="N126" s="55">
        <v>7.2953212458823219E-2</v>
      </c>
      <c r="O126" s="55">
        <v>5.18760545274378E-2</v>
      </c>
      <c r="P126" s="55">
        <v>3.6235571386485983E-2</v>
      </c>
      <c r="Q126" s="55">
        <v>2.3407161412999814E-2</v>
      </c>
      <c r="R126" s="55">
        <v>1.7381290339859128E-2</v>
      </c>
      <c r="S126" s="55">
        <v>1.2373121936848872E-2</v>
      </c>
      <c r="T126" s="55">
        <v>1.1301855968290527E-2</v>
      </c>
    </row>
    <row r="127" spans="1:20" x14ac:dyDescent="0.25">
      <c r="A127" s="50" t="s">
        <v>110</v>
      </c>
      <c r="B127" s="51">
        <v>29789</v>
      </c>
      <c r="C127" s="55">
        <v>3.5583604686293597E-3</v>
      </c>
      <c r="D127" s="55">
        <v>1.1480747927087179E-2</v>
      </c>
      <c r="E127" s="55">
        <v>3.0648897243949109E-2</v>
      </c>
      <c r="F127" s="55">
        <v>6.4151196750478368E-2</v>
      </c>
      <c r="G127" s="55">
        <v>7.5699083554332136E-2</v>
      </c>
      <c r="H127" s="55">
        <v>8.5635637315787702E-2</v>
      </c>
      <c r="I127" s="55">
        <v>0.10470307831749975</v>
      </c>
      <c r="J127" s="55">
        <v>0.1171909093960858</v>
      </c>
      <c r="K127" s="55">
        <v>0.11242404914565779</v>
      </c>
      <c r="L127" s="55">
        <v>9.3759441404545299E-2</v>
      </c>
      <c r="M127" s="55">
        <v>8.274866561482426E-2</v>
      </c>
      <c r="N127" s="55">
        <v>5.9619322568733424E-2</v>
      </c>
      <c r="O127" s="55">
        <v>4.7366477558830437E-2</v>
      </c>
      <c r="P127" s="55">
        <v>3.7564201550908054E-2</v>
      </c>
      <c r="Q127" s="55">
        <v>2.9104703078317501E-2</v>
      </c>
      <c r="R127" s="55">
        <v>2.1786565510759005E-2</v>
      </c>
      <c r="S127" s="55">
        <v>1.3729900298768001E-2</v>
      </c>
      <c r="T127" s="55">
        <v>8.8287622948068079E-3</v>
      </c>
    </row>
    <row r="128" spans="1:20" x14ac:dyDescent="0.25">
      <c r="A128" s="50" t="s">
        <v>111</v>
      </c>
      <c r="B128" s="51">
        <v>54666</v>
      </c>
      <c r="C128" s="55">
        <v>2.4292979182672959E-2</v>
      </c>
      <c r="D128" s="55">
        <v>3.528701569531336E-2</v>
      </c>
      <c r="E128" s="55">
        <v>4.7360333662605641E-2</v>
      </c>
      <c r="F128" s="55">
        <v>5.7878754618958771E-2</v>
      </c>
      <c r="G128" s="55">
        <v>0.10218417297771924</v>
      </c>
      <c r="H128" s="55">
        <v>0.14564811765997146</v>
      </c>
      <c r="I128" s="55">
        <v>0.13298942670032562</v>
      </c>
      <c r="J128" s="55">
        <v>0.10677569238649252</v>
      </c>
      <c r="K128" s="55">
        <v>8.5336406541543189E-2</v>
      </c>
      <c r="L128" s="55">
        <v>7.093988951084769E-2</v>
      </c>
      <c r="M128" s="55">
        <v>5.3799436578494862E-2</v>
      </c>
      <c r="N128" s="55">
        <v>4.3427358870230123E-2</v>
      </c>
      <c r="O128" s="55">
        <v>3.354918962426371E-2</v>
      </c>
      <c r="P128" s="55">
        <v>2.3158819009987928E-2</v>
      </c>
      <c r="Q128" s="55">
        <v>1.6902645154209198E-2</v>
      </c>
      <c r="R128" s="55">
        <v>1.0518420956353126E-2</v>
      </c>
      <c r="S128" s="55">
        <v>6.1647093257234846E-3</v>
      </c>
      <c r="T128" s="55">
        <v>3.7866315442871253E-3</v>
      </c>
    </row>
    <row r="129" spans="1:20" x14ac:dyDescent="0.25">
      <c r="A129" s="50" t="s">
        <v>112</v>
      </c>
      <c r="B129" s="51">
        <v>100934</v>
      </c>
      <c r="C129" s="55">
        <v>1.3811005211326213E-2</v>
      </c>
      <c r="D129" s="55">
        <v>1.8566588067450016E-2</v>
      </c>
      <c r="E129" s="55">
        <v>2.3421245566409732E-2</v>
      </c>
      <c r="F129" s="55">
        <v>4.7674718132641132E-2</v>
      </c>
      <c r="G129" s="55">
        <v>0.15167337071749856</v>
      </c>
      <c r="H129" s="55">
        <v>0.15281272911011157</v>
      </c>
      <c r="I129" s="55">
        <v>0.13728773257772406</v>
      </c>
      <c r="J129" s="55">
        <v>0.11022054015495274</v>
      </c>
      <c r="K129" s="55">
        <v>8.7641429052648268E-2</v>
      </c>
      <c r="L129" s="55">
        <v>7.2928844591515246E-2</v>
      </c>
      <c r="M129" s="55">
        <v>5.5640319416648501E-2</v>
      </c>
      <c r="N129" s="55">
        <v>4.1185329026888859E-2</v>
      </c>
      <c r="O129" s="55">
        <v>3.2763984385836289E-2</v>
      </c>
      <c r="P129" s="55">
        <v>1.6743614639269225E-2</v>
      </c>
      <c r="Q129" s="55">
        <v>1.4256841104087819E-2</v>
      </c>
      <c r="R129" s="55">
        <v>1.1750252640339232E-2</v>
      </c>
      <c r="S129" s="55">
        <v>6.6677234628569164E-3</v>
      </c>
      <c r="T129" s="55">
        <v>4.9537321417956288E-3</v>
      </c>
    </row>
    <row r="130" spans="1:20" x14ac:dyDescent="0.25">
      <c r="A130" s="50" t="s">
        <v>113</v>
      </c>
      <c r="B130" s="51">
        <v>39452</v>
      </c>
      <c r="C130" s="55">
        <v>6.9704957923552675E-3</v>
      </c>
      <c r="D130" s="55">
        <v>8.2885531785460813E-3</v>
      </c>
      <c r="E130" s="55">
        <v>1.432120044611173E-2</v>
      </c>
      <c r="F130" s="55">
        <v>4.8920206833620604E-2</v>
      </c>
      <c r="G130" s="55">
        <v>0.22901247085065396</v>
      </c>
      <c r="H130" s="55">
        <v>0.19846902565142452</v>
      </c>
      <c r="I130" s="55">
        <v>0.13028490317347663</v>
      </c>
      <c r="J130" s="55">
        <v>8.6966440231166994E-2</v>
      </c>
      <c r="K130" s="55">
        <v>7.0414681131501566E-2</v>
      </c>
      <c r="L130" s="55">
        <v>5.8628206428064482E-2</v>
      </c>
      <c r="M130" s="55">
        <v>3.6880259555916048E-2</v>
      </c>
      <c r="N130" s="55">
        <v>2.6766703842644225E-2</v>
      </c>
      <c r="O130" s="55">
        <v>2.2711142654364799E-2</v>
      </c>
      <c r="P130" s="55">
        <v>1.6906620703639866E-2</v>
      </c>
      <c r="Q130" s="55">
        <v>1.4371894960965224E-2</v>
      </c>
      <c r="R130" s="55">
        <v>1.3636824495589577E-2</v>
      </c>
      <c r="S130" s="55">
        <v>8.6941092973740249E-3</v>
      </c>
      <c r="T130" s="55">
        <v>7.7562607725844062E-3</v>
      </c>
    </row>
    <row r="131" spans="1:20" x14ac:dyDescent="0.25">
      <c r="A131" s="50" t="s">
        <v>114</v>
      </c>
      <c r="B131" s="51">
        <v>26435</v>
      </c>
      <c r="C131" s="55">
        <v>9.0032154340836008E-3</v>
      </c>
      <c r="D131" s="55">
        <v>1.4828825420843579E-2</v>
      </c>
      <c r="E131" s="55">
        <v>2.5988273122753924E-2</v>
      </c>
      <c r="F131" s="55">
        <v>5.893701532059769E-2</v>
      </c>
      <c r="G131" s="55">
        <v>0.12963873652354832</v>
      </c>
      <c r="H131" s="55">
        <v>0.12021940609041044</v>
      </c>
      <c r="I131" s="55">
        <v>0.10849252884433516</v>
      </c>
      <c r="J131" s="55">
        <v>7.1912237563835829E-2</v>
      </c>
      <c r="K131" s="55">
        <v>7.1987894836391148E-2</v>
      </c>
      <c r="L131" s="55">
        <v>8.5190088897295249E-2</v>
      </c>
      <c r="M131" s="55">
        <v>8.9956497068280683E-2</v>
      </c>
      <c r="N131" s="55">
        <v>7.4333270285606198E-2</v>
      </c>
      <c r="O131" s="55">
        <v>5.3981463968223946E-2</v>
      </c>
      <c r="P131" s="55">
        <v>2.2772839039152639E-2</v>
      </c>
      <c r="Q131" s="55">
        <v>2.625307357669756E-2</v>
      </c>
      <c r="R131" s="55">
        <v>2.0578778135048232E-2</v>
      </c>
      <c r="S131" s="55">
        <v>1.0289389067524116E-2</v>
      </c>
      <c r="T131" s="55">
        <v>5.6364668053716666E-3</v>
      </c>
    </row>
    <row r="132" spans="1:20" x14ac:dyDescent="0.25">
      <c r="A132" s="50" t="s">
        <v>115</v>
      </c>
      <c r="B132" s="51">
        <v>35047</v>
      </c>
      <c r="C132" s="55">
        <v>2.5137672268667789E-2</v>
      </c>
      <c r="D132" s="55">
        <v>3.2955745142237564E-2</v>
      </c>
      <c r="E132" s="55">
        <v>3.1728821297115302E-2</v>
      </c>
      <c r="F132" s="55">
        <v>3.7777841184694835E-2</v>
      </c>
      <c r="G132" s="55">
        <v>8.1233771792164802E-2</v>
      </c>
      <c r="H132" s="55">
        <v>0.12600222558278881</v>
      </c>
      <c r="I132" s="55">
        <v>0.16689017604930523</v>
      </c>
      <c r="J132" s="55">
        <v>0.16529232173937855</v>
      </c>
      <c r="K132" s="55">
        <v>0.11884041430079607</v>
      </c>
      <c r="L132" s="55">
        <v>7.9778583045624449E-2</v>
      </c>
      <c r="M132" s="55">
        <v>5.0874539903558079E-2</v>
      </c>
      <c r="N132" s="55">
        <v>3.2413616001369591E-2</v>
      </c>
      <c r="O132" s="55">
        <v>2.8076582874425771E-2</v>
      </c>
      <c r="P132" s="55">
        <v>1.2012440437127287E-2</v>
      </c>
      <c r="Q132" s="55">
        <v>5.0788940565526294E-3</v>
      </c>
      <c r="R132" s="55">
        <v>2.9674437184352442E-3</v>
      </c>
      <c r="S132" s="55">
        <v>1.6549205352811938E-3</v>
      </c>
      <c r="T132" s="55">
        <v>1.2839900704767883E-3</v>
      </c>
    </row>
    <row r="133" spans="1:20" x14ac:dyDescent="0.25">
      <c r="A133" s="50" t="s">
        <v>116</v>
      </c>
      <c r="B133" s="51">
        <v>626196</v>
      </c>
      <c r="C133" s="55">
        <v>1.0330631303936787E-2</v>
      </c>
      <c r="D133" s="55">
        <v>1.6167461944822388E-2</v>
      </c>
      <c r="E133" s="55">
        <v>2.3463899481951336E-2</v>
      </c>
      <c r="F133" s="55">
        <v>3.4195363751924321E-2</v>
      </c>
      <c r="G133" s="55">
        <v>8.2017451404991407E-2</v>
      </c>
      <c r="H133" s="55">
        <v>0.1301397645465637</v>
      </c>
      <c r="I133" s="55">
        <v>0.13701780273269074</v>
      </c>
      <c r="J133" s="55">
        <v>0.11412880312234508</v>
      </c>
      <c r="K133" s="55">
        <v>8.8303023334547009E-2</v>
      </c>
      <c r="L133" s="55">
        <v>7.6373850998728829E-2</v>
      </c>
      <c r="M133" s="55">
        <v>6.7761531533257952E-2</v>
      </c>
      <c r="N133" s="55">
        <v>5.6713872333901842E-2</v>
      </c>
      <c r="O133" s="55">
        <v>4.2713463516215369E-2</v>
      </c>
      <c r="P133" s="55">
        <v>3.563421037502635E-2</v>
      </c>
      <c r="Q133" s="55">
        <v>3.5939226695794926E-2</v>
      </c>
      <c r="R133" s="55">
        <v>2.5677263987633266E-2</v>
      </c>
      <c r="S133" s="55">
        <v>1.437089984605459E-2</v>
      </c>
      <c r="T133" s="55">
        <v>9.0514790896141142E-3</v>
      </c>
    </row>
    <row r="134" spans="1:20" x14ac:dyDescent="0.25">
      <c r="A134" s="50" t="s">
        <v>117</v>
      </c>
      <c r="B134" s="51">
        <v>37680</v>
      </c>
      <c r="C134" s="55">
        <v>9.9787685774946917E-3</v>
      </c>
      <c r="D134" s="55">
        <v>2.6247346072186838E-2</v>
      </c>
      <c r="E134" s="55">
        <v>7.9405520169851376E-2</v>
      </c>
      <c r="F134" s="55">
        <v>0.13442144373673037</v>
      </c>
      <c r="G134" s="55">
        <v>0.11945329087048832</v>
      </c>
      <c r="H134" s="55">
        <v>0.11892250530785563</v>
      </c>
      <c r="I134" s="55">
        <v>0.11194267515923567</v>
      </c>
      <c r="J134" s="55">
        <v>0.14609872611464969</v>
      </c>
      <c r="K134" s="55">
        <v>9.3975583864118903E-2</v>
      </c>
      <c r="L134" s="55">
        <v>5.605095541401274E-2</v>
      </c>
      <c r="M134" s="55">
        <v>3.3598726114649681E-2</v>
      </c>
      <c r="N134" s="55">
        <v>1.9532908704883226E-2</v>
      </c>
      <c r="O134" s="55">
        <v>1.2208067940552018E-2</v>
      </c>
      <c r="P134" s="55">
        <v>1.1358811040339702E-2</v>
      </c>
      <c r="Q134" s="55">
        <v>1.1703821656050955E-2</v>
      </c>
      <c r="R134" s="55">
        <v>9.2091295116772821E-3</v>
      </c>
      <c r="S134" s="55">
        <v>3.6624203821656051E-3</v>
      </c>
      <c r="T134" s="55">
        <v>2.2292993630573248E-3</v>
      </c>
    </row>
    <row r="135" spans="1:20" x14ac:dyDescent="0.25">
      <c r="A135" s="50" t="s">
        <v>118</v>
      </c>
      <c r="B135" s="51">
        <v>262247</v>
      </c>
      <c r="C135" s="55">
        <v>1.5073575674840894E-2</v>
      </c>
      <c r="D135" s="55">
        <v>1.6129831799791799E-2</v>
      </c>
      <c r="E135" s="55">
        <v>1.4673189779101382E-2</v>
      </c>
      <c r="F135" s="55">
        <v>1.8474949189123232E-2</v>
      </c>
      <c r="G135" s="55">
        <v>6.6746235419280292E-2</v>
      </c>
      <c r="H135" s="55">
        <v>0.1334047672613986</v>
      </c>
      <c r="I135" s="55">
        <v>0.13412546187372973</v>
      </c>
      <c r="J135" s="55">
        <v>9.2138327607179493E-2</v>
      </c>
      <c r="K135" s="55">
        <v>6.6353475921554869E-2</v>
      </c>
      <c r="L135" s="55">
        <v>6.9140924395703282E-2</v>
      </c>
      <c r="M135" s="55">
        <v>6.9083726410597637E-2</v>
      </c>
      <c r="N135" s="55">
        <v>6.4904460298878544E-2</v>
      </c>
      <c r="O135" s="55">
        <v>5.5741343084954258E-2</v>
      </c>
      <c r="P135" s="55">
        <v>5.1481999794087255E-2</v>
      </c>
      <c r="Q135" s="55">
        <v>5.195483647096058E-2</v>
      </c>
      <c r="R135" s="55">
        <v>3.9809797633528696E-2</v>
      </c>
      <c r="S135" s="55">
        <v>2.4046032938413023E-2</v>
      </c>
      <c r="T135" s="55">
        <v>1.6717064446876418E-2</v>
      </c>
    </row>
    <row r="136" spans="1:20" x14ac:dyDescent="0.25">
      <c r="A136" s="50" t="s">
        <v>119</v>
      </c>
      <c r="B136" s="51">
        <v>112457</v>
      </c>
      <c r="C136" s="55">
        <v>1.0466222645099905E-2</v>
      </c>
      <c r="D136" s="55">
        <v>2.297767146553794E-2</v>
      </c>
      <c r="E136" s="55">
        <v>2.8971073388050543E-2</v>
      </c>
      <c r="F136" s="55">
        <v>3.8903758770018761E-2</v>
      </c>
      <c r="G136" s="55">
        <v>9.3395697911201614E-2</v>
      </c>
      <c r="H136" s="55">
        <v>0.12891149506033417</v>
      </c>
      <c r="I136" s="55">
        <v>0.12806672772704233</v>
      </c>
      <c r="J136" s="55">
        <v>0.1064940377210845</v>
      </c>
      <c r="K136" s="55">
        <v>9.3875881448020129E-2</v>
      </c>
      <c r="L136" s="55">
        <v>8.2982828992414881E-2</v>
      </c>
      <c r="M136" s="55">
        <v>7.8652284873329356E-2</v>
      </c>
      <c r="N136" s="55">
        <v>6.328641169513681E-2</v>
      </c>
      <c r="O136" s="55">
        <v>4.1660367962865805E-2</v>
      </c>
      <c r="P136" s="55">
        <v>2.7948460300381478E-2</v>
      </c>
      <c r="Q136" s="55">
        <v>2.6063295303982856E-2</v>
      </c>
      <c r="R136" s="55">
        <v>1.6059471620263745E-2</v>
      </c>
      <c r="S136" s="55">
        <v>7.5228754101567714E-3</v>
      </c>
      <c r="T136" s="55">
        <v>3.7614377050783857E-3</v>
      </c>
    </row>
    <row r="137" spans="1:20" x14ac:dyDescent="0.25">
      <c r="A137" s="50" t="s">
        <v>120</v>
      </c>
      <c r="B137" s="51">
        <v>109948</v>
      </c>
      <c r="C137" s="55">
        <v>4.0473678466184018E-3</v>
      </c>
      <c r="D137" s="55">
        <v>1.0932440790191726E-2</v>
      </c>
      <c r="E137" s="55">
        <v>1.8636082511732818E-2</v>
      </c>
      <c r="F137" s="55">
        <v>2.8986429948703023E-2</v>
      </c>
      <c r="G137" s="55">
        <v>8.7559573616618772E-2</v>
      </c>
      <c r="H137" s="55">
        <v>0.14007530832757303</v>
      </c>
      <c r="I137" s="55">
        <v>0.16331356641321351</v>
      </c>
      <c r="J137" s="55">
        <v>0.14977080074216903</v>
      </c>
      <c r="K137" s="55">
        <v>0.10921526539818824</v>
      </c>
      <c r="L137" s="55">
        <v>7.1033579510313971E-2</v>
      </c>
      <c r="M137" s="55">
        <v>6.0037472259613638E-2</v>
      </c>
      <c r="N137" s="55">
        <v>4.8468366864335866E-2</v>
      </c>
      <c r="O137" s="55">
        <v>2.6103248808527667E-2</v>
      </c>
      <c r="P137" s="55">
        <v>2.246516535089315E-2</v>
      </c>
      <c r="Q137" s="55">
        <v>3.0578091461418124E-2</v>
      </c>
      <c r="R137" s="55">
        <v>1.8035798741223123E-2</v>
      </c>
      <c r="S137" s="55">
        <v>8.2675446574744429E-3</v>
      </c>
      <c r="T137" s="55">
        <v>2.4738967511914725E-3</v>
      </c>
    </row>
    <row r="138" spans="1:20" x14ac:dyDescent="0.25">
      <c r="A138" s="50" t="s">
        <v>121</v>
      </c>
      <c r="B138" s="51">
        <v>84542</v>
      </c>
      <c r="C138" s="55">
        <v>4.8851458446689221E-3</v>
      </c>
      <c r="D138" s="55">
        <v>9.0842421518298605E-3</v>
      </c>
      <c r="E138" s="55">
        <v>2.1220221901540062E-2</v>
      </c>
      <c r="F138" s="55">
        <v>2.9736698918880557E-2</v>
      </c>
      <c r="G138" s="55">
        <v>6.1342291405455274E-2</v>
      </c>
      <c r="H138" s="55">
        <v>0.10504837832083462</v>
      </c>
      <c r="I138" s="55">
        <v>0.13697333869555961</v>
      </c>
      <c r="J138" s="55">
        <v>0.13907880106929099</v>
      </c>
      <c r="K138" s="55">
        <v>0.12067374795959404</v>
      </c>
      <c r="L138" s="55">
        <v>0.10397199025336519</v>
      </c>
      <c r="M138" s="55">
        <v>7.9179579380662862E-2</v>
      </c>
      <c r="N138" s="55">
        <v>5.7344278583425987E-2</v>
      </c>
      <c r="O138" s="55">
        <v>4.5066357550093444E-2</v>
      </c>
      <c r="P138" s="55">
        <v>3.0067895247332686E-2</v>
      </c>
      <c r="Q138" s="55">
        <v>2.4130018215798067E-2</v>
      </c>
      <c r="R138" s="55">
        <v>1.7151238437699605E-2</v>
      </c>
      <c r="S138" s="55">
        <v>9.1552127936410307E-3</v>
      </c>
      <c r="T138" s="55">
        <v>5.8905632703271744E-3</v>
      </c>
    </row>
    <row r="139" spans="1:20" x14ac:dyDescent="0.25">
      <c r="A139" s="50" t="s">
        <v>122</v>
      </c>
      <c r="B139" s="51">
        <v>19322</v>
      </c>
      <c r="C139" s="55">
        <v>5.434220060035193E-3</v>
      </c>
      <c r="D139" s="55">
        <v>1.8165821343546218E-2</v>
      </c>
      <c r="E139" s="55">
        <v>3.8919366525204432E-2</v>
      </c>
      <c r="F139" s="55">
        <v>7.3853638339716379E-2</v>
      </c>
      <c r="G139" s="55">
        <v>0.20898457716592486</v>
      </c>
      <c r="H139" s="55">
        <v>0.16809854052375531</v>
      </c>
      <c r="I139" s="55">
        <v>0.12783355760273263</v>
      </c>
      <c r="J139" s="55">
        <v>8.2703653866059421E-2</v>
      </c>
      <c r="K139" s="55">
        <v>8.2082600144912532E-2</v>
      </c>
      <c r="L139" s="55">
        <v>8.5343132180933645E-2</v>
      </c>
      <c r="M139" s="55">
        <v>4.7044819376876101E-2</v>
      </c>
      <c r="N139" s="55">
        <v>2.3962322740917089E-2</v>
      </c>
      <c r="O139" s="55">
        <v>1.573336093572094E-2</v>
      </c>
      <c r="P139" s="55">
        <v>1.1903529655315185E-2</v>
      </c>
      <c r="Q139" s="55">
        <v>5.4859745367974331E-3</v>
      </c>
      <c r="R139" s="55">
        <v>2.7429872683987166E-3</v>
      </c>
      <c r="S139" s="55">
        <v>1.3456163958182382E-3</v>
      </c>
      <c r="T139" s="55">
        <v>3.6228133733567951E-4</v>
      </c>
    </row>
    <row r="140" spans="1:20" x14ac:dyDescent="0.25">
      <c r="A140" s="50" t="s">
        <v>123</v>
      </c>
      <c r="B140" s="51">
        <v>113258</v>
      </c>
      <c r="C140" s="55">
        <v>8.4673930318388112E-3</v>
      </c>
      <c r="D140" s="55">
        <v>1.4480213318264493E-2</v>
      </c>
      <c r="E140" s="55">
        <v>2.4139575129350686E-2</v>
      </c>
      <c r="F140" s="55">
        <v>3.3463419802574654E-2</v>
      </c>
      <c r="G140" s="55">
        <v>7.6868742163908946E-2</v>
      </c>
      <c r="H140" s="55">
        <v>9.1066414734499987E-2</v>
      </c>
      <c r="I140" s="55">
        <v>0.11635381165127408</v>
      </c>
      <c r="J140" s="55">
        <v>0.136943968637977</v>
      </c>
      <c r="K140" s="55">
        <v>0.1076215366684914</v>
      </c>
      <c r="L140" s="55">
        <v>8.3729184693354997E-2</v>
      </c>
      <c r="M140" s="55">
        <v>7.8925991982906285E-2</v>
      </c>
      <c r="N140" s="55">
        <v>7.8643451235232836E-2</v>
      </c>
      <c r="O140" s="55">
        <v>6.5284571509297354E-2</v>
      </c>
      <c r="P140" s="55">
        <v>3.2765897331755812E-2</v>
      </c>
      <c r="Q140" s="55">
        <v>2.4351480690105776E-2</v>
      </c>
      <c r="R140" s="55">
        <v>1.2670186653481432E-2</v>
      </c>
      <c r="S140" s="55">
        <v>8.0700701054230162E-3</v>
      </c>
      <c r="T140" s="55">
        <v>6.1540906602624099E-3</v>
      </c>
    </row>
    <row r="141" spans="1:20" x14ac:dyDescent="0.25">
      <c r="A141" s="50" t="s">
        <v>124</v>
      </c>
      <c r="B141" s="51">
        <v>44199</v>
      </c>
      <c r="C141" s="55">
        <v>7.2173578587750855E-3</v>
      </c>
      <c r="D141" s="55">
        <v>1.5226588836851513E-2</v>
      </c>
      <c r="E141" s="55">
        <v>3.4910292088056294E-2</v>
      </c>
      <c r="F141" s="55">
        <v>3.567954026109188E-2</v>
      </c>
      <c r="G141" s="55">
        <v>4.6652639199981902E-2</v>
      </c>
      <c r="H141" s="55">
        <v>7.2354578157876881E-2</v>
      </c>
      <c r="I141" s="55">
        <v>0.10111088486164846</v>
      </c>
      <c r="J141" s="55">
        <v>0.16842010000226249</v>
      </c>
      <c r="K141" s="55">
        <v>0.13056856489965837</v>
      </c>
      <c r="L141" s="55">
        <v>8.3056177741577863E-2</v>
      </c>
      <c r="M141" s="55">
        <v>7.3101201384646708E-2</v>
      </c>
      <c r="N141" s="55">
        <v>8.1065182470191635E-2</v>
      </c>
      <c r="O141" s="55">
        <v>8.1291431932849156E-2</v>
      </c>
      <c r="P141" s="55">
        <v>3.7647910586212356E-2</v>
      </c>
      <c r="Q141" s="55">
        <v>1.9434828842281499E-2</v>
      </c>
      <c r="R141" s="55">
        <v>7.1947329125093325E-3</v>
      </c>
      <c r="S141" s="55">
        <v>3.4842417249259035E-3</v>
      </c>
      <c r="T141" s="55">
        <v>1.5837462386026834E-3</v>
      </c>
    </row>
    <row r="142" spans="1:20" x14ac:dyDescent="0.25">
      <c r="A142" s="50" t="s">
        <v>125</v>
      </c>
      <c r="B142" s="51">
        <v>21209</v>
      </c>
      <c r="C142" s="55">
        <v>7.4968173888443589E-3</v>
      </c>
      <c r="D142" s="55">
        <v>1.0467254467443067E-2</v>
      </c>
      <c r="E142" s="55">
        <v>1.2400396058277146E-2</v>
      </c>
      <c r="F142" s="55">
        <v>2.2914800320618604E-2</v>
      </c>
      <c r="G142" s="55">
        <v>0.10231505492951105</v>
      </c>
      <c r="H142" s="55">
        <v>9.5714083643736153E-2</v>
      </c>
      <c r="I142" s="55">
        <v>0.12640860012258948</v>
      </c>
      <c r="J142" s="55">
        <v>0.10698288462445188</v>
      </c>
      <c r="K142" s="55">
        <v>7.9494554198689241E-2</v>
      </c>
      <c r="L142" s="55">
        <v>7.5722570606817863E-2</v>
      </c>
      <c r="M142" s="55">
        <v>8.4822481022207546E-2</v>
      </c>
      <c r="N142" s="55">
        <v>0.10651138667546796</v>
      </c>
      <c r="O142" s="55">
        <v>7.5345372247630729E-2</v>
      </c>
      <c r="P142" s="55">
        <v>3.6588240841152343E-2</v>
      </c>
      <c r="Q142" s="55">
        <v>2.8902824272714414E-2</v>
      </c>
      <c r="R142" s="55">
        <v>1.442783723890801E-2</v>
      </c>
      <c r="S142" s="55">
        <v>8.7227120562025553E-3</v>
      </c>
      <c r="T142" s="55">
        <v>4.7621292847376115E-3</v>
      </c>
    </row>
    <row r="143" spans="1:20" x14ac:dyDescent="0.25">
      <c r="A143" s="50" t="s">
        <v>126</v>
      </c>
      <c r="B143" s="51">
        <v>10110</v>
      </c>
      <c r="C143" s="55">
        <v>1.7804154302670624E-2</v>
      </c>
      <c r="D143" s="55">
        <v>1.9683481701285855E-2</v>
      </c>
      <c r="E143" s="55">
        <v>2.3442136498516321E-2</v>
      </c>
      <c r="F143" s="55">
        <v>3.1256181998021763E-2</v>
      </c>
      <c r="G143" s="55">
        <v>0.13986152324431256</v>
      </c>
      <c r="H143" s="55">
        <v>9.5845697329376853E-2</v>
      </c>
      <c r="I143" s="55">
        <v>8.8526211671612259E-2</v>
      </c>
      <c r="J143" s="55">
        <v>8.1404549950544011E-2</v>
      </c>
      <c r="K143" s="55">
        <v>9.9505440158259142E-2</v>
      </c>
      <c r="L143" s="55">
        <v>0.11454005934718101</v>
      </c>
      <c r="M143" s="55">
        <v>9.2383778437190894E-2</v>
      </c>
      <c r="N143" s="55">
        <v>6.419386745796242E-2</v>
      </c>
      <c r="O143" s="55">
        <v>4.9060336300692384E-2</v>
      </c>
      <c r="P143" s="55">
        <v>2.5519287833827894E-2</v>
      </c>
      <c r="Q143" s="55">
        <v>3.0563798219584569E-2</v>
      </c>
      <c r="R143" s="55">
        <v>1.2067260138476756E-2</v>
      </c>
      <c r="S143" s="55">
        <v>7.8140454995054408E-3</v>
      </c>
      <c r="T143" s="55">
        <v>6.5281899109792289E-3</v>
      </c>
    </row>
    <row r="144" spans="1:20" x14ac:dyDescent="0.25">
      <c r="A144" s="50" t="s">
        <v>127</v>
      </c>
      <c r="B144" s="51">
        <v>37740</v>
      </c>
      <c r="C144" s="55">
        <v>7.9756226815050346E-3</v>
      </c>
      <c r="D144" s="55">
        <v>1.4467408585055644E-2</v>
      </c>
      <c r="E144" s="55">
        <v>1.8309485956544781E-2</v>
      </c>
      <c r="F144" s="55">
        <v>3.7387387387387387E-2</v>
      </c>
      <c r="G144" s="55">
        <v>8.1081081081081086E-2</v>
      </c>
      <c r="H144" s="55">
        <v>0.10908850026497086</v>
      </c>
      <c r="I144" s="55">
        <v>0.13600953895071541</v>
      </c>
      <c r="J144" s="55">
        <v>0.13179650238473767</v>
      </c>
      <c r="K144" s="55">
        <v>9.872813990461049E-2</v>
      </c>
      <c r="L144" s="55">
        <v>8.07631160572337E-2</v>
      </c>
      <c r="M144" s="55">
        <v>7.8828828828828829E-2</v>
      </c>
      <c r="N144" s="55">
        <v>6.4016958134605187E-2</v>
      </c>
      <c r="O144" s="55">
        <v>4.5230524642289348E-2</v>
      </c>
      <c r="P144" s="55">
        <v>2.6841547429782724E-2</v>
      </c>
      <c r="Q144" s="55">
        <v>2.5887652358240594E-2</v>
      </c>
      <c r="R144" s="55">
        <v>1.825649178590355E-2</v>
      </c>
      <c r="S144" s="55">
        <v>1.3142554319024908E-2</v>
      </c>
      <c r="T144" s="55">
        <v>1.2188659247482777E-2</v>
      </c>
    </row>
    <row r="145" spans="1:20" x14ac:dyDescent="0.25">
      <c r="A145" s="50" t="s">
        <v>128</v>
      </c>
      <c r="B145" s="51">
        <v>4808</v>
      </c>
      <c r="C145" s="55">
        <v>1.5183028286189684E-2</v>
      </c>
      <c r="D145" s="55">
        <v>1.747088186356073E-2</v>
      </c>
      <c r="E145" s="55">
        <v>2.7454242928452579E-2</v>
      </c>
      <c r="F145" s="55">
        <v>8.5898502495840259E-2</v>
      </c>
      <c r="G145" s="55">
        <v>0.19197171381031614</v>
      </c>
      <c r="H145" s="55">
        <v>0.20611480865224627</v>
      </c>
      <c r="I145" s="55">
        <v>0.19363560732113144</v>
      </c>
      <c r="J145" s="55">
        <v>0.10565723793677205</v>
      </c>
      <c r="K145" s="55">
        <v>6.0732113144758737E-2</v>
      </c>
      <c r="L145" s="55">
        <v>3.5981697171381034E-2</v>
      </c>
      <c r="M145" s="55">
        <v>2.7454242928452579E-2</v>
      </c>
      <c r="N145" s="55">
        <v>1.4559068219633943E-2</v>
      </c>
      <c r="O145" s="55">
        <v>1.0399334442595673E-2</v>
      </c>
      <c r="P145" s="55">
        <v>2.7038269550748754E-3</v>
      </c>
      <c r="Q145" s="55">
        <v>1.8718801996672214E-3</v>
      </c>
      <c r="R145" s="55">
        <v>8.3194675540765393E-4</v>
      </c>
      <c r="S145" s="55">
        <v>8.3194675540765393E-4</v>
      </c>
      <c r="T145" s="55">
        <v>1.2479201331114808E-3</v>
      </c>
    </row>
    <row r="146" spans="1:20" x14ac:dyDescent="0.25">
      <c r="A146" s="50" t="s">
        <v>129</v>
      </c>
      <c r="B146" s="51">
        <v>326280</v>
      </c>
      <c r="C146" s="55">
        <v>1.2222630869192105E-2</v>
      </c>
      <c r="D146" s="55">
        <v>1.8033590780924359E-2</v>
      </c>
      <c r="E146" s="55">
        <v>2.5208409954640187E-2</v>
      </c>
      <c r="F146" s="55">
        <v>3.3851293367659678E-2</v>
      </c>
      <c r="G146" s="55">
        <v>5.3267132524212335E-2</v>
      </c>
      <c r="H146" s="55">
        <v>0.10017469657962486</v>
      </c>
      <c r="I146" s="55">
        <v>0.11269155326713252</v>
      </c>
      <c r="J146" s="55">
        <v>9.4296309917861962E-2</v>
      </c>
      <c r="K146" s="55">
        <v>7.8429569694740714E-2</v>
      </c>
      <c r="L146" s="55">
        <v>6.913080789505946E-2</v>
      </c>
      <c r="M146" s="55">
        <v>8.997180335907809E-2</v>
      </c>
      <c r="N146" s="55">
        <v>7.7028932205467693E-2</v>
      </c>
      <c r="O146" s="55">
        <v>5.2972906705896779E-2</v>
      </c>
      <c r="P146" s="55">
        <v>5.0680397204854725E-2</v>
      </c>
      <c r="Q146" s="55">
        <v>5.3435699399288952E-2</v>
      </c>
      <c r="R146" s="55">
        <v>4.0526541620693884E-2</v>
      </c>
      <c r="S146" s="55">
        <v>2.4212332965551059E-2</v>
      </c>
      <c r="T146" s="55">
        <v>1.3865391688120633E-2</v>
      </c>
    </row>
    <row r="147" spans="1:20" x14ac:dyDescent="0.25">
      <c r="A147" s="50" t="s">
        <v>130</v>
      </c>
      <c r="B147" s="51">
        <v>86134</v>
      </c>
      <c r="C147" s="55">
        <v>3.609492186592983E-2</v>
      </c>
      <c r="D147" s="55">
        <v>4.8494206701186524E-2</v>
      </c>
      <c r="E147" s="55">
        <v>4.1226461095502355E-2</v>
      </c>
      <c r="F147" s="55">
        <v>3.5444772099287154E-2</v>
      </c>
      <c r="G147" s="55">
        <v>7.5336104209719743E-2</v>
      </c>
      <c r="H147" s="55">
        <v>0.14460027399168737</v>
      </c>
      <c r="I147" s="55">
        <v>0.14469315252977918</v>
      </c>
      <c r="J147" s="55">
        <v>0.11001462836974946</v>
      </c>
      <c r="K147" s="55">
        <v>9.5606845148257361E-2</v>
      </c>
      <c r="L147" s="55">
        <v>7.5208396219843501E-2</v>
      </c>
      <c r="M147" s="55">
        <v>5.9453874196020155E-2</v>
      </c>
      <c r="N147" s="55">
        <v>4.2422272273434418E-2</v>
      </c>
      <c r="O147" s="55">
        <v>3.5618919358209301E-2</v>
      </c>
      <c r="P147" s="55">
        <v>2.2627533842617318E-2</v>
      </c>
      <c r="Q147" s="55">
        <v>1.2213527759073072E-2</v>
      </c>
      <c r="R147" s="55">
        <v>8.1617015348178414E-3</v>
      </c>
      <c r="S147" s="55">
        <v>7.0703787122390694E-3</v>
      </c>
      <c r="T147" s="55">
        <v>5.7120300926463419E-3</v>
      </c>
    </row>
    <row r="148" spans="1:20" x14ac:dyDescent="0.25">
      <c r="A148" s="50" t="s">
        <v>131</v>
      </c>
      <c r="B148" s="51">
        <v>63920</v>
      </c>
      <c r="C148" s="55">
        <v>4.3773466833541927E-2</v>
      </c>
      <c r="D148" s="55">
        <v>5.8901752190237799E-2</v>
      </c>
      <c r="E148" s="55">
        <v>4.9280350438047557E-2</v>
      </c>
      <c r="F148" s="55">
        <v>3.9658948685857322E-2</v>
      </c>
      <c r="G148" s="55">
        <v>7.5172090112640796E-2</v>
      </c>
      <c r="H148" s="55">
        <v>0.13401126408010011</v>
      </c>
      <c r="I148" s="55">
        <v>0.13177409261576972</v>
      </c>
      <c r="J148" s="55">
        <v>0.10311326658322903</v>
      </c>
      <c r="K148" s="55">
        <v>9.5306633291614512E-2</v>
      </c>
      <c r="L148" s="55">
        <v>7.6251564455569465E-2</v>
      </c>
      <c r="M148" s="55">
        <v>5.8197747183979978E-2</v>
      </c>
      <c r="N148" s="55">
        <v>4.3882978723404256E-2</v>
      </c>
      <c r="O148" s="55">
        <v>3.5779098873591993E-2</v>
      </c>
      <c r="P148" s="55">
        <v>2.417083854818523E-2</v>
      </c>
      <c r="Q148" s="55">
        <v>1.3078848560700877E-2</v>
      </c>
      <c r="R148" s="55">
        <v>7.4624530663329166E-3</v>
      </c>
      <c r="S148" s="55">
        <v>5.9449311639549439E-3</v>
      </c>
      <c r="T148" s="55">
        <v>4.2396745932415519E-3</v>
      </c>
    </row>
    <row r="149" spans="1:20" x14ac:dyDescent="0.25">
      <c r="A149" s="50" t="s">
        <v>132</v>
      </c>
      <c r="B149" s="51">
        <v>21288</v>
      </c>
      <c r="C149" s="55">
        <v>1.2965050732807215E-2</v>
      </c>
      <c r="D149" s="55">
        <v>1.7662532882375046E-2</v>
      </c>
      <c r="E149" s="55">
        <v>1.7145809845922587E-2</v>
      </c>
      <c r="F149" s="55">
        <v>2.2688838782412627E-2</v>
      </c>
      <c r="G149" s="55">
        <v>7.1871476888387825E-2</v>
      </c>
      <c r="H149" s="55">
        <v>0.17526305900037581</v>
      </c>
      <c r="I149" s="55">
        <v>0.18437617437053738</v>
      </c>
      <c r="J149" s="55">
        <v>0.13181134911687337</v>
      </c>
      <c r="K149" s="55">
        <v>9.8130402104472006E-2</v>
      </c>
      <c r="L149" s="55">
        <v>7.1965426531379176E-2</v>
      </c>
      <c r="M149" s="55">
        <v>6.3416009019165734E-2</v>
      </c>
      <c r="N149" s="55">
        <v>3.8848177376925967E-2</v>
      </c>
      <c r="O149" s="55">
        <v>3.5325065764750092E-2</v>
      </c>
      <c r="P149" s="55">
        <v>1.7944381811349115E-2</v>
      </c>
      <c r="Q149" s="55">
        <v>9.5358887636226974E-3</v>
      </c>
      <c r="R149" s="55">
        <v>1.0381435550544908E-2</v>
      </c>
      <c r="S149" s="55">
        <v>1.0522360015031942E-2</v>
      </c>
      <c r="T149" s="55">
        <v>1.0146561443066516E-2</v>
      </c>
    </row>
    <row r="150" spans="1:20" x14ac:dyDescent="0.25">
      <c r="A150" s="50" t="s">
        <v>133</v>
      </c>
      <c r="B150" s="51">
        <v>926</v>
      </c>
      <c r="C150" s="55">
        <v>3.7796976241900648E-2</v>
      </c>
      <c r="D150" s="55">
        <v>3.8876889848812095E-2</v>
      </c>
      <c r="E150" s="55">
        <v>3.8876889848812095E-2</v>
      </c>
      <c r="F150" s="55">
        <v>3.7796976241900648E-2</v>
      </c>
      <c r="G150" s="55">
        <v>0.16630669546436286</v>
      </c>
      <c r="H150" s="55">
        <v>0.17062634989200864</v>
      </c>
      <c r="I150" s="55">
        <v>0.12419006479481641</v>
      </c>
      <c r="J150" s="55">
        <v>8.5313174946004322E-2</v>
      </c>
      <c r="K150" s="55">
        <v>5.8315334773218146E-2</v>
      </c>
      <c r="L150" s="55">
        <v>7.775377969762419E-2</v>
      </c>
      <c r="M150" s="55">
        <v>5.5075593952483799E-2</v>
      </c>
      <c r="N150" s="55">
        <v>2.3758099352051837E-2</v>
      </c>
      <c r="O150" s="55">
        <v>3.1317494600431962E-2</v>
      </c>
      <c r="P150" s="55">
        <v>2.3758099352051837E-2</v>
      </c>
      <c r="Q150" s="55">
        <v>1.4038876889848811E-2</v>
      </c>
      <c r="R150" s="55">
        <v>5.3995680345572351E-3</v>
      </c>
      <c r="S150" s="55">
        <v>5.3995680345572351E-3</v>
      </c>
      <c r="T150" s="55">
        <v>5.3995680345572351E-3</v>
      </c>
    </row>
    <row r="151" spans="1:20" x14ac:dyDescent="0.25">
      <c r="A151" s="50" t="s">
        <v>134</v>
      </c>
      <c r="B151" s="51">
        <v>5473</v>
      </c>
      <c r="C151" s="55">
        <v>1.3338205737255618E-2</v>
      </c>
      <c r="D151" s="55">
        <v>2.3752969121140142E-2</v>
      </c>
      <c r="E151" s="55">
        <v>1.9550520738169194E-2</v>
      </c>
      <c r="F151" s="55">
        <v>2.4301114562397221E-2</v>
      </c>
      <c r="G151" s="55">
        <v>7.4182349716791524E-2</v>
      </c>
      <c r="H151" s="55">
        <v>0.20208295267677689</v>
      </c>
      <c r="I151" s="55">
        <v>0.22839393385711676</v>
      </c>
      <c r="J151" s="55">
        <v>0.15439429928741091</v>
      </c>
      <c r="K151" s="55">
        <v>8.4048967659418966E-2</v>
      </c>
      <c r="L151" s="55">
        <v>4.9698520007308608E-2</v>
      </c>
      <c r="M151" s="55">
        <v>3.6360314270052985E-2</v>
      </c>
      <c r="N151" s="55">
        <v>3.2157865887082041E-2</v>
      </c>
      <c r="O151" s="55">
        <v>2.3204823679883062E-2</v>
      </c>
      <c r="P151" s="55">
        <v>1.2241914854741458E-2</v>
      </c>
      <c r="Q151" s="55">
        <v>9.5011876484560574E-3</v>
      </c>
      <c r="R151" s="55">
        <v>3.2888726475424814E-3</v>
      </c>
      <c r="S151" s="55">
        <v>5.4814544125708024E-3</v>
      </c>
      <c r="T151" s="55">
        <v>4.0197332358852551E-3</v>
      </c>
    </row>
    <row r="152" spans="1:20" x14ac:dyDescent="0.25">
      <c r="A152" s="50" t="s">
        <v>135</v>
      </c>
      <c r="B152" s="51">
        <v>90315</v>
      </c>
      <c r="C152" s="55">
        <v>6.6877041465980176E-3</v>
      </c>
      <c r="D152" s="55">
        <v>1.2234955433759619E-2</v>
      </c>
      <c r="E152" s="55">
        <v>2.4990311686873719E-2</v>
      </c>
      <c r="F152" s="55">
        <v>4.2052815146985549E-2</v>
      </c>
      <c r="G152" s="55">
        <v>6.4762221114986432E-2</v>
      </c>
      <c r="H152" s="55">
        <v>0.13708686264740078</v>
      </c>
      <c r="I152" s="55">
        <v>0.16620716381553452</v>
      </c>
      <c r="J152" s="55">
        <v>0.12960194873498312</v>
      </c>
      <c r="K152" s="55">
        <v>9.8422189005148653E-2</v>
      </c>
      <c r="L152" s="55">
        <v>7.8558379006809495E-2</v>
      </c>
      <c r="M152" s="55">
        <v>6.5769805680119586E-2</v>
      </c>
      <c r="N152" s="55">
        <v>5.0611747771687983E-2</v>
      </c>
      <c r="O152" s="55">
        <v>3.6206610197641591E-2</v>
      </c>
      <c r="P152" s="55">
        <v>2.7171566185019098E-2</v>
      </c>
      <c r="Q152" s="55">
        <v>2.5067818191883962E-2</v>
      </c>
      <c r="R152" s="55">
        <v>1.7538614848031889E-2</v>
      </c>
      <c r="S152" s="55">
        <v>1.0164424514200299E-2</v>
      </c>
      <c r="T152" s="55">
        <v>6.864861872335714E-3</v>
      </c>
    </row>
    <row r="153" spans="1:20" x14ac:dyDescent="0.25">
      <c r="A153" s="50" t="s">
        <v>136</v>
      </c>
      <c r="B153" s="51">
        <v>144358</v>
      </c>
      <c r="C153" s="55">
        <v>1.3992989650729436E-3</v>
      </c>
      <c r="D153" s="55">
        <v>3.2696490669031158E-3</v>
      </c>
      <c r="E153" s="55">
        <v>1.600188420454703E-2</v>
      </c>
      <c r="F153" s="55">
        <v>2.8131450976045663E-2</v>
      </c>
      <c r="G153" s="55">
        <v>3.2114603970683997E-2</v>
      </c>
      <c r="H153" s="55">
        <v>4.6710261987558711E-2</v>
      </c>
      <c r="I153" s="55">
        <v>5.5729505811939764E-2</v>
      </c>
      <c r="J153" s="55">
        <v>6.0550852741101981E-2</v>
      </c>
      <c r="K153" s="55">
        <v>5.5459344130564289E-2</v>
      </c>
      <c r="L153" s="55">
        <v>6.0343036063120851E-2</v>
      </c>
      <c r="M153" s="55">
        <v>0.12535502015821776</v>
      </c>
      <c r="N153" s="55">
        <v>0.11590628853267571</v>
      </c>
      <c r="O153" s="55">
        <v>7.4945621302594939E-2</v>
      </c>
      <c r="P153" s="55">
        <v>8.3583867884010579E-2</v>
      </c>
      <c r="Q153" s="55">
        <v>9.7445240305351968E-2</v>
      </c>
      <c r="R153" s="55">
        <v>7.5631416339932672E-2</v>
      </c>
      <c r="S153" s="55">
        <v>4.3939372947810307E-2</v>
      </c>
      <c r="T153" s="55">
        <v>2.3483284611867716E-2</v>
      </c>
    </row>
    <row r="154" spans="1:20" x14ac:dyDescent="0.25">
      <c r="A154" s="50" t="s">
        <v>137</v>
      </c>
      <c r="B154" s="51">
        <v>87467</v>
      </c>
      <c r="C154" s="55">
        <v>1.2004527421770497E-3</v>
      </c>
      <c r="D154" s="55">
        <v>2.7438919821189704E-3</v>
      </c>
      <c r="E154" s="55">
        <v>1.9413035773491717E-2</v>
      </c>
      <c r="F154" s="55">
        <v>3.4767397990099126E-2</v>
      </c>
      <c r="G154" s="55">
        <v>3.5236146203711113E-2</v>
      </c>
      <c r="H154" s="55">
        <v>4.8544022316988122E-2</v>
      </c>
      <c r="I154" s="55">
        <v>6.1234522734288359E-2</v>
      </c>
      <c r="J154" s="55">
        <v>6.8460104953868312E-2</v>
      </c>
      <c r="K154" s="55">
        <v>6.1783301130712155E-2</v>
      </c>
      <c r="L154" s="55">
        <v>6.4435730046760495E-2</v>
      </c>
      <c r="M154" s="55">
        <v>0.12613900099466085</v>
      </c>
      <c r="N154" s="55">
        <v>0.1144317285376199</v>
      </c>
      <c r="O154" s="55">
        <v>6.7728400425303259E-2</v>
      </c>
      <c r="P154" s="55">
        <v>6.7019561663255858E-2</v>
      </c>
      <c r="Q154" s="55">
        <v>8.6364000137194599E-2</v>
      </c>
      <c r="R154" s="55">
        <v>7.0872443321481238E-2</v>
      </c>
      <c r="S154" s="55">
        <v>4.4748305075056879E-2</v>
      </c>
      <c r="T154" s="55">
        <v>2.4877953971212001E-2</v>
      </c>
    </row>
    <row r="155" spans="1:20" x14ac:dyDescent="0.25">
      <c r="A155" s="50" t="s">
        <v>138</v>
      </c>
      <c r="B155" s="51">
        <v>56891</v>
      </c>
      <c r="C155" s="55">
        <v>1.7050148529644408E-3</v>
      </c>
      <c r="D155" s="55">
        <v>4.0779736689458791E-3</v>
      </c>
      <c r="E155" s="55">
        <v>1.0757413299115852E-2</v>
      </c>
      <c r="F155" s="55">
        <v>1.7929022165193088E-2</v>
      </c>
      <c r="G155" s="55">
        <v>2.7315392592853E-2</v>
      </c>
      <c r="H155" s="55">
        <v>4.3890949359301122E-2</v>
      </c>
      <c r="I155" s="55">
        <v>4.7265824119808057E-2</v>
      </c>
      <c r="J155" s="55">
        <v>4.8390782373310362E-2</v>
      </c>
      <c r="K155" s="55">
        <v>4.5736583993953348E-2</v>
      </c>
      <c r="L155" s="55">
        <v>5.4050728586243872E-2</v>
      </c>
      <c r="M155" s="55">
        <v>0.12414968975760665</v>
      </c>
      <c r="N155" s="55">
        <v>0.11817334903587562</v>
      </c>
      <c r="O155" s="55">
        <v>8.6041728920215846E-2</v>
      </c>
      <c r="P155" s="55">
        <v>0.10905064069888032</v>
      </c>
      <c r="Q155" s="55">
        <v>0.11448207976657117</v>
      </c>
      <c r="R155" s="55">
        <v>8.2948093723084496E-2</v>
      </c>
      <c r="S155" s="55">
        <v>4.2695681214954914E-2</v>
      </c>
      <c r="T155" s="55">
        <v>2.1339051871121971E-2</v>
      </c>
    </row>
    <row r="156" spans="1:20" x14ac:dyDescent="0.25">
      <c r="A156" s="50" t="s">
        <v>139</v>
      </c>
      <c r="B156" s="51">
        <v>84661</v>
      </c>
      <c r="C156" s="55">
        <v>1.0028230235881929E-2</v>
      </c>
      <c r="D156" s="55">
        <v>1.1670072406420902E-2</v>
      </c>
      <c r="E156" s="55">
        <v>9.24865050023033E-3</v>
      </c>
      <c r="F156" s="55">
        <v>1.2166168601835555E-2</v>
      </c>
      <c r="G156" s="55">
        <v>6.3488501198899136E-2</v>
      </c>
      <c r="H156" s="55">
        <v>0.225735580727844</v>
      </c>
      <c r="I156" s="55">
        <v>0.2383387864542115</v>
      </c>
      <c r="J156" s="55">
        <v>0.16403066346960229</v>
      </c>
      <c r="K156" s="55">
        <v>8.7962580172688723E-2</v>
      </c>
      <c r="L156" s="55">
        <v>5.1133343570238951E-2</v>
      </c>
      <c r="M156" s="55">
        <v>3.6167775008563566E-2</v>
      </c>
      <c r="N156" s="55">
        <v>2.7545150659689821E-2</v>
      </c>
      <c r="O156" s="55">
        <v>2.2477882377954429E-2</v>
      </c>
      <c r="P156" s="55">
        <v>1.4245047896906485E-2</v>
      </c>
      <c r="Q156" s="55">
        <v>1.0063665678411547E-2</v>
      </c>
      <c r="R156" s="55">
        <v>6.3311323986251049E-3</v>
      </c>
      <c r="S156" s="55">
        <v>5.2798809369131007E-3</v>
      </c>
      <c r="T156" s="55">
        <v>4.0868877050826233E-3</v>
      </c>
    </row>
    <row r="157" spans="1:20" x14ac:dyDescent="0.25">
      <c r="A157" s="50" t="s">
        <v>140</v>
      </c>
      <c r="B157" s="51">
        <v>82528</v>
      </c>
      <c r="C157" s="55">
        <v>1.0178363706863125E-2</v>
      </c>
      <c r="D157" s="55">
        <v>1.1729352462194649E-2</v>
      </c>
      <c r="E157" s="55">
        <v>9.0878247382706473E-3</v>
      </c>
      <c r="F157" s="55">
        <v>1.1947460255913145E-2</v>
      </c>
      <c r="G157" s="55">
        <v>6.4172159751841804E-2</v>
      </c>
      <c r="H157" s="55">
        <v>0.22852849941837922</v>
      </c>
      <c r="I157" s="55">
        <v>0.24028208607987592</v>
      </c>
      <c r="J157" s="55">
        <v>0.16504701434664598</v>
      </c>
      <c r="K157" s="55">
        <v>8.8285188057386582E-2</v>
      </c>
      <c r="L157" s="55">
        <v>5.0976638231872817E-2</v>
      </c>
      <c r="M157" s="55">
        <v>3.4315626211709964E-2</v>
      </c>
      <c r="N157" s="55">
        <v>2.6415277239240014E-2</v>
      </c>
      <c r="O157" s="55">
        <v>2.1810779371849554E-2</v>
      </c>
      <c r="P157" s="55">
        <v>1.3086467623109733E-2</v>
      </c>
      <c r="Q157" s="55">
        <v>9.099941837921675E-3</v>
      </c>
      <c r="R157" s="55">
        <v>5.9252617293524623E-3</v>
      </c>
      <c r="S157" s="55">
        <v>5.10129895308259E-3</v>
      </c>
      <c r="T157" s="55">
        <v>4.0107599844901127E-3</v>
      </c>
    </row>
    <row r="158" spans="1:20" x14ac:dyDescent="0.25">
      <c r="A158" s="50" t="s">
        <v>141</v>
      </c>
      <c r="B158" s="51">
        <v>53959</v>
      </c>
      <c r="C158" s="55">
        <v>1.2435367593913898E-2</v>
      </c>
      <c r="D158" s="55">
        <v>1.39550399377305E-2</v>
      </c>
      <c r="E158" s="55">
        <v>1.0489445690246298E-2</v>
      </c>
      <c r="F158" s="55">
        <v>1.4548082803610149E-2</v>
      </c>
      <c r="G158" s="55">
        <v>7.6076280138623775E-2</v>
      </c>
      <c r="H158" s="55">
        <v>0.23697622268759613</v>
      </c>
      <c r="I158" s="55">
        <v>0.24055301247243277</v>
      </c>
      <c r="J158" s="55">
        <v>0.15534016568135064</v>
      </c>
      <c r="K158" s="55">
        <v>8.3211327118738299E-2</v>
      </c>
      <c r="L158" s="55">
        <v>4.4811801553031008E-2</v>
      </c>
      <c r="M158" s="55">
        <v>3.000426249559851E-2</v>
      </c>
      <c r="N158" s="55">
        <v>2.3480790970922368E-2</v>
      </c>
      <c r="O158" s="55">
        <v>2.0052261902555643E-2</v>
      </c>
      <c r="P158" s="55">
        <v>1.2861617153764895E-2</v>
      </c>
      <c r="Q158" s="55">
        <v>9.0624362942233923E-3</v>
      </c>
      <c r="R158" s="55">
        <v>5.8748308901202763E-3</v>
      </c>
      <c r="S158" s="55">
        <v>5.8748308901202763E-3</v>
      </c>
      <c r="T158" s="55">
        <v>4.3922237254211535E-3</v>
      </c>
    </row>
    <row r="159" spans="1:20" x14ac:dyDescent="0.25">
      <c r="A159" s="50" t="s">
        <v>142</v>
      </c>
      <c r="B159" s="51">
        <v>28547</v>
      </c>
      <c r="C159" s="55">
        <v>5.9200616527130693E-3</v>
      </c>
      <c r="D159" s="55">
        <v>7.5314393806704735E-3</v>
      </c>
      <c r="E159" s="55">
        <v>6.4455109118296142E-3</v>
      </c>
      <c r="F159" s="55">
        <v>7.0410200721616979E-3</v>
      </c>
      <c r="G159" s="55">
        <v>4.1720671173853648E-2</v>
      </c>
      <c r="H159" s="55">
        <v>0.21263180018916172</v>
      </c>
      <c r="I159" s="55">
        <v>0.23981504186079097</v>
      </c>
      <c r="J159" s="55">
        <v>0.18345185133288963</v>
      </c>
      <c r="K159" s="55">
        <v>9.7943741899323922E-2</v>
      </c>
      <c r="L159" s="55">
        <v>6.2563491785476585E-2</v>
      </c>
      <c r="M159" s="55">
        <v>4.2421270186009039E-2</v>
      </c>
      <c r="N159" s="55">
        <v>3.1982344904893684E-2</v>
      </c>
      <c r="O159" s="55">
        <v>2.5116474585770834E-2</v>
      </c>
      <c r="P159" s="55">
        <v>1.3521560934599082E-2</v>
      </c>
      <c r="Q159" s="55">
        <v>9.1077871580201065E-3</v>
      </c>
      <c r="R159" s="55">
        <v>5.8850317021052999E-3</v>
      </c>
      <c r="S159" s="55">
        <v>3.6431148632080431E-3</v>
      </c>
      <c r="T159" s="55">
        <v>3.2577854065225769E-3</v>
      </c>
    </row>
    <row r="160" spans="1:20" x14ac:dyDescent="0.25">
      <c r="A160" s="50" t="s">
        <v>143</v>
      </c>
      <c r="B160" s="51">
        <v>22</v>
      </c>
      <c r="C160" s="55">
        <v>0</v>
      </c>
      <c r="D160" s="55">
        <v>0</v>
      </c>
      <c r="E160" s="55">
        <v>0</v>
      </c>
      <c r="F160" s="55">
        <v>0</v>
      </c>
      <c r="G160" s="55">
        <v>0</v>
      </c>
      <c r="H160" s="55">
        <v>0.13636363636363635</v>
      </c>
      <c r="I160" s="55">
        <v>0.18181818181818182</v>
      </c>
      <c r="J160" s="55">
        <v>9.0909090909090912E-2</v>
      </c>
      <c r="K160" s="55">
        <v>0</v>
      </c>
      <c r="L160" s="55">
        <v>0.13636363636363635</v>
      </c>
      <c r="M160" s="55">
        <v>9.0909090909090912E-2</v>
      </c>
      <c r="N160" s="55">
        <v>0</v>
      </c>
      <c r="O160" s="55">
        <v>4.5454545454545456E-2</v>
      </c>
      <c r="P160" s="55">
        <v>0</v>
      </c>
      <c r="Q160" s="55">
        <v>9.0909090909090912E-2</v>
      </c>
      <c r="R160" s="55">
        <v>0.18181818181818182</v>
      </c>
      <c r="S160" s="55">
        <v>0</v>
      </c>
      <c r="T160" s="55">
        <v>4.5454545454545456E-2</v>
      </c>
    </row>
    <row r="161" spans="1:20" x14ac:dyDescent="0.25">
      <c r="A161" s="50" t="s">
        <v>144</v>
      </c>
      <c r="B161" s="51">
        <v>2133</v>
      </c>
      <c r="C161" s="55">
        <v>4.2194092827004216E-3</v>
      </c>
      <c r="D161" s="55">
        <v>9.3764650726676051E-3</v>
      </c>
      <c r="E161" s="55">
        <v>1.5471167369901548E-2</v>
      </c>
      <c r="F161" s="55">
        <v>2.062822315986873E-2</v>
      </c>
      <c r="G161" s="55">
        <v>3.7037037037037035E-2</v>
      </c>
      <c r="H161" s="55">
        <v>0.11767463666197843</v>
      </c>
      <c r="I161" s="55">
        <v>0.1631504922644163</v>
      </c>
      <c r="J161" s="55">
        <v>0.12470698546647914</v>
      </c>
      <c r="K161" s="55">
        <v>7.5480543834974212E-2</v>
      </c>
      <c r="L161" s="55">
        <v>5.7196436943272387E-2</v>
      </c>
      <c r="M161" s="55">
        <v>0.10782934833567745</v>
      </c>
      <c r="N161" s="55">
        <v>7.1261134552273786E-2</v>
      </c>
      <c r="O161" s="55">
        <v>4.8288795124238164E-2</v>
      </c>
      <c r="P161" s="55">
        <v>5.9071729957805907E-2</v>
      </c>
      <c r="Q161" s="55">
        <v>4.73511486169714E-2</v>
      </c>
      <c r="R161" s="55">
        <v>2.2034692920768869E-2</v>
      </c>
      <c r="S161" s="55">
        <v>1.2189404594467886E-2</v>
      </c>
      <c r="T161" s="55">
        <v>7.0323488045007029E-3</v>
      </c>
    </row>
    <row r="162" spans="1:20" x14ac:dyDescent="0.25">
      <c r="A162" s="50" t="s">
        <v>63</v>
      </c>
      <c r="B162" s="51">
        <v>26</v>
      </c>
      <c r="C162" s="55">
        <v>0</v>
      </c>
      <c r="D162" s="55">
        <v>0</v>
      </c>
      <c r="E162" s="55">
        <v>0</v>
      </c>
      <c r="F162" s="55">
        <v>3.8461538461538464E-2</v>
      </c>
      <c r="G162" s="55">
        <v>0</v>
      </c>
      <c r="H162" s="55">
        <v>3.8461538461538464E-2</v>
      </c>
      <c r="I162" s="55">
        <v>0.11538461538461539</v>
      </c>
      <c r="J162" s="55">
        <v>0</v>
      </c>
      <c r="K162" s="55">
        <v>0</v>
      </c>
      <c r="L162" s="55">
        <v>0.23076923076923078</v>
      </c>
      <c r="M162" s="55">
        <v>7.6923076923076927E-2</v>
      </c>
      <c r="N162" s="55">
        <v>0.23076923076923078</v>
      </c>
      <c r="O162" s="55">
        <v>7.6923076923076927E-2</v>
      </c>
      <c r="P162" s="55">
        <v>0.11538461538461539</v>
      </c>
      <c r="Q162" s="55">
        <v>0</v>
      </c>
      <c r="R162" s="55">
        <v>0</v>
      </c>
      <c r="S162" s="55">
        <v>0</v>
      </c>
      <c r="T162" s="55">
        <v>7.6923076923076927E-2</v>
      </c>
    </row>
    <row r="164" spans="1:20" ht="25.5" x14ac:dyDescent="0.25">
      <c r="A164" s="49" t="s">
        <v>150</v>
      </c>
      <c r="B164" s="48" t="s">
        <v>35</v>
      </c>
      <c r="C164" s="48" t="s">
        <v>37</v>
      </c>
      <c r="D164" s="48" t="s">
        <v>55</v>
      </c>
      <c r="E164" s="48" t="s">
        <v>38</v>
      </c>
      <c r="F164" s="48" t="s">
        <v>56</v>
      </c>
      <c r="G164" s="48" t="s">
        <v>39</v>
      </c>
      <c r="H164" s="48" t="s">
        <v>40</v>
      </c>
      <c r="I164" s="48" t="s">
        <v>41</v>
      </c>
      <c r="J164" s="48" t="s">
        <v>42</v>
      </c>
      <c r="K164" s="48" t="s">
        <v>43</v>
      </c>
      <c r="L164" s="48" t="s">
        <v>44</v>
      </c>
      <c r="M164" s="48" t="s">
        <v>45</v>
      </c>
      <c r="N164" s="48" t="s">
        <v>46</v>
      </c>
      <c r="O164" s="48" t="s">
        <v>47</v>
      </c>
      <c r="P164" s="48" t="s">
        <v>48</v>
      </c>
      <c r="Q164" s="48" t="s">
        <v>49</v>
      </c>
      <c r="R164" s="48" t="s">
        <v>50</v>
      </c>
      <c r="S164" s="48" t="s">
        <v>51</v>
      </c>
      <c r="T164" s="48" t="s">
        <v>52</v>
      </c>
    </row>
    <row r="165" spans="1:20" x14ac:dyDescent="0.25">
      <c r="A165" s="53" t="s">
        <v>146</v>
      </c>
      <c r="B165" s="54">
        <v>5175677</v>
      </c>
      <c r="C165" s="52">
        <v>0.10780348155420054</v>
      </c>
      <c r="D165" s="52">
        <v>8.2066558635710843E-2</v>
      </c>
      <c r="E165" s="52">
        <v>7.2287161660204061E-2</v>
      </c>
      <c r="F165" s="52">
        <v>6.9551094475176864E-2</v>
      </c>
      <c r="G165" s="52">
        <v>7.6126272949413182E-2</v>
      </c>
      <c r="H165" s="52">
        <v>8.404968084368479E-2</v>
      </c>
      <c r="I165" s="52">
        <v>7.2297401866461136E-2</v>
      </c>
      <c r="J165" s="52">
        <v>6.2134286973472265E-2</v>
      </c>
      <c r="K165" s="52">
        <v>6.5601273031528046E-2</v>
      </c>
      <c r="L165" s="52">
        <v>6.4592129686609115E-2</v>
      </c>
      <c r="M165" s="52">
        <v>5.0515710311907019E-2</v>
      </c>
      <c r="N165" s="52">
        <v>4.0415582347971095E-2</v>
      </c>
      <c r="O165" s="52">
        <v>4.1229775351127977E-2</v>
      </c>
      <c r="P165" s="52">
        <v>3.0232373465345692E-2</v>
      </c>
      <c r="Q165" s="52">
        <v>2.4094625688581416E-2</v>
      </c>
      <c r="R165" s="52">
        <v>2.1365320903912667E-2</v>
      </c>
      <c r="S165" s="52">
        <v>1.7515003351252407E-2</v>
      </c>
      <c r="T165" s="52">
        <v>1.8122266903440844E-2</v>
      </c>
    </row>
    <row r="166" spans="1:20" x14ac:dyDescent="0.25">
      <c r="A166" s="53" t="s">
        <v>147</v>
      </c>
      <c r="B166" s="54">
        <v>998694</v>
      </c>
      <c r="C166" s="52">
        <v>1.5120747696491618E-2</v>
      </c>
      <c r="D166" s="52">
        <v>2.6977232265338533E-2</v>
      </c>
      <c r="E166" s="52">
        <v>3.2335229810132031E-2</v>
      </c>
      <c r="F166" s="52">
        <v>3.6500669874856562E-2</v>
      </c>
      <c r="G166" s="52">
        <v>8.4853819087728571E-2</v>
      </c>
      <c r="H166" s="52">
        <v>0.16101828988659189</v>
      </c>
      <c r="I166" s="52">
        <v>0.16449082501747281</v>
      </c>
      <c r="J166" s="52">
        <v>0.11279831459886612</v>
      </c>
      <c r="K166" s="52">
        <v>7.653395334306605E-2</v>
      </c>
      <c r="L166" s="52">
        <v>5.5307231244004669E-2</v>
      </c>
      <c r="M166" s="52">
        <v>4.4048527376754042E-2</v>
      </c>
      <c r="N166" s="52">
        <v>3.7996623590409076E-2</v>
      </c>
      <c r="O166" s="52">
        <v>3.7374811503823997E-2</v>
      </c>
      <c r="P166" s="52">
        <v>3.1885642649299988E-2</v>
      </c>
      <c r="Q166" s="52">
        <v>2.8750548215970059E-2</v>
      </c>
      <c r="R166" s="52">
        <v>2.2861857586007325E-2</v>
      </c>
      <c r="S166" s="52">
        <v>1.6767898875931966E-2</v>
      </c>
      <c r="T166" s="52">
        <v>1.4377777377254694E-2</v>
      </c>
    </row>
    <row r="167" spans="1:20" x14ac:dyDescent="0.25">
      <c r="A167" s="53" t="s">
        <v>148</v>
      </c>
      <c r="B167" s="54">
        <v>1999570</v>
      </c>
      <c r="C167" s="52">
        <v>9.2209825112399158E-3</v>
      </c>
      <c r="D167" s="52">
        <v>1.5561845796846323E-2</v>
      </c>
      <c r="E167" s="52">
        <v>2.5223923143475848E-2</v>
      </c>
      <c r="F167" s="52">
        <v>3.7624089179173523E-2</v>
      </c>
      <c r="G167" s="52">
        <v>7.5628260075916318E-2</v>
      </c>
      <c r="H167" s="52">
        <v>0.11859749846216937</v>
      </c>
      <c r="I167" s="52">
        <v>0.12923978655410914</v>
      </c>
      <c r="J167" s="52">
        <v>0.11492870967257961</v>
      </c>
      <c r="K167" s="52">
        <v>9.7048365398560696E-2</v>
      </c>
      <c r="L167" s="52">
        <v>8.3574468510729805E-2</v>
      </c>
      <c r="M167" s="52">
        <v>7.7939757047765276E-2</v>
      </c>
      <c r="N167" s="52">
        <v>6.2418920067814583E-2</v>
      </c>
      <c r="O167" s="52">
        <v>4.5945878363848225E-2</v>
      </c>
      <c r="P167" s="52">
        <v>3.4234860495006424E-2</v>
      </c>
      <c r="Q167" s="52">
        <v>3.1440259655826003E-2</v>
      </c>
      <c r="R167" s="52">
        <v>2.171416854623744E-2</v>
      </c>
      <c r="S167" s="52">
        <v>1.2218627004806033E-2</v>
      </c>
      <c r="T167" s="52">
        <v>7.4395995138954877E-3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5" x14ac:dyDescent="0.25"/>
  <cols>
    <col min="1" max="1" width="28.5703125" bestFit="1" customWidth="1"/>
    <col min="2" max="4" width="10.28515625" bestFit="1" customWidth="1"/>
    <col min="5" max="5" width="9.85546875" customWidth="1"/>
  </cols>
  <sheetData>
    <row r="1" spans="1:5" ht="25.5" x14ac:dyDescent="0.25">
      <c r="A1" s="58"/>
      <c r="B1" s="57" t="s">
        <v>151</v>
      </c>
      <c r="C1" s="57" t="s">
        <v>152</v>
      </c>
      <c r="D1" s="57" t="s">
        <v>153</v>
      </c>
      <c r="E1" s="57" t="s">
        <v>154</v>
      </c>
    </row>
    <row r="2" spans="1:5" x14ac:dyDescent="0.25">
      <c r="A2" s="59" t="s">
        <v>66</v>
      </c>
      <c r="B2" s="62">
        <v>2002827</v>
      </c>
      <c r="C2" s="62">
        <v>3533888</v>
      </c>
      <c r="D2" s="62">
        <v>1732456</v>
      </c>
      <c r="E2" s="62">
        <v>904744</v>
      </c>
    </row>
    <row r="3" spans="1:5" x14ac:dyDescent="0.25">
      <c r="A3" s="61" t="s">
        <v>146</v>
      </c>
      <c r="B3" s="62">
        <v>1716815</v>
      </c>
      <c r="C3" s="62">
        <v>1864325</v>
      </c>
      <c r="D3" s="62">
        <v>1018331</v>
      </c>
      <c r="E3" s="62">
        <v>576206</v>
      </c>
    </row>
    <row r="4" spans="1:5" x14ac:dyDescent="0.25">
      <c r="A4" s="61" t="s">
        <v>147</v>
      </c>
      <c r="B4" s="62">
        <v>110789</v>
      </c>
      <c r="C4" s="62">
        <v>598912</v>
      </c>
      <c r="D4" s="62">
        <v>174499</v>
      </c>
      <c r="E4" s="62">
        <v>114494</v>
      </c>
    </row>
    <row r="5" spans="1:5" x14ac:dyDescent="0.25">
      <c r="A5" s="61" t="s">
        <v>155</v>
      </c>
      <c r="B5" s="62">
        <v>54337</v>
      </c>
      <c r="C5" s="62">
        <v>323016</v>
      </c>
      <c r="D5" s="62">
        <v>194201</v>
      </c>
      <c r="E5" s="62">
        <v>50059</v>
      </c>
    </row>
    <row r="6" spans="1:5" x14ac:dyDescent="0.25">
      <c r="A6" s="59" t="s">
        <v>156</v>
      </c>
      <c r="B6" s="62">
        <v>88094</v>
      </c>
      <c r="C6" s="62">
        <v>538446</v>
      </c>
      <c r="D6" s="62">
        <v>239470</v>
      </c>
      <c r="E6" s="62">
        <v>100980</v>
      </c>
    </row>
    <row r="7" spans="1:5" x14ac:dyDescent="0.25">
      <c r="A7" s="59" t="s">
        <v>157</v>
      </c>
      <c r="B7" s="62">
        <v>29142</v>
      </c>
      <c r="C7" s="62">
        <v>143191</v>
      </c>
      <c r="D7" s="62">
        <v>94329</v>
      </c>
      <c r="E7" s="62">
        <v>59618</v>
      </c>
    </row>
    <row r="8" spans="1:5" x14ac:dyDescent="0.25">
      <c r="A8" s="59" t="s">
        <v>158</v>
      </c>
      <c r="B8" s="62">
        <v>3650</v>
      </c>
      <c r="C8" s="62">
        <v>65998</v>
      </c>
      <c r="D8" s="62">
        <v>11626</v>
      </c>
      <c r="E8" s="62">
        <v>3387</v>
      </c>
    </row>
    <row r="9" spans="1:5" x14ac:dyDescent="0.25">
      <c r="A9" s="59"/>
      <c r="B9" s="62"/>
      <c r="C9" s="62"/>
      <c r="D9" s="62"/>
      <c r="E9" s="62"/>
    </row>
    <row r="10" spans="1:5" x14ac:dyDescent="0.25">
      <c r="A10" s="59"/>
      <c r="B10" s="60"/>
      <c r="C10" s="60"/>
      <c r="D10" s="60"/>
      <c r="E10" s="60"/>
    </row>
    <row r="11" spans="1:5" ht="25.5" x14ac:dyDescent="0.25">
      <c r="A11" s="58"/>
      <c r="B11" s="57" t="s">
        <v>151</v>
      </c>
      <c r="C11" s="57" t="s">
        <v>152</v>
      </c>
      <c r="D11" s="57" t="s">
        <v>153</v>
      </c>
      <c r="E11" s="57" t="s">
        <v>154</v>
      </c>
    </row>
    <row r="12" spans="1:5" x14ac:dyDescent="0.25">
      <c r="A12" s="61" t="s">
        <v>146</v>
      </c>
      <c r="B12" s="60">
        <v>0.85719585366085038</v>
      </c>
      <c r="C12" s="60">
        <v>0.52755633455276452</v>
      </c>
      <c r="D12" s="60">
        <v>0.58779616913791755</v>
      </c>
      <c r="E12" s="60">
        <v>0.63687186651693739</v>
      </c>
    </row>
    <row r="13" spans="1:5" x14ac:dyDescent="0.25">
      <c r="A13" s="61" t="s">
        <v>147</v>
      </c>
      <c r="B13" s="60">
        <v>5.5316310395256307E-2</v>
      </c>
      <c r="C13" s="60">
        <v>0.16947679156781426</v>
      </c>
      <c r="D13" s="60">
        <v>0.10072348157759851</v>
      </c>
      <c r="E13" s="60">
        <v>0.12654850432829617</v>
      </c>
    </row>
    <row r="14" spans="1:5" x14ac:dyDescent="0.25">
      <c r="A14" s="61" t="s">
        <v>155</v>
      </c>
      <c r="B14" s="60">
        <v>2.7130151530811199E-2</v>
      </c>
      <c r="C14" s="60">
        <v>9.1405273738160348E-2</v>
      </c>
      <c r="D14" s="60">
        <v>0.1120957761697844</v>
      </c>
      <c r="E14" s="60">
        <v>5.5329463362011798E-2</v>
      </c>
    </row>
    <row r="15" spans="1:5" x14ac:dyDescent="0.25">
      <c r="A15" s="59" t="s">
        <v>156</v>
      </c>
      <c r="B15" s="60">
        <v>4.3984827446404508E-2</v>
      </c>
      <c r="C15" s="60">
        <v>0.15236645869931362</v>
      </c>
      <c r="D15" s="60">
        <v>0.13822573271702138</v>
      </c>
      <c r="E15" s="60">
        <v>0.11161168242066265</v>
      </c>
    </row>
    <row r="16" spans="1:5" x14ac:dyDescent="0.25">
      <c r="A16" s="59" t="s">
        <v>157</v>
      </c>
      <c r="B16" s="60">
        <v>1.4550432963006789E-2</v>
      </c>
      <c r="C16" s="60">
        <v>4.0519393936649946E-2</v>
      </c>
      <c r="D16" s="60">
        <v>5.4448136056557857E-2</v>
      </c>
      <c r="E16" s="60">
        <v>6.5894882972420923E-2</v>
      </c>
    </row>
    <row r="17" spans="1:5" x14ac:dyDescent="0.25">
      <c r="A17" s="59" t="s">
        <v>158</v>
      </c>
      <c r="B17" s="60">
        <v>1.8224240036708113E-3</v>
      </c>
      <c r="C17" s="60">
        <v>1.8675747505297283E-2</v>
      </c>
      <c r="D17" s="60">
        <v>6.7107043411203521E-3</v>
      </c>
      <c r="E17" s="60">
        <v>3.7436003996710672E-3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11" sqref="A11"/>
    </sheetView>
  </sheetViews>
  <sheetFormatPr defaultRowHeight="15" x14ac:dyDescent="0.25"/>
  <cols>
    <col min="1" max="1" width="28.5703125" bestFit="1" customWidth="1"/>
  </cols>
  <sheetData>
    <row r="1" spans="1:7" x14ac:dyDescent="0.25">
      <c r="A1" s="65"/>
      <c r="B1" s="64" t="s">
        <v>35</v>
      </c>
      <c r="C1" s="64" t="s">
        <v>159</v>
      </c>
      <c r="D1" s="64" t="s">
        <v>160</v>
      </c>
      <c r="E1" s="63"/>
      <c r="F1" s="70" t="s">
        <v>159</v>
      </c>
      <c r="G1" s="70" t="s">
        <v>160</v>
      </c>
    </row>
    <row r="2" spans="1:7" x14ac:dyDescent="0.25">
      <c r="A2" s="69" t="s">
        <v>161</v>
      </c>
      <c r="B2" s="67">
        <v>8173941</v>
      </c>
      <c r="C2" s="67">
        <v>4033289</v>
      </c>
      <c r="D2" s="67">
        <v>4140652</v>
      </c>
      <c r="E2" s="63"/>
      <c r="F2" s="68">
        <v>0.49343260490869706</v>
      </c>
      <c r="G2" s="68">
        <v>0.506567395091303</v>
      </c>
    </row>
    <row r="3" spans="1:7" x14ac:dyDescent="0.25">
      <c r="A3" s="69" t="s">
        <v>146</v>
      </c>
      <c r="B3" s="67">
        <v>5175677</v>
      </c>
      <c r="C3" s="67">
        <v>2589406</v>
      </c>
      <c r="D3" s="67">
        <v>2586271</v>
      </c>
      <c r="E3" s="63"/>
      <c r="F3" s="68">
        <v>0.50030285893033899</v>
      </c>
      <c r="G3" s="68">
        <v>0.49969714106966101</v>
      </c>
    </row>
    <row r="4" spans="1:7" x14ac:dyDescent="0.25">
      <c r="A4" s="69" t="s">
        <v>147</v>
      </c>
      <c r="B4" s="67">
        <v>998694</v>
      </c>
      <c r="C4" s="67">
        <v>473689</v>
      </c>
      <c r="D4" s="67">
        <v>525005</v>
      </c>
      <c r="E4" s="63"/>
      <c r="F4" s="68">
        <v>0.47430844683156204</v>
      </c>
      <c r="G4" s="68">
        <v>0.52569155316843796</v>
      </c>
    </row>
    <row r="5" spans="1:7" x14ac:dyDescent="0.25">
      <c r="A5" s="69" t="s">
        <v>155</v>
      </c>
      <c r="B5" s="67">
        <v>621613</v>
      </c>
      <c r="C5" s="67">
        <v>295781</v>
      </c>
      <c r="D5" s="67">
        <v>325832</v>
      </c>
      <c r="E5" s="63"/>
      <c r="F5" s="68">
        <v>0.47582820822601846</v>
      </c>
      <c r="G5" s="68">
        <v>0.52417179177398154</v>
      </c>
    </row>
    <row r="6" spans="1:7" x14ac:dyDescent="0.25">
      <c r="A6" s="69" t="s">
        <v>156</v>
      </c>
      <c r="B6" s="67">
        <v>966990</v>
      </c>
      <c r="C6" s="67">
        <v>490027</v>
      </c>
      <c r="D6" s="67">
        <v>476963</v>
      </c>
      <c r="E6" s="63"/>
      <c r="F6" s="68">
        <v>0.50675498195431179</v>
      </c>
      <c r="G6" s="68">
        <v>0.49324501804568815</v>
      </c>
    </row>
    <row r="7" spans="1:7" x14ac:dyDescent="0.25">
      <c r="A7" s="69" t="s">
        <v>157</v>
      </c>
      <c r="B7" s="67">
        <v>326280</v>
      </c>
      <c r="C7" s="67">
        <v>143476</v>
      </c>
      <c r="D7" s="67">
        <v>182804</v>
      </c>
      <c r="E7" s="63"/>
      <c r="F7" s="68">
        <v>0.43973274488169672</v>
      </c>
      <c r="G7" s="68">
        <v>0.56026725511830333</v>
      </c>
    </row>
    <row r="8" spans="1:7" x14ac:dyDescent="0.25">
      <c r="A8" s="69" t="s">
        <v>158</v>
      </c>
      <c r="B8" s="67">
        <v>84661</v>
      </c>
      <c r="C8" s="67">
        <v>40896</v>
      </c>
      <c r="D8" s="67">
        <v>43765</v>
      </c>
      <c r="E8" s="63"/>
      <c r="F8" s="68">
        <v>0.48305595256375428</v>
      </c>
      <c r="G8" s="68">
        <v>0.51694404743624578</v>
      </c>
    </row>
    <row r="9" spans="1:7" x14ac:dyDescent="0.25">
      <c r="A9" s="66" t="s">
        <v>63</v>
      </c>
      <c r="B9" s="67">
        <v>26</v>
      </c>
      <c r="C9" s="67">
        <v>14</v>
      </c>
      <c r="D9" s="67">
        <v>12</v>
      </c>
      <c r="E9" s="63"/>
      <c r="F9" s="68">
        <v>0.53846153846153844</v>
      </c>
      <c r="G9" s="68">
        <v>0.46153846153846156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workbookViewId="0"/>
  </sheetViews>
  <sheetFormatPr defaultRowHeight="15" x14ac:dyDescent="0.25"/>
  <cols>
    <col min="1" max="1" width="37.42578125" bestFit="1" customWidth="1"/>
  </cols>
  <sheetData>
    <row r="2" spans="1:19" x14ac:dyDescent="0.25">
      <c r="B2" s="137" t="s">
        <v>159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x14ac:dyDescent="0.25">
      <c r="A3" s="77"/>
      <c r="B3" s="83" t="s">
        <v>37</v>
      </c>
      <c r="C3" s="83" t="s">
        <v>55</v>
      </c>
      <c r="D3" s="83" t="s">
        <v>38</v>
      </c>
      <c r="E3" s="83" t="s">
        <v>56</v>
      </c>
      <c r="F3" s="83" t="s">
        <v>39</v>
      </c>
      <c r="G3" s="83" t="s">
        <v>40</v>
      </c>
      <c r="H3" s="83" t="s">
        <v>41</v>
      </c>
      <c r="I3" s="83" t="s">
        <v>42</v>
      </c>
      <c r="J3" s="83" t="s">
        <v>43</v>
      </c>
      <c r="K3" s="83" t="s">
        <v>44</v>
      </c>
      <c r="L3" s="83" t="s">
        <v>45</v>
      </c>
      <c r="M3" s="83" t="s">
        <v>46</v>
      </c>
      <c r="N3" s="83" t="s">
        <v>47</v>
      </c>
      <c r="O3" s="83" t="s">
        <v>48</v>
      </c>
      <c r="P3" s="83" t="s">
        <v>49</v>
      </c>
      <c r="Q3" s="83" t="s">
        <v>50</v>
      </c>
      <c r="R3" s="83" t="s">
        <v>51</v>
      </c>
      <c r="S3" s="83" t="s">
        <v>52</v>
      </c>
    </row>
    <row r="4" spans="1:19" x14ac:dyDescent="0.25">
      <c r="A4" s="81" t="s">
        <v>146</v>
      </c>
      <c r="B4" s="80">
        <v>285503</v>
      </c>
      <c r="C4" s="80">
        <v>216290</v>
      </c>
      <c r="D4" s="80">
        <v>190878</v>
      </c>
      <c r="E4" s="80">
        <v>182153</v>
      </c>
      <c r="F4" s="80">
        <v>195552</v>
      </c>
      <c r="G4" s="80">
        <v>222563</v>
      </c>
      <c r="H4" s="80">
        <v>194860</v>
      </c>
      <c r="I4" s="80">
        <v>166579</v>
      </c>
      <c r="J4" s="80">
        <v>171558</v>
      </c>
      <c r="K4" s="80">
        <v>164958</v>
      </c>
      <c r="L4" s="80">
        <v>131783</v>
      </c>
      <c r="M4" s="80">
        <v>106028</v>
      </c>
      <c r="N4" s="80">
        <v>108696</v>
      </c>
      <c r="O4" s="80">
        <v>77142</v>
      </c>
      <c r="P4" s="80">
        <v>58148</v>
      </c>
      <c r="Q4" s="80">
        <v>49345</v>
      </c>
      <c r="R4" s="80">
        <v>37314</v>
      </c>
      <c r="S4" s="80">
        <v>30056</v>
      </c>
    </row>
    <row r="5" spans="1:19" x14ac:dyDescent="0.25">
      <c r="A5" s="81" t="s">
        <v>28</v>
      </c>
      <c r="B5" s="80">
        <v>262</v>
      </c>
      <c r="C5" s="80">
        <v>467</v>
      </c>
      <c r="D5" s="80">
        <v>340</v>
      </c>
      <c r="E5" s="80">
        <v>349</v>
      </c>
      <c r="F5" s="80">
        <v>1846</v>
      </c>
      <c r="G5" s="80">
        <v>4932</v>
      </c>
      <c r="H5" s="80">
        <v>4967</v>
      </c>
      <c r="I5" s="80">
        <v>3672</v>
      </c>
      <c r="J5" s="80">
        <v>3892</v>
      </c>
      <c r="K5" s="80">
        <v>4347</v>
      </c>
      <c r="L5" s="80">
        <v>4084</v>
      </c>
      <c r="M5" s="80">
        <v>4940</v>
      </c>
      <c r="N5" s="80">
        <v>6276</v>
      </c>
      <c r="O5" s="80">
        <v>6450</v>
      </c>
      <c r="P5" s="80">
        <v>5514</v>
      </c>
      <c r="Q5" s="80">
        <v>3957</v>
      </c>
      <c r="R5" s="80">
        <v>2257</v>
      </c>
      <c r="S5" s="80">
        <v>1332</v>
      </c>
    </row>
    <row r="6" spans="1:19" x14ac:dyDescent="0.25">
      <c r="A6" s="81" t="s">
        <v>147</v>
      </c>
      <c r="B6" s="80">
        <v>7360</v>
      </c>
      <c r="C6" s="80">
        <v>13283</v>
      </c>
      <c r="D6" s="80">
        <v>16296</v>
      </c>
      <c r="E6" s="80">
        <v>17773</v>
      </c>
      <c r="F6" s="80">
        <v>36295</v>
      </c>
      <c r="G6" s="80">
        <v>70362</v>
      </c>
      <c r="H6" s="80">
        <v>76167</v>
      </c>
      <c r="I6" s="80">
        <v>52574</v>
      </c>
      <c r="J6" s="80">
        <v>34128</v>
      </c>
      <c r="K6" s="80">
        <v>23071</v>
      </c>
      <c r="L6" s="80">
        <v>17402</v>
      </c>
      <c r="M6" s="80">
        <v>12574</v>
      </c>
      <c r="N6" s="80">
        <v>10326</v>
      </c>
      <c r="O6" s="80">
        <v>7662</v>
      </c>
      <c r="P6" s="80">
        <v>6810</v>
      </c>
      <c r="Q6" s="80">
        <v>5029</v>
      </c>
      <c r="R6" s="80">
        <v>3573</v>
      </c>
      <c r="S6" s="80">
        <v>3120</v>
      </c>
    </row>
    <row r="7" spans="1:19" x14ac:dyDescent="0.25">
      <c r="A7" s="81" t="s">
        <v>155</v>
      </c>
      <c r="B7" s="80">
        <v>1565</v>
      </c>
      <c r="C7" s="80">
        <v>4059</v>
      </c>
      <c r="D7" s="80">
        <v>8663</v>
      </c>
      <c r="E7" s="80">
        <v>12839</v>
      </c>
      <c r="F7" s="80">
        <v>18928</v>
      </c>
      <c r="G7" s="80">
        <v>28230</v>
      </c>
      <c r="H7" s="80">
        <v>33799</v>
      </c>
      <c r="I7" s="80">
        <v>34286</v>
      </c>
      <c r="J7" s="80">
        <v>34462</v>
      </c>
      <c r="K7" s="80">
        <v>31904</v>
      </c>
      <c r="L7" s="80">
        <v>28499</v>
      </c>
      <c r="M7" s="80">
        <v>20876</v>
      </c>
      <c r="N7" s="80">
        <v>14618</v>
      </c>
      <c r="O7" s="80">
        <v>8755</v>
      </c>
      <c r="P7" s="80">
        <v>7196</v>
      </c>
      <c r="Q7" s="80">
        <v>4396</v>
      </c>
      <c r="R7" s="80">
        <v>1842</v>
      </c>
      <c r="S7" s="80">
        <v>864</v>
      </c>
    </row>
    <row r="8" spans="1:19" x14ac:dyDescent="0.25">
      <c r="A8" s="81" t="s">
        <v>156</v>
      </c>
      <c r="B8" s="80">
        <v>5363</v>
      </c>
      <c r="C8" s="80">
        <v>8268</v>
      </c>
      <c r="D8" s="80">
        <v>12659</v>
      </c>
      <c r="E8" s="80">
        <v>20838</v>
      </c>
      <c r="F8" s="80">
        <v>48133</v>
      </c>
      <c r="G8" s="80">
        <v>63139</v>
      </c>
      <c r="H8" s="80">
        <v>66414</v>
      </c>
      <c r="I8" s="80">
        <v>57888</v>
      </c>
      <c r="J8" s="80">
        <v>45016</v>
      </c>
      <c r="K8" s="80">
        <v>37304</v>
      </c>
      <c r="L8" s="80">
        <v>32784</v>
      </c>
      <c r="M8" s="80">
        <v>26064</v>
      </c>
      <c r="N8" s="80">
        <v>18395</v>
      </c>
      <c r="O8" s="80">
        <v>14065</v>
      </c>
      <c r="P8" s="80">
        <v>14620</v>
      </c>
      <c r="Q8" s="80">
        <v>10442</v>
      </c>
      <c r="R8" s="80">
        <v>5523</v>
      </c>
      <c r="S8" s="80">
        <v>3112</v>
      </c>
    </row>
    <row r="9" spans="1:19" x14ac:dyDescent="0.25">
      <c r="A9" s="81" t="s">
        <v>157</v>
      </c>
      <c r="B9" s="80">
        <v>2039</v>
      </c>
      <c r="C9" s="80">
        <v>2980</v>
      </c>
      <c r="D9" s="80">
        <v>4056</v>
      </c>
      <c r="E9" s="80">
        <v>5416</v>
      </c>
      <c r="F9" s="80">
        <v>7568</v>
      </c>
      <c r="G9" s="80">
        <v>14408</v>
      </c>
      <c r="H9" s="80">
        <v>16900</v>
      </c>
      <c r="I9" s="80">
        <v>14015</v>
      </c>
      <c r="J9" s="80">
        <v>11614</v>
      </c>
      <c r="K9" s="80">
        <v>9946</v>
      </c>
      <c r="L9" s="80">
        <v>12059</v>
      </c>
      <c r="M9" s="80">
        <v>10004</v>
      </c>
      <c r="N9" s="80">
        <v>6471</v>
      </c>
      <c r="O9" s="80">
        <v>6545</v>
      </c>
      <c r="P9" s="80">
        <v>8049</v>
      </c>
      <c r="Q9" s="80">
        <v>6105</v>
      </c>
      <c r="R9" s="80">
        <v>3517</v>
      </c>
      <c r="S9" s="80">
        <v>1784</v>
      </c>
    </row>
    <row r="10" spans="1:19" x14ac:dyDescent="0.25">
      <c r="A10" s="56" t="s">
        <v>63</v>
      </c>
      <c r="B10" s="79" t="s">
        <v>162</v>
      </c>
      <c r="C10" s="80">
        <v>0</v>
      </c>
      <c r="D10" s="79" t="s">
        <v>162</v>
      </c>
      <c r="E10" s="80">
        <v>1</v>
      </c>
      <c r="F10" s="79" t="s">
        <v>162</v>
      </c>
      <c r="G10" s="80">
        <v>1</v>
      </c>
      <c r="H10" s="80">
        <v>2</v>
      </c>
      <c r="I10" s="79" t="s">
        <v>162</v>
      </c>
      <c r="J10" s="79" t="s">
        <v>162</v>
      </c>
      <c r="K10" s="80">
        <v>3</v>
      </c>
      <c r="L10" s="80">
        <v>1</v>
      </c>
      <c r="M10" s="80">
        <v>2</v>
      </c>
      <c r="N10" s="80">
        <v>2</v>
      </c>
      <c r="O10" s="79" t="s">
        <v>162</v>
      </c>
      <c r="P10" s="79" t="s">
        <v>162</v>
      </c>
      <c r="Q10" s="79" t="s">
        <v>162</v>
      </c>
      <c r="R10" s="79" t="s">
        <v>162</v>
      </c>
      <c r="S10" s="80">
        <v>2</v>
      </c>
    </row>
    <row r="13" spans="1:19" x14ac:dyDescent="0.25">
      <c r="B13" s="132" t="s">
        <v>160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spans="1:19" s="11" customFormat="1" x14ac:dyDescent="0.25">
      <c r="B14" s="83" t="s">
        <v>37</v>
      </c>
      <c r="C14" s="83" t="s">
        <v>55</v>
      </c>
      <c r="D14" s="83" t="s">
        <v>38</v>
      </c>
      <c r="E14" s="83" t="s">
        <v>56</v>
      </c>
      <c r="F14" s="83" t="s">
        <v>39</v>
      </c>
      <c r="G14" s="83" t="s">
        <v>40</v>
      </c>
      <c r="H14" s="83" t="s">
        <v>41</v>
      </c>
      <c r="I14" s="83" t="s">
        <v>42</v>
      </c>
      <c r="J14" s="83" t="s">
        <v>43</v>
      </c>
      <c r="K14" s="83" t="s">
        <v>44</v>
      </c>
      <c r="L14" s="83" t="s">
        <v>45</v>
      </c>
      <c r="M14" s="83" t="s">
        <v>46</v>
      </c>
      <c r="N14" s="83" t="s">
        <v>47</v>
      </c>
      <c r="O14" s="83" t="s">
        <v>48</v>
      </c>
      <c r="P14" s="83" t="s">
        <v>49</v>
      </c>
      <c r="Q14" s="83" t="s">
        <v>50</v>
      </c>
      <c r="R14" s="83" t="s">
        <v>51</v>
      </c>
      <c r="S14" s="83" t="s">
        <v>52</v>
      </c>
    </row>
    <row r="15" spans="1:19" x14ac:dyDescent="0.25">
      <c r="A15" s="81" t="s">
        <v>146</v>
      </c>
      <c r="B15" s="75">
        <v>272453</v>
      </c>
      <c r="C15" s="75">
        <v>208460</v>
      </c>
      <c r="D15" s="75">
        <v>183257</v>
      </c>
      <c r="E15" s="75">
        <v>177821</v>
      </c>
      <c r="F15" s="75">
        <v>198453</v>
      </c>
      <c r="G15" s="75">
        <v>212451</v>
      </c>
      <c r="H15" s="75">
        <v>179328</v>
      </c>
      <c r="I15" s="75">
        <v>155008</v>
      </c>
      <c r="J15" s="75">
        <v>167973</v>
      </c>
      <c r="K15" s="75">
        <v>169350</v>
      </c>
      <c r="L15" s="75">
        <v>129670</v>
      </c>
      <c r="M15" s="75">
        <v>103150</v>
      </c>
      <c r="N15" s="75">
        <v>104696</v>
      </c>
      <c r="O15" s="75">
        <v>79331</v>
      </c>
      <c r="P15" s="75">
        <v>66558</v>
      </c>
      <c r="Q15" s="75">
        <v>61235</v>
      </c>
      <c r="R15" s="75">
        <v>53338</v>
      </c>
      <c r="S15" s="75">
        <v>63739</v>
      </c>
    </row>
    <row r="16" spans="1:19" x14ac:dyDescent="0.25">
      <c r="A16" s="81" t="s">
        <v>28</v>
      </c>
      <c r="B16" s="75">
        <v>238</v>
      </c>
      <c r="C16" s="75">
        <v>455</v>
      </c>
      <c r="D16" s="75">
        <v>345</v>
      </c>
      <c r="E16" s="75">
        <v>384</v>
      </c>
      <c r="F16" s="75">
        <v>2345</v>
      </c>
      <c r="G16" s="75">
        <v>4724</v>
      </c>
      <c r="H16" s="75">
        <v>4582</v>
      </c>
      <c r="I16" s="75">
        <v>3950</v>
      </c>
      <c r="J16" s="75">
        <v>4078</v>
      </c>
      <c r="K16" s="75">
        <v>3989</v>
      </c>
      <c r="L16" s="75">
        <v>4126</v>
      </c>
      <c r="M16" s="75">
        <v>5482</v>
      </c>
      <c r="N16" s="75">
        <v>6949</v>
      </c>
      <c r="O16" s="75">
        <v>7581</v>
      </c>
      <c r="P16" s="75">
        <v>6772</v>
      </c>
      <c r="Q16" s="75">
        <v>6067</v>
      </c>
      <c r="R16" s="75">
        <v>4347</v>
      </c>
      <c r="S16" s="75">
        <v>3509</v>
      </c>
    </row>
    <row r="17" spans="1:20" x14ac:dyDescent="0.25">
      <c r="A17" s="81" t="s">
        <v>147</v>
      </c>
      <c r="B17" s="75">
        <v>7241</v>
      </c>
      <c r="C17" s="75">
        <v>12737</v>
      </c>
      <c r="D17" s="75">
        <v>15312</v>
      </c>
      <c r="E17" s="75">
        <v>17947</v>
      </c>
      <c r="F17" s="75">
        <v>44257</v>
      </c>
      <c r="G17" s="75">
        <v>80790</v>
      </c>
      <c r="H17" s="75">
        <v>78560</v>
      </c>
      <c r="I17" s="75">
        <v>52455</v>
      </c>
      <c r="J17" s="75">
        <v>34336</v>
      </c>
      <c r="K17" s="75">
        <v>23828</v>
      </c>
      <c r="L17" s="75">
        <v>18379</v>
      </c>
      <c r="M17" s="75">
        <v>14951</v>
      </c>
      <c r="N17" s="75">
        <v>13775</v>
      </c>
      <c r="O17" s="75">
        <v>10151</v>
      </c>
      <c r="P17" s="75">
        <v>9617</v>
      </c>
      <c r="Q17" s="75">
        <v>7779</v>
      </c>
      <c r="R17" s="75">
        <v>6569</v>
      </c>
      <c r="S17" s="75">
        <v>6398</v>
      </c>
    </row>
    <row r="18" spans="1:20" x14ac:dyDescent="0.25">
      <c r="A18" s="81" t="s">
        <v>155</v>
      </c>
      <c r="B18" s="75">
        <v>1594</v>
      </c>
      <c r="C18" s="75">
        <v>3898</v>
      </c>
      <c r="D18" s="75">
        <v>8561</v>
      </c>
      <c r="E18" s="75">
        <v>13158</v>
      </c>
      <c r="F18" s="75">
        <v>22839</v>
      </c>
      <c r="G18" s="75">
        <v>34284</v>
      </c>
      <c r="H18" s="75">
        <v>39202</v>
      </c>
      <c r="I18" s="75">
        <v>38973</v>
      </c>
      <c r="J18" s="75">
        <v>38013</v>
      </c>
      <c r="K18" s="75">
        <v>33031</v>
      </c>
      <c r="L18" s="75">
        <v>28946</v>
      </c>
      <c r="M18" s="75">
        <v>20942</v>
      </c>
      <c r="N18" s="75">
        <v>15385</v>
      </c>
      <c r="O18" s="75">
        <v>10489</v>
      </c>
      <c r="P18" s="75">
        <v>8008</v>
      </c>
      <c r="Q18" s="75">
        <v>4687</v>
      </c>
      <c r="R18" s="75">
        <v>2445</v>
      </c>
      <c r="S18" s="75">
        <v>1377</v>
      </c>
    </row>
    <row r="19" spans="1:20" x14ac:dyDescent="0.25">
      <c r="A19" s="81" t="s">
        <v>156</v>
      </c>
      <c r="B19" s="75">
        <v>5079</v>
      </c>
      <c r="C19" s="75">
        <v>8020</v>
      </c>
      <c r="D19" s="75">
        <v>11546</v>
      </c>
      <c r="E19" s="75">
        <v>16321</v>
      </c>
      <c r="F19" s="75">
        <v>38569</v>
      </c>
      <c r="G19" s="75">
        <v>59694</v>
      </c>
      <c r="H19" s="75">
        <v>62059</v>
      </c>
      <c r="I19" s="75">
        <v>54007</v>
      </c>
      <c r="J19" s="75">
        <v>43527</v>
      </c>
      <c r="K19" s="75">
        <v>37983</v>
      </c>
      <c r="L19" s="75">
        <v>33197</v>
      </c>
      <c r="M19" s="75">
        <v>29458</v>
      </c>
      <c r="N19" s="75">
        <v>24285</v>
      </c>
      <c r="O19" s="75">
        <v>17401</v>
      </c>
      <c r="P19" s="75">
        <v>14756</v>
      </c>
      <c r="Q19" s="75">
        <v>10135</v>
      </c>
      <c r="R19" s="75">
        <v>6275</v>
      </c>
      <c r="S19" s="75">
        <v>4651</v>
      </c>
    </row>
    <row r="20" spans="1:20" x14ac:dyDescent="0.25">
      <c r="A20" s="81" t="s">
        <v>157</v>
      </c>
      <c r="B20" s="75">
        <v>1949</v>
      </c>
      <c r="C20" s="75">
        <v>2904</v>
      </c>
      <c r="D20" s="75">
        <v>4169</v>
      </c>
      <c r="E20" s="75">
        <v>5629</v>
      </c>
      <c r="F20" s="75">
        <v>9812</v>
      </c>
      <c r="G20" s="75">
        <v>18277</v>
      </c>
      <c r="H20" s="75">
        <v>19869</v>
      </c>
      <c r="I20" s="75">
        <v>16752</v>
      </c>
      <c r="J20" s="75">
        <v>13976</v>
      </c>
      <c r="K20" s="75">
        <v>12610</v>
      </c>
      <c r="L20" s="75">
        <v>17297</v>
      </c>
      <c r="M20" s="75">
        <v>15129</v>
      </c>
      <c r="N20" s="75">
        <v>10813</v>
      </c>
      <c r="O20" s="75">
        <v>9991</v>
      </c>
      <c r="P20" s="75">
        <v>9386</v>
      </c>
      <c r="Q20" s="75">
        <v>7118</v>
      </c>
      <c r="R20" s="75">
        <v>4383</v>
      </c>
      <c r="S20" s="75">
        <v>2740</v>
      </c>
    </row>
    <row r="21" spans="1:20" x14ac:dyDescent="0.25">
      <c r="A21" s="56" t="s">
        <v>63</v>
      </c>
      <c r="B21" s="76" t="s">
        <v>162</v>
      </c>
      <c r="C21" s="75">
        <v>0</v>
      </c>
      <c r="D21" s="76" t="s">
        <v>162</v>
      </c>
      <c r="E21" s="75">
        <v>0</v>
      </c>
      <c r="F21" s="76" t="s">
        <v>162</v>
      </c>
      <c r="G21" s="76" t="s">
        <v>162</v>
      </c>
      <c r="H21" s="75">
        <v>1</v>
      </c>
      <c r="I21" s="76" t="s">
        <v>162</v>
      </c>
      <c r="J21" s="76" t="s">
        <v>162</v>
      </c>
      <c r="K21" s="75">
        <v>3</v>
      </c>
      <c r="L21" s="75">
        <v>1</v>
      </c>
      <c r="M21" s="75">
        <v>4</v>
      </c>
      <c r="N21" s="76" t="s">
        <v>162</v>
      </c>
      <c r="O21" s="75">
        <v>3</v>
      </c>
      <c r="P21" s="76" t="s">
        <v>162</v>
      </c>
      <c r="Q21" s="76" t="s">
        <v>162</v>
      </c>
      <c r="R21" s="76" t="s">
        <v>162</v>
      </c>
      <c r="S21" s="76" t="s">
        <v>162</v>
      </c>
    </row>
    <row r="22" spans="1:20" x14ac:dyDescent="0.25">
      <c r="A22" s="72"/>
      <c r="B22" s="73"/>
      <c r="C22" s="73"/>
      <c r="D22" s="73"/>
      <c r="E22" s="71"/>
      <c r="F22" s="74"/>
      <c r="G22" s="74"/>
    </row>
    <row r="23" spans="1:20" x14ac:dyDescent="0.25">
      <c r="A23" s="72"/>
      <c r="B23" s="73"/>
      <c r="C23" s="73"/>
      <c r="D23" s="73"/>
      <c r="E23" s="71"/>
      <c r="F23" s="74"/>
      <c r="G23" s="74"/>
    </row>
    <row r="24" spans="1:20" x14ac:dyDescent="0.25">
      <c r="A24" s="72"/>
      <c r="B24" s="73"/>
      <c r="C24" s="73"/>
      <c r="D24" s="73"/>
      <c r="E24" s="71"/>
      <c r="F24" s="74"/>
      <c r="G24" s="74"/>
    </row>
    <row r="25" spans="1:20" x14ac:dyDescent="0.25">
      <c r="A25" s="78" t="str">
        <f>'Figure 21'!$B$2</f>
        <v>Middle East and Asia</v>
      </c>
      <c r="B25" s="73">
        <f>VLOOKUP($A$25,$A$4:$S$10,B28,0)</f>
        <v>5363</v>
      </c>
      <c r="C25" s="80">
        <f t="shared" ref="C25:S25" si="0">VLOOKUP($A$25,$A$4:$S$10,C28,0)</f>
        <v>8268</v>
      </c>
      <c r="D25" s="80">
        <f t="shared" si="0"/>
        <v>12659</v>
      </c>
      <c r="E25" s="80">
        <f t="shared" si="0"/>
        <v>20838</v>
      </c>
      <c r="F25" s="80">
        <f t="shared" si="0"/>
        <v>48133</v>
      </c>
      <c r="G25" s="80">
        <f t="shared" si="0"/>
        <v>63139</v>
      </c>
      <c r="H25" s="80">
        <f t="shared" si="0"/>
        <v>66414</v>
      </c>
      <c r="I25" s="80">
        <f t="shared" si="0"/>
        <v>57888</v>
      </c>
      <c r="J25" s="80">
        <f t="shared" si="0"/>
        <v>45016</v>
      </c>
      <c r="K25" s="80">
        <f t="shared" si="0"/>
        <v>37304</v>
      </c>
      <c r="L25" s="80">
        <f t="shared" si="0"/>
        <v>32784</v>
      </c>
      <c r="M25" s="80">
        <f t="shared" si="0"/>
        <v>26064</v>
      </c>
      <c r="N25" s="80">
        <f t="shared" si="0"/>
        <v>18395</v>
      </c>
      <c r="O25" s="80">
        <f t="shared" si="0"/>
        <v>14065</v>
      </c>
      <c r="P25" s="80">
        <f t="shared" si="0"/>
        <v>14620</v>
      </c>
      <c r="Q25" s="80">
        <f t="shared" si="0"/>
        <v>10442</v>
      </c>
      <c r="R25" s="80">
        <f t="shared" si="0"/>
        <v>5523</v>
      </c>
      <c r="S25" s="80">
        <f t="shared" si="0"/>
        <v>3112</v>
      </c>
      <c r="T25" t="s">
        <v>163</v>
      </c>
    </row>
    <row r="26" spans="1:20" x14ac:dyDescent="0.25">
      <c r="A26" s="72" t="str">
        <f>'Figure 21'!$B$2</f>
        <v>Middle East and Asia</v>
      </c>
      <c r="B26" s="73">
        <f>VLOOKUP($A$26,$A$15:$S$21,B28,0)</f>
        <v>5079</v>
      </c>
      <c r="C26" s="80">
        <f t="shared" ref="C26:S26" si="1">VLOOKUP($A$26,$A$15:$S$21,C28,0)</f>
        <v>8020</v>
      </c>
      <c r="D26" s="80">
        <f t="shared" si="1"/>
        <v>11546</v>
      </c>
      <c r="E26" s="80">
        <f t="shared" si="1"/>
        <v>16321</v>
      </c>
      <c r="F26" s="80">
        <f t="shared" si="1"/>
        <v>38569</v>
      </c>
      <c r="G26" s="80">
        <f t="shared" si="1"/>
        <v>59694</v>
      </c>
      <c r="H26" s="80">
        <f t="shared" si="1"/>
        <v>62059</v>
      </c>
      <c r="I26" s="80">
        <f t="shared" si="1"/>
        <v>54007</v>
      </c>
      <c r="J26" s="80">
        <f t="shared" si="1"/>
        <v>43527</v>
      </c>
      <c r="K26" s="80">
        <f t="shared" si="1"/>
        <v>37983</v>
      </c>
      <c r="L26" s="80">
        <f t="shared" si="1"/>
        <v>33197</v>
      </c>
      <c r="M26" s="80">
        <f t="shared" si="1"/>
        <v>29458</v>
      </c>
      <c r="N26" s="80">
        <f t="shared" si="1"/>
        <v>24285</v>
      </c>
      <c r="O26" s="80">
        <f t="shared" si="1"/>
        <v>17401</v>
      </c>
      <c r="P26" s="80">
        <f t="shared" si="1"/>
        <v>14756</v>
      </c>
      <c r="Q26" s="80">
        <f t="shared" si="1"/>
        <v>10135</v>
      </c>
      <c r="R26" s="80">
        <f t="shared" si="1"/>
        <v>6275</v>
      </c>
      <c r="S26" s="80">
        <f t="shared" si="1"/>
        <v>4651</v>
      </c>
      <c r="T26" t="s">
        <v>164</v>
      </c>
    </row>
    <row r="27" spans="1:20" x14ac:dyDescent="0.25">
      <c r="A27" s="72"/>
      <c r="B27" s="73"/>
      <c r="C27" s="73"/>
      <c r="D27" s="73"/>
      <c r="E27" s="71"/>
      <c r="F27" s="74"/>
      <c r="G27" s="74"/>
    </row>
    <row r="28" spans="1:20" x14ac:dyDescent="0.25">
      <c r="A28" s="72"/>
      <c r="B28" s="73">
        <v>2</v>
      </c>
      <c r="C28" s="73">
        <f>B28+1</f>
        <v>3</v>
      </c>
      <c r="D28" s="80">
        <f t="shared" ref="D28:S28" si="2">C28+1</f>
        <v>4</v>
      </c>
      <c r="E28" s="80">
        <f t="shared" si="2"/>
        <v>5</v>
      </c>
      <c r="F28" s="80">
        <f t="shared" si="2"/>
        <v>6</v>
      </c>
      <c r="G28" s="80">
        <f t="shared" si="2"/>
        <v>7</v>
      </c>
      <c r="H28" s="80">
        <f t="shared" si="2"/>
        <v>8</v>
      </c>
      <c r="I28" s="80">
        <f t="shared" si="2"/>
        <v>9</v>
      </c>
      <c r="J28" s="80">
        <f t="shared" si="2"/>
        <v>10</v>
      </c>
      <c r="K28" s="80">
        <f t="shared" si="2"/>
        <v>11</v>
      </c>
      <c r="L28" s="80">
        <f t="shared" si="2"/>
        <v>12</v>
      </c>
      <c r="M28" s="80">
        <f t="shared" si="2"/>
        <v>13</v>
      </c>
      <c r="N28" s="80">
        <f t="shared" si="2"/>
        <v>14</v>
      </c>
      <c r="O28" s="80">
        <f t="shared" si="2"/>
        <v>15</v>
      </c>
      <c r="P28" s="80">
        <f t="shared" si="2"/>
        <v>16</v>
      </c>
      <c r="Q28" s="80">
        <f t="shared" si="2"/>
        <v>17</v>
      </c>
      <c r="R28" s="80">
        <f t="shared" si="2"/>
        <v>18</v>
      </c>
      <c r="S28" s="80">
        <f t="shared" si="2"/>
        <v>19</v>
      </c>
    </row>
    <row r="29" spans="1:20" x14ac:dyDescent="0.25">
      <c r="A29" s="72"/>
      <c r="B29" s="73"/>
      <c r="C29" s="73"/>
      <c r="D29" s="73"/>
      <c r="E29" s="71"/>
      <c r="F29" s="74"/>
      <c r="G29" s="74"/>
    </row>
    <row r="30" spans="1:20" x14ac:dyDescent="0.25">
      <c r="B30" s="73"/>
      <c r="C30" s="73"/>
      <c r="D30" s="73"/>
      <c r="E30" s="71"/>
      <c r="F30" s="74"/>
      <c r="G30" s="74"/>
    </row>
    <row r="31" spans="1:20" x14ac:dyDescent="0.25">
      <c r="A31" s="72"/>
      <c r="B31" s="73"/>
      <c r="C31" s="73"/>
      <c r="D31" s="73"/>
      <c r="E31" s="71"/>
      <c r="F31" s="74"/>
      <c r="G31" s="74"/>
    </row>
    <row r="32" spans="1:20" x14ac:dyDescent="0.25">
      <c r="A32" s="72"/>
      <c r="B32" s="73"/>
      <c r="C32" s="73"/>
      <c r="D32" s="73"/>
      <c r="E32" s="71"/>
      <c r="F32" s="74"/>
      <c r="G32" s="74"/>
    </row>
    <row r="33" spans="1:7" x14ac:dyDescent="0.25">
      <c r="A33" s="72"/>
      <c r="B33" s="73"/>
      <c r="C33" s="73"/>
      <c r="D33" s="73"/>
      <c r="E33" s="71"/>
      <c r="F33" s="74"/>
      <c r="G33" s="74"/>
    </row>
    <row r="34" spans="1:7" x14ac:dyDescent="0.25">
      <c r="A34" s="72"/>
      <c r="B34" s="73"/>
      <c r="C34" s="73"/>
      <c r="D34" s="73"/>
      <c r="E34" s="71"/>
      <c r="F34" s="74"/>
      <c r="G34" s="74"/>
    </row>
    <row r="35" spans="1:7" x14ac:dyDescent="0.25">
      <c r="A35" s="72"/>
      <c r="B35" s="73"/>
      <c r="C35" s="73"/>
      <c r="D35" s="73"/>
      <c r="E35" s="71"/>
      <c r="F35" s="74"/>
      <c r="G35" s="74"/>
    </row>
    <row r="36" spans="1:7" x14ac:dyDescent="0.25">
      <c r="A36" s="72"/>
      <c r="B36" s="73"/>
      <c r="C36" s="73"/>
      <c r="D36" s="73"/>
      <c r="E36" s="71"/>
      <c r="F36" s="74"/>
      <c r="G36" s="74"/>
    </row>
    <row r="37" spans="1:7" x14ac:dyDescent="0.25">
      <c r="A37" s="72"/>
      <c r="B37" s="73"/>
      <c r="C37" s="73"/>
      <c r="D37" s="73"/>
      <c r="E37" s="71"/>
      <c r="F37" s="74"/>
      <c r="G37" s="74"/>
    </row>
    <row r="38" spans="1:7" x14ac:dyDescent="0.25">
      <c r="A38" s="72"/>
      <c r="B38" s="73"/>
      <c r="C38" s="73"/>
      <c r="D38" s="73"/>
      <c r="E38" s="71"/>
      <c r="F38" s="74"/>
      <c r="G38" s="74"/>
    </row>
    <row r="39" spans="1:7" x14ac:dyDescent="0.25">
      <c r="A39" s="72"/>
      <c r="B39" s="73"/>
      <c r="C39" s="73"/>
      <c r="D39" s="73"/>
      <c r="E39" s="71"/>
      <c r="F39" s="74"/>
      <c r="G39" s="74"/>
    </row>
    <row r="40" spans="1:7" x14ac:dyDescent="0.25">
      <c r="A40" s="72"/>
      <c r="B40" s="73"/>
      <c r="C40" s="73"/>
      <c r="D40" s="73"/>
      <c r="E40" s="71"/>
      <c r="F40" s="74"/>
      <c r="G40" s="74"/>
    </row>
    <row r="41" spans="1:7" x14ac:dyDescent="0.25">
      <c r="A41" s="72"/>
      <c r="B41" s="73"/>
      <c r="C41" s="73"/>
      <c r="D41" s="73"/>
      <c r="E41" s="71"/>
      <c r="F41" s="74"/>
      <c r="G41" s="74"/>
    </row>
    <row r="42" spans="1:7" x14ac:dyDescent="0.25">
      <c r="A42" s="72"/>
      <c r="B42" s="73"/>
      <c r="C42" s="73"/>
      <c r="D42" s="73"/>
      <c r="E42" s="71"/>
      <c r="F42" s="74"/>
      <c r="G42" s="74"/>
    </row>
    <row r="43" spans="1:7" x14ac:dyDescent="0.25">
      <c r="A43" s="72"/>
      <c r="B43" s="73"/>
      <c r="C43" s="73"/>
      <c r="D43" s="73"/>
      <c r="E43" s="71"/>
      <c r="F43" s="74"/>
      <c r="G43" s="74"/>
    </row>
    <row r="44" spans="1:7" x14ac:dyDescent="0.25">
      <c r="A44" s="72"/>
      <c r="B44" s="73"/>
      <c r="C44" s="73"/>
      <c r="D44" s="73"/>
      <c r="E44" s="71"/>
      <c r="F44" s="74"/>
      <c r="G44" s="74"/>
    </row>
    <row r="45" spans="1:7" x14ac:dyDescent="0.25">
      <c r="A45" s="72"/>
      <c r="B45" s="73"/>
      <c r="C45" s="73"/>
      <c r="D45" s="73"/>
      <c r="E45" s="71"/>
      <c r="F45" s="74"/>
      <c r="G45" s="74"/>
    </row>
    <row r="46" spans="1:7" x14ac:dyDescent="0.25">
      <c r="A46" s="72"/>
      <c r="B46" s="73"/>
      <c r="C46" s="73"/>
      <c r="D46" s="73"/>
      <c r="E46" s="71"/>
      <c r="F46" s="74"/>
      <c r="G46" s="74"/>
    </row>
    <row r="47" spans="1:7" x14ac:dyDescent="0.25">
      <c r="A47" s="72"/>
      <c r="B47" s="73"/>
      <c r="C47" s="73"/>
      <c r="D47" s="73"/>
      <c r="E47" s="71"/>
      <c r="F47" s="74"/>
      <c r="G47" s="74"/>
    </row>
    <row r="48" spans="1:7" x14ac:dyDescent="0.25">
      <c r="A48" s="72"/>
      <c r="B48" s="73"/>
      <c r="C48" s="73"/>
      <c r="D48" s="73"/>
      <c r="E48" s="71"/>
      <c r="F48" s="74"/>
      <c r="G48" s="74"/>
    </row>
    <row r="49" spans="1:7" x14ac:dyDescent="0.25">
      <c r="A49" s="72"/>
      <c r="B49" s="73"/>
      <c r="C49" s="73"/>
      <c r="D49" s="73"/>
      <c r="E49" s="71"/>
      <c r="F49" s="74"/>
      <c r="G49" s="74"/>
    </row>
    <row r="50" spans="1:7" x14ac:dyDescent="0.25">
      <c r="A50" s="72"/>
      <c r="B50" s="73"/>
      <c r="C50" s="73"/>
      <c r="D50" s="73"/>
      <c r="E50" s="71"/>
      <c r="F50" s="74"/>
      <c r="G50" s="74"/>
    </row>
    <row r="51" spans="1:7" x14ac:dyDescent="0.25">
      <c r="A51" s="72"/>
      <c r="B51" s="73"/>
      <c r="C51" s="73"/>
      <c r="D51" s="73"/>
      <c r="E51" s="71"/>
      <c r="F51" s="74"/>
      <c r="G51" s="74"/>
    </row>
    <row r="52" spans="1:7" x14ac:dyDescent="0.25">
      <c r="A52" s="72"/>
      <c r="B52" s="73"/>
      <c r="C52" s="73"/>
      <c r="D52" s="73"/>
      <c r="E52" s="71"/>
      <c r="F52" s="74"/>
      <c r="G52" s="74"/>
    </row>
    <row r="53" spans="1:7" x14ac:dyDescent="0.25">
      <c r="A53" s="72"/>
      <c r="B53" s="73"/>
      <c r="C53" s="73"/>
      <c r="D53" s="73"/>
      <c r="E53" s="71"/>
      <c r="F53" s="74"/>
      <c r="G53" s="74"/>
    </row>
    <row r="54" spans="1:7" x14ac:dyDescent="0.25">
      <c r="A54" s="72"/>
      <c r="B54" s="73"/>
      <c r="C54" s="73"/>
      <c r="D54" s="73"/>
      <c r="E54" s="71"/>
      <c r="F54" s="74"/>
      <c r="G54" s="74"/>
    </row>
    <row r="55" spans="1:7" x14ac:dyDescent="0.25">
      <c r="A55" s="72"/>
      <c r="B55" s="73"/>
      <c r="C55" s="73"/>
      <c r="D55" s="73"/>
      <c r="E55" s="71"/>
      <c r="F55" s="74"/>
      <c r="G55" s="74"/>
    </row>
  </sheetData>
  <mergeCells count="2">
    <mergeCell ref="B2:S2"/>
    <mergeCell ref="B13:S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6"/>
  <sheetViews>
    <sheetView workbookViewId="0">
      <selection activeCell="B2" sqref="B2"/>
    </sheetView>
  </sheetViews>
  <sheetFormatPr defaultRowHeight="15" x14ac:dyDescent="0.25"/>
  <cols>
    <col min="2" max="2" width="42.42578125" bestFit="1" customWidth="1"/>
  </cols>
  <sheetData>
    <row r="2" spans="2:2" ht="21" x14ac:dyDescent="0.35">
      <c r="B2" s="84" t="s">
        <v>156</v>
      </c>
    </row>
    <row r="100" spans="1:1" x14ac:dyDescent="0.25">
      <c r="A100" s="82" t="s">
        <v>146</v>
      </c>
    </row>
    <row r="101" spans="1:1" x14ac:dyDescent="0.25">
      <c r="A101" s="82" t="s">
        <v>28</v>
      </c>
    </row>
    <row r="102" spans="1:1" x14ac:dyDescent="0.25">
      <c r="A102" s="82" t="s">
        <v>147</v>
      </c>
    </row>
    <row r="103" spans="1:1" x14ac:dyDescent="0.25">
      <c r="A103" s="82" t="s">
        <v>155</v>
      </c>
    </row>
    <row r="104" spans="1:1" x14ac:dyDescent="0.25">
      <c r="A104" s="82" t="s">
        <v>156</v>
      </c>
    </row>
    <row r="105" spans="1:1" x14ac:dyDescent="0.25">
      <c r="A105" s="82" t="s">
        <v>157</v>
      </c>
    </row>
    <row r="106" spans="1:1" x14ac:dyDescent="0.25">
      <c r="A106" s="82" t="s">
        <v>63</v>
      </c>
    </row>
  </sheetData>
  <dataValidations count="1">
    <dataValidation type="list" allowBlank="1" showInputMessage="1" showErrorMessage="1" sqref="B2">
      <formula1>$A$100:$A$106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R23" sqref="R23"/>
    </sheetView>
  </sheetViews>
  <sheetFormatPr defaultRowHeight="15" x14ac:dyDescent="0.25"/>
  <cols>
    <col min="1" max="1" width="14" bestFit="1" customWidth="1"/>
  </cols>
  <sheetData>
    <row r="1" spans="1:7" x14ac:dyDescent="0.25">
      <c r="A1" s="87"/>
      <c r="B1" s="87" t="s">
        <v>165</v>
      </c>
      <c r="C1" s="87" t="s">
        <v>166</v>
      </c>
      <c r="D1" s="87" t="s">
        <v>60</v>
      </c>
      <c r="E1" s="87" t="s">
        <v>61</v>
      </c>
      <c r="F1" s="87" t="s">
        <v>62</v>
      </c>
      <c r="G1" s="87" t="s">
        <v>63</v>
      </c>
    </row>
    <row r="2" spans="1:7" x14ac:dyDescent="0.25">
      <c r="A2" s="87" t="s">
        <v>167</v>
      </c>
      <c r="B2" s="88">
        <v>0.63319236094314846</v>
      </c>
      <c r="C2" s="88">
        <v>0.7563808009722891</v>
      </c>
      <c r="D2" s="88">
        <v>0.73327756927943466</v>
      </c>
      <c r="E2" s="88">
        <v>0.3627617022571592</v>
      </c>
      <c r="F2" s="88">
        <v>0.50108943268665496</v>
      </c>
      <c r="G2" s="88">
        <v>0.31275152024081898</v>
      </c>
    </row>
    <row r="3" spans="1:7" x14ac:dyDescent="0.25">
      <c r="A3" s="87" t="s">
        <v>168</v>
      </c>
      <c r="B3" s="88">
        <v>0.12218023105378421</v>
      </c>
      <c r="C3" s="88">
        <v>0.17691283873852032</v>
      </c>
      <c r="D3" s="88">
        <v>7.5547955852634852E-2</v>
      </c>
      <c r="E3" s="88">
        <v>2.1397297865893596E-2</v>
      </c>
      <c r="F3" s="88">
        <v>2.8862617577895357E-2</v>
      </c>
      <c r="G3" s="88">
        <v>0.14112531623499774</v>
      </c>
    </row>
    <row r="4" spans="1:7" x14ac:dyDescent="0.25">
      <c r="A4" s="87" t="s">
        <v>169</v>
      </c>
      <c r="B4" s="88">
        <v>0.24462740800306731</v>
      </c>
      <c r="C4" s="88">
        <v>6.6706360289190553E-2</v>
      </c>
      <c r="D4" s="88">
        <v>0.19117447486793049</v>
      </c>
      <c r="E4" s="88">
        <v>0.61584099987694718</v>
      </c>
      <c r="F4" s="88">
        <v>0.47004794973544972</v>
      </c>
      <c r="G4" s="88">
        <v>0.54612316352418333</v>
      </c>
    </row>
    <row r="6" spans="1:7" x14ac:dyDescent="0.25">
      <c r="A6" s="87"/>
      <c r="B6" s="87"/>
      <c r="C6" s="87"/>
      <c r="D6" s="87"/>
    </row>
    <row r="7" spans="1:7" x14ac:dyDescent="0.25">
      <c r="A7" s="87"/>
      <c r="B7" s="88"/>
      <c r="C7" s="88"/>
      <c r="D7" s="88"/>
    </row>
    <row r="8" spans="1:7" x14ac:dyDescent="0.25">
      <c r="A8" s="87"/>
      <c r="B8" s="88"/>
      <c r="C8" s="88"/>
      <c r="D8" s="88"/>
    </row>
    <row r="9" spans="1:7" x14ac:dyDescent="0.25">
      <c r="A9" s="87"/>
      <c r="B9" s="88"/>
      <c r="C9" s="88"/>
      <c r="D9" s="88"/>
    </row>
    <row r="10" spans="1:7" x14ac:dyDescent="0.25">
      <c r="A10" s="87"/>
      <c r="B10" s="88"/>
      <c r="C10" s="88"/>
      <c r="D10" s="88"/>
    </row>
    <row r="11" spans="1:7" x14ac:dyDescent="0.25">
      <c r="A11" s="87"/>
      <c r="B11" s="88"/>
      <c r="C11" s="88"/>
      <c r="D11" s="88"/>
    </row>
    <row r="12" spans="1:7" x14ac:dyDescent="0.25">
      <c r="A12" s="87"/>
      <c r="B12" s="88"/>
      <c r="C12" s="88"/>
      <c r="D12" s="8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RowHeight="15" x14ac:dyDescent="0.25"/>
  <cols>
    <col min="1" max="1" width="20.28515625" bestFit="1" customWidth="1"/>
  </cols>
  <sheetData>
    <row r="1" spans="1:7" ht="33" customHeight="1" x14ac:dyDescent="0.25">
      <c r="A1" s="90"/>
      <c r="B1" s="89" t="s">
        <v>35</v>
      </c>
      <c r="C1" s="89" t="s">
        <v>166</v>
      </c>
      <c r="D1" s="89" t="s">
        <v>60</v>
      </c>
      <c r="E1" s="89" t="s">
        <v>61</v>
      </c>
      <c r="F1" s="89" t="s">
        <v>62</v>
      </c>
      <c r="G1" s="89" t="s">
        <v>63</v>
      </c>
    </row>
    <row r="2" spans="1:7" x14ac:dyDescent="0.25">
      <c r="A2" s="91" t="s">
        <v>170</v>
      </c>
      <c r="B2" s="92">
        <v>8173941</v>
      </c>
      <c r="C2" s="92">
        <v>4887435</v>
      </c>
      <c r="D2" s="92">
        <v>405279</v>
      </c>
      <c r="E2" s="92">
        <v>1511546</v>
      </c>
      <c r="F2" s="92">
        <v>1088640</v>
      </c>
      <c r="G2" s="92">
        <v>281041</v>
      </c>
    </row>
    <row r="3" spans="1:7" x14ac:dyDescent="0.25">
      <c r="A3" s="91" t="s">
        <v>8</v>
      </c>
      <c r="B3" s="92">
        <v>3957984</v>
      </c>
      <c r="C3" s="92">
        <v>2787865</v>
      </c>
      <c r="D3" s="92">
        <v>190046</v>
      </c>
      <c r="E3" s="92">
        <v>176047</v>
      </c>
      <c r="F3" s="92">
        <v>742779</v>
      </c>
      <c r="G3" s="92">
        <v>61247</v>
      </c>
    </row>
    <row r="4" spans="1:7" x14ac:dyDescent="0.25">
      <c r="A4" s="91" t="s">
        <v>9</v>
      </c>
      <c r="B4" s="92">
        <v>82026</v>
      </c>
      <c r="C4" s="92">
        <v>15272</v>
      </c>
      <c r="D4" s="92">
        <v>3419</v>
      </c>
      <c r="E4" s="92">
        <v>59838</v>
      </c>
      <c r="F4" s="92">
        <v>1738</v>
      </c>
      <c r="G4" s="92">
        <v>1759</v>
      </c>
    </row>
    <row r="5" spans="1:7" x14ac:dyDescent="0.25">
      <c r="A5" s="91" t="s">
        <v>10</v>
      </c>
      <c r="B5" s="92">
        <v>411291</v>
      </c>
      <c r="C5" s="92">
        <v>5162</v>
      </c>
      <c r="D5" s="92">
        <v>4514</v>
      </c>
      <c r="E5" s="92">
        <v>393157</v>
      </c>
      <c r="F5" s="92">
        <v>3537</v>
      </c>
      <c r="G5" s="92">
        <v>4921</v>
      </c>
    </row>
    <row r="6" spans="1:7" x14ac:dyDescent="0.25">
      <c r="A6" s="91" t="s">
        <v>11</v>
      </c>
      <c r="B6" s="92">
        <v>148602</v>
      </c>
      <c r="C6" s="92">
        <v>134639</v>
      </c>
      <c r="D6" s="92">
        <v>2680</v>
      </c>
      <c r="E6" s="92">
        <v>1722</v>
      </c>
      <c r="F6" s="92">
        <v>1168</v>
      </c>
      <c r="G6" s="92">
        <v>8393</v>
      </c>
    </row>
    <row r="7" spans="1:7" x14ac:dyDescent="0.25">
      <c r="A7" s="91" t="s">
        <v>12</v>
      </c>
      <c r="B7" s="92">
        <v>1012823</v>
      </c>
      <c r="C7" s="92">
        <v>125972</v>
      </c>
      <c r="D7" s="92">
        <v>41598</v>
      </c>
      <c r="E7" s="92">
        <v>538811</v>
      </c>
      <c r="F7" s="92">
        <v>167269</v>
      </c>
      <c r="G7" s="92">
        <v>139173</v>
      </c>
    </row>
    <row r="8" spans="1:7" x14ac:dyDescent="0.25">
      <c r="A8" s="91" t="s">
        <v>13</v>
      </c>
      <c r="B8" s="92">
        <v>126134</v>
      </c>
      <c r="C8" s="92">
        <v>1841</v>
      </c>
      <c r="D8" s="92">
        <v>1562</v>
      </c>
      <c r="E8" s="92">
        <v>110383</v>
      </c>
      <c r="F8" s="92">
        <v>811</v>
      </c>
      <c r="G8" s="92">
        <v>11537</v>
      </c>
    </row>
    <row r="9" spans="1:7" x14ac:dyDescent="0.25">
      <c r="A9" s="91" t="s">
        <v>14</v>
      </c>
      <c r="B9" s="92">
        <v>47970</v>
      </c>
      <c r="C9" s="92">
        <v>19482</v>
      </c>
      <c r="D9" s="92">
        <v>2510</v>
      </c>
      <c r="E9" s="92">
        <v>20380</v>
      </c>
      <c r="F9" s="92">
        <v>3822</v>
      </c>
      <c r="G9" s="92">
        <v>1776</v>
      </c>
    </row>
    <row r="10" spans="1:7" x14ac:dyDescent="0.25">
      <c r="A10" s="91" t="s">
        <v>15</v>
      </c>
      <c r="B10" s="92">
        <v>1694372</v>
      </c>
      <c r="C10" s="92">
        <v>1364342</v>
      </c>
      <c r="D10" s="92">
        <v>111236</v>
      </c>
      <c r="E10" s="92">
        <v>117540</v>
      </c>
      <c r="F10" s="92">
        <v>73852</v>
      </c>
      <c r="G10" s="92">
        <v>27402</v>
      </c>
    </row>
    <row r="11" spans="1:7" x14ac:dyDescent="0.25">
      <c r="A11" s="91" t="s">
        <v>16</v>
      </c>
      <c r="B11" s="92">
        <v>692739</v>
      </c>
      <c r="C11" s="92">
        <v>432860</v>
      </c>
      <c r="D11" s="92">
        <v>47714</v>
      </c>
      <c r="E11" s="92">
        <v>93668</v>
      </c>
      <c r="F11" s="92">
        <v>93664</v>
      </c>
      <c r="G11" s="92">
        <v>24833</v>
      </c>
    </row>
    <row r="13" spans="1:7" x14ac:dyDescent="0.25">
      <c r="C13" s="89" t="s">
        <v>166</v>
      </c>
      <c r="D13" s="89" t="s">
        <v>60</v>
      </c>
      <c r="E13" s="89" t="s">
        <v>61</v>
      </c>
      <c r="F13" s="89" t="s">
        <v>62</v>
      </c>
      <c r="G13" s="89" t="s">
        <v>63</v>
      </c>
    </row>
    <row r="14" spans="1:7" x14ac:dyDescent="0.25">
      <c r="A14" s="91" t="s">
        <v>170</v>
      </c>
      <c r="C14" s="93">
        <v>0.59792883261574803</v>
      </c>
      <c r="D14" s="93">
        <v>4.958183573872138E-2</v>
      </c>
      <c r="E14" s="93">
        <v>0.18492254837660316</v>
      </c>
      <c r="F14" s="93">
        <v>0.13318422533267613</v>
      </c>
      <c r="G14" s="93">
        <v>3.4382557936251314E-2</v>
      </c>
    </row>
    <row r="15" spans="1:7" x14ac:dyDescent="0.25">
      <c r="A15" s="91" t="s">
        <v>8</v>
      </c>
      <c r="C15" s="93">
        <v>0.70436489889802489</v>
      </c>
      <c r="D15" s="93">
        <v>4.8015858578508652E-2</v>
      </c>
      <c r="E15" s="93">
        <v>4.4478956963949323E-2</v>
      </c>
      <c r="F15" s="93">
        <v>0.18766599359674016</v>
      </c>
      <c r="G15" s="93">
        <v>1.547429196277701E-2</v>
      </c>
    </row>
    <row r="16" spans="1:7" x14ac:dyDescent="0.25">
      <c r="A16" s="91" t="s">
        <v>9</v>
      </c>
      <c r="C16" s="93">
        <v>0.18618486821251798</v>
      </c>
      <c r="D16" s="93">
        <v>4.1681905737205274E-2</v>
      </c>
      <c r="E16" s="93">
        <v>0.72950040231146218</v>
      </c>
      <c r="F16" s="93">
        <v>2.118840367688294E-2</v>
      </c>
      <c r="G16" s="93">
        <v>2.1444420061931584E-2</v>
      </c>
    </row>
    <row r="17" spans="1:7" x14ac:dyDescent="0.25">
      <c r="A17" s="91" t="s">
        <v>10</v>
      </c>
      <c r="C17" s="93">
        <v>1.2550724426257808E-2</v>
      </c>
      <c r="D17" s="93">
        <v>1.0975197609478448E-2</v>
      </c>
      <c r="E17" s="93">
        <v>0.955909562815622</v>
      </c>
      <c r="F17" s="93">
        <v>8.5997505415873424E-3</v>
      </c>
      <c r="G17" s="93">
        <v>1.1964764607054373E-2</v>
      </c>
    </row>
    <row r="18" spans="1:7" x14ac:dyDescent="0.25">
      <c r="A18" s="91" t="s">
        <v>11</v>
      </c>
      <c r="C18" s="93">
        <v>0.90603760380075637</v>
      </c>
      <c r="D18" s="93">
        <v>1.8034750541715456E-2</v>
      </c>
      <c r="E18" s="93">
        <v>1.1588000161505229E-2</v>
      </c>
      <c r="F18" s="93">
        <v>7.8599211316133025E-3</v>
      </c>
      <c r="G18" s="93">
        <v>5.6479724364409629E-2</v>
      </c>
    </row>
    <row r="19" spans="1:7" x14ac:dyDescent="0.25">
      <c r="A19" s="91" t="s">
        <v>12</v>
      </c>
      <c r="C19" s="93">
        <v>0.12437711228911666</v>
      </c>
      <c r="D19" s="93">
        <v>4.1071342179235658E-2</v>
      </c>
      <c r="E19" s="93">
        <v>0.53198930119082999</v>
      </c>
      <c r="F19" s="93">
        <v>0.16515126532474084</v>
      </c>
      <c r="G19" s="93">
        <v>0.13741097901607685</v>
      </c>
    </row>
    <row r="20" spans="1:7" x14ac:dyDescent="0.25">
      <c r="A20" s="91" t="s">
        <v>13</v>
      </c>
      <c r="C20" s="93">
        <v>1.4595588818240919E-2</v>
      </c>
      <c r="D20" s="93">
        <v>1.2383655477508047E-2</v>
      </c>
      <c r="E20" s="93">
        <v>0.87512486720471883</v>
      </c>
      <c r="F20" s="93">
        <v>6.4296700334564826E-3</v>
      </c>
      <c r="G20" s="93">
        <v>9.1466218466075763E-2</v>
      </c>
    </row>
    <row r="21" spans="1:7" x14ac:dyDescent="0.25">
      <c r="A21" s="91" t="s">
        <v>14</v>
      </c>
      <c r="C21" s="93">
        <v>0.40612883051907445</v>
      </c>
      <c r="D21" s="93">
        <v>5.2324369397540128E-2</v>
      </c>
      <c r="E21" s="93">
        <v>0.4248488638732541</v>
      </c>
      <c r="F21" s="93">
        <v>7.9674796747967486E-2</v>
      </c>
      <c r="G21" s="93">
        <v>3.7023139462163852E-2</v>
      </c>
    </row>
    <row r="22" spans="1:7" x14ac:dyDescent="0.25">
      <c r="A22" s="91" t="s">
        <v>15</v>
      </c>
      <c r="C22" s="93">
        <v>0.80521986907243515</v>
      </c>
      <c r="D22" s="93">
        <v>6.5650282228459866E-2</v>
      </c>
      <c r="E22" s="93">
        <v>6.9370834739950843E-2</v>
      </c>
      <c r="F22" s="93">
        <v>4.3586650393184025E-2</v>
      </c>
      <c r="G22" s="93">
        <v>1.6172363565970165E-2</v>
      </c>
    </row>
    <row r="23" spans="1:7" x14ac:dyDescent="0.25">
      <c r="A23" s="91" t="s">
        <v>16</v>
      </c>
      <c r="C23" s="93">
        <v>0.62485293884132409</v>
      </c>
      <c r="D23" s="93">
        <v>6.8877311657059875E-2</v>
      </c>
      <c r="E23" s="93">
        <v>0.13521398391024614</v>
      </c>
      <c r="F23" s="93">
        <v>0.13520820972978279</v>
      </c>
      <c r="G23" s="93">
        <v>3.5847555861587117E-2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sheetData>
    <row r="1" spans="1:10" ht="76.5" x14ac:dyDescent="0.25">
      <c r="A1" s="96"/>
      <c r="B1" s="95" t="s">
        <v>35</v>
      </c>
      <c r="C1" s="95" t="s">
        <v>146</v>
      </c>
      <c r="D1" s="95" t="s">
        <v>147</v>
      </c>
      <c r="E1" s="95" t="s">
        <v>171</v>
      </c>
      <c r="F1" s="95" t="s">
        <v>155</v>
      </c>
      <c r="G1" s="95" t="s">
        <v>156</v>
      </c>
      <c r="H1" s="95" t="s">
        <v>157</v>
      </c>
      <c r="I1" s="95" t="s">
        <v>158</v>
      </c>
      <c r="J1" s="95" t="s">
        <v>63</v>
      </c>
    </row>
    <row r="2" spans="1:10" x14ac:dyDescent="0.25">
      <c r="A2" s="97" t="s">
        <v>65</v>
      </c>
      <c r="B2" s="98">
        <v>8173941</v>
      </c>
      <c r="C2" s="98">
        <v>5175677</v>
      </c>
      <c r="D2" s="98">
        <v>998694</v>
      </c>
      <c r="E2" s="98">
        <v>1999570</v>
      </c>
      <c r="F2" s="98">
        <v>621613</v>
      </c>
      <c r="G2" s="98">
        <v>966990</v>
      </c>
      <c r="H2" s="98">
        <v>326280</v>
      </c>
      <c r="I2" s="98">
        <v>84661</v>
      </c>
      <c r="J2" s="98">
        <v>26</v>
      </c>
    </row>
    <row r="3" spans="1:10" x14ac:dyDescent="0.25">
      <c r="A3" s="97" t="s">
        <v>8</v>
      </c>
      <c r="B3" s="98">
        <v>3957984</v>
      </c>
      <c r="C3" s="98">
        <v>2617129</v>
      </c>
      <c r="D3" s="98">
        <v>614677</v>
      </c>
      <c r="E3" s="98">
        <v>726178</v>
      </c>
      <c r="F3" s="98">
        <v>316747</v>
      </c>
      <c r="G3" s="98">
        <v>149507</v>
      </c>
      <c r="H3" s="98">
        <v>224555</v>
      </c>
      <c r="I3" s="98">
        <v>35361</v>
      </c>
      <c r="J3" s="98">
        <v>8</v>
      </c>
    </row>
    <row r="4" spans="1:10" x14ac:dyDescent="0.25">
      <c r="A4" s="97" t="s">
        <v>9</v>
      </c>
      <c r="B4" s="98">
        <v>82026</v>
      </c>
      <c r="C4" s="98">
        <v>23208</v>
      </c>
      <c r="D4" s="98">
        <v>3473</v>
      </c>
      <c r="E4" s="98">
        <v>55345</v>
      </c>
      <c r="F4" s="98">
        <v>846</v>
      </c>
      <c r="G4" s="98">
        <v>52496</v>
      </c>
      <c r="H4" s="98">
        <v>1451</v>
      </c>
      <c r="I4" s="98">
        <v>551</v>
      </c>
      <c r="J4" s="98">
        <v>1</v>
      </c>
    </row>
    <row r="5" spans="1:10" x14ac:dyDescent="0.25">
      <c r="A5" s="97" t="s">
        <v>10</v>
      </c>
      <c r="B5" s="98">
        <v>411291</v>
      </c>
      <c r="C5" s="98">
        <v>129509</v>
      </c>
      <c r="D5" s="98">
        <v>7460</v>
      </c>
      <c r="E5" s="98">
        <v>274322</v>
      </c>
      <c r="F5" s="98">
        <v>63454</v>
      </c>
      <c r="G5" s="98">
        <v>206621</v>
      </c>
      <c r="H5" s="98">
        <v>3470</v>
      </c>
      <c r="I5" s="98">
        <v>772</v>
      </c>
      <c r="J5" s="98">
        <v>5</v>
      </c>
    </row>
    <row r="6" spans="1:10" x14ac:dyDescent="0.25">
      <c r="A6" s="97" t="s">
        <v>11</v>
      </c>
      <c r="B6" s="98">
        <v>148602</v>
      </c>
      <c r="C6" s="98">
        <v>115113</v>
      </c>
      <c r="D6" s="98">
        <v>10109</v>
      </c>
      <c r="E6" s="98">
        <v>23380</v>
      </c>
      <c r="F6" s="98">
        <v>5617</v>
      </c>
      <c r="G6" s="98">
        <v>10949</v>
      </c>
      <c r="H6" s="98">
        <v>6035</v>
      </c>
      <c r="I6" s="98">
        <v>779</v>
      </c>
      <c r="J6" s="98">
        <v>0</v>
      </c>
    </row>
    <row r="7" spans="1:10" x14ac:dyDescent="0.25">
      <c r="A7" s="97" t="s">
        <v>12</v>
      </c>
      <c r="B7" s="98">
        <v>1012823</v>
      </c>
      <c r="C7" s="98">
        <v>418928</v>
      </c>
      <c r="D7" s="98">
        <v>103391</v>
      </c>
      <c r="E7" s="98">
        <v>490504</v>
      </c>
      <c r="F7" s="98">
        <v>151255</v>
      </c>
      <c r="G7" s="98">
        <v>334488</v>
      </c>
      <c r="H7" s="98">
        <v>4221</v>
      </c>
      <c r="I7" s="98">
        <v>534</v>
      </c>
      <c r="J7" s="98">
        <v>6</v>
      </c>
    </row>
    <row r="8" spans="1:10" x14ac:dyDescent="0.25">
      <c r="A8" s="97" t="s">
        <v>13</v>
      </c>
      <c r="B8" s="98">
        <v>126134</v>
      </c>
      <c r="C8" s="98">
        <v>62774</v>
      </c>
      <c r="D8" s="98">
        <v>752</v>
      </c>
      <c r="E8" s="98">
        <v>62608</v>
      </c>
      <c r="F8" s="98">
        <v>9398</v>
      </c>
      <c r="G8" s="98">
        <v>52742</v>
      </c>
      <c r="H8" s="98">
        <v>342</v>
      </c>
      <c r="I8" s="98">
        <v>123</v>
      </c>
      <c r="J8" s="98">
        <v>3</v>
      </c>
    </row>
    <row r="9" spans="1:10" x14ac:dyDescent="0.25">
      <c r="A9" s="97" t="s">
        <v>14</v>
      </c>
      <c r="B9" s="98">
        <v>47970</v>
      </c>
      <c r="C9" s="98">
        <v>25666</v>
      </c>
      <c r="D9" s="98">
        <v>2997</v>
      </c>
      <c r="E9" s="98">
        <v>19307</v>
      </c>
      <c r="F9" s="98">
        <v>8524</v>
      </c>
      <c r="G9" s="98">
        <v>7884</v>
      </c>
      <c r="H9" s="98">
        <v>2409</v>
      </c>
      <c r="I9" s="98">
        <v>490</v>
      </c>
      <c r="J9" s="98">
        <v>0</v>
      </c>
    </row>
    <row r="10" spans="1:10" x14ac:dyDescent="0.25">
      <c r="A10" s="97" t="s">
        <v>15</v>
      </c>
      <c r="B10" s="98">
        <v>1694372</v>
      </c>
      <c r="C10" s="98">
        <v>1315419</v>
      </c>
      <c r="D10" s="98">
        <v>165539</v>
      </c>
      <c r="E10" s="98">
        <v>213414</v>
      </c>
      <c r="F10" s="98">
        <v>30126</v>
      </c>
      <c r="G10" s="98">
        <v>93562</v>
      </c>
      <c r="H10" s="98">
        <v>51699</v>
      </c>
      <c r="I10" s="98">
        <v>38025</v>
      </c>
      <c r="J10" s="98">
        <v>2</v>
      </c>
    </row>
    <row r="11" spans="1:10" x14ac:dyDescent="0.25">
      <c r="A11" s="97" t="s">
        <v>16</v>
      </c>
      <c r="B11" s="98">
        <v>692739</v>
      </c>
      <c r="C11" s="98">
        <v>467931</v>
      </c>
      <c r="D11" s="98">
        <v>90296</v>
      </c>
      <c r="E11" s="98">
        <v>134512</v>
      </c>
      <c r="F11" s="98">
        <v>35646</v>
      </c>
      <c r="G11" s="98">
        <v>58741</v>
      </c>
      <c r="H11" s="98">
        <v>32098</v>
      </c>
      <c r="I11" s="98">
        <v>8026</v>
      </c>
      <c r="J11" s="98">
        <v>1</v>
      </c>
    </row>
    <row r="14" spans="1:10" ht="76.5" x14ac:dyDescent="0.25">
      <c r="C14" s="95" t="s">
        <v>146</v>
      </c>
      <c r="D14" s="95" t="s">
        <v>147</v>
      </c>
      <c r="E14" s="95" t="s">
        <v>171</v>
      </c>
      <c r="F14" s="95" t="s">
        <v>155</v>
      </c>
      <c r="G14" s="95" t="s">
        <v>156</v>
      </c>
      <c r="H14" s="95" t="s">
        <v>157</v>
      </c>
      <c r="I14" s="95" t="s">
        <v>158</v>
      </c>
      <c r="J14" s="95" t="s">
        <v>63</v>
      </c>
    </row>
    <row r="15" spans="1:10" x14ac:dyDescent="0.25">
      <c r="A15" s="100" t="s">
        <v>66</v>
      </c>
      <c r="B15" s="94"/>
      <c r="C15" s="99">
        <v>0.63319236094314846</v>
      </c>
      <c r="D15" s="99">
        <v>0.12218023105378421</v>
      </c>
      <c r="E15" s="99">
        <v>0.24462740800306731</v>
      </c>
      <c r="F15" s="99">
        <v>7.6048138835354939E-2</v>
      </c>
      <c r="G15" s="99">
        <v>0.11830156346858878</v>
      </c>
      <c r="H15" s="99">
        <v>3.991709751758668E-2</v>
      </c>
      <c r="I15" s="99">
        <v>1.0357427341352232E-2</v>
      </c>
      <c r="J15" s="99">
        <v>3.1808401846795811E-6</v>
      </c>
    </row>
    <row r="16" spans="1:10" x14ac:dyDescent="0.25">
      <c r="A16" s="97" t="s">
        <v>8</v>
      </c>
      <c r="B16" s="94"/>
      <c r="C16" s="99">
        <v>0.6612277866711942</v>
      </c>
      <c r="D16" s="99">
        <v>0.15530052673280134</v>
      </c>
      <c r="E16" s="99">
        <v>0.18347168659600444</v>
      </c>
      <c r="F16" s="99">
        <v>8.0027357361727586E-2</v>
      </c>
      <c r="G16" s="99">
        <v>3.7773523086500602E-2</v>
      </c>
      <c r="H16" s="99">
        <v>5.6734691196326209E-2</v>
      </c>
      <c r="I16" s="99">
        <v>8.9340937204394968E-3</v>
      </c>
      <c r="J16" s="99">
        <v>2.0212310105346559E-6</v>
      </c>
    </row>
    <row r="17" spans="1:10" x14ac:dyDescent="0.25">
      <c r="A17" s="97" t="s">
        <v>9</v>
      </c>
      <c r="B17" s="94"/>
      <c r="C17" s="99">
        <v>0.28293467924804333</v>
      </c>
      <c r="D17" s="99">
        <v>4.2340233584473218E-2</v>
      </c>
      <c r="E17" s="99">
        <v>0.67472508716748347</v>
      </c>
      <c r="F17" s="99">
        <v>1.0313802940531051E-2</v>
      </c>
      <c r="G17" s="99">
        <v>0.63999219759588422</v>
      </c>
      <c r="H17" s="99">
        <v>1.7689513081218151E-2</v>
      </c>
      <c r="I17" s="99">
        <v>6.7173822934191597E-3</v>
      </c>
      <c r="J17" s="99">
        <v>1.2191256430887767E-5</v>
      </c>
    </row>
    <row r="18" spans="1:10" x14ac:dyDescent="0.25">
      <c r="A18" s="97" t="s">
        <v>10</v>
      </c>
      <c r="B18" s="94"/>
      <c r="C18" s="99">
        <v>0.31488410881833057</v>
      </c>
      <c r="D18" s="99">
        <v>1.8138009341317946E-2</v>
      </c>
      <c r="E18" s="99">
        <v>0.66697788184035145</v>
      </c>
      <c r="F18" s="99">
        <v>0.15428005961715671</v>
      </c>
      <c r="G18" s="99">
        <v>0.50237180001507453</v>
      </c>
      <c r="H18" s="99">
        <v>8.4368488491116996E-3</v>
      </c>
      <c r="I18" s="99">
        <v>1.8770165162865222E-3</v>
      </c>
      <c r="J18" s="99">
        <v>1.2156842722062968E-5</v>
      </c>
    </row>
    <row r="19" spans="1:10" x14ac:dyDescent="0.25">
      <c r="A19" s="97" t="s">
        <v>11</v>
      </c>
      <c r="B19" s="94"/>
      <c r="C19" s="99">
        <v>0.77463964145839226</v>
      </c>
      <c r="D19" s="99">
        <v>6.8027348218731909E-2</v>
      </c>
      <c r="E19" s="99">
        <v>0.15733301032287586</v>
      </c>
      <c r="F19" s="99">
        <v>3.7798952907767053E-2</v>
      </c>
      <c r="G19" s="99">
        <v>7.3680031224344217E-2</v>
      </c>
      <c r="H19" s="99">
        <v>4.0611835641512224E-2</v>
      </c>
      <c r="I19" s="99">
        <v>5.2421905492523657E-3</v>
      </c>
      <c r="J19" s="99">
        <v>0</v>
      </c>
    </row>
    <row r="20" spans="1:10" x14ac:dyDescent="0.25">
      <c r="A20" s="97" t="s">
        <v>12</v>
      </c>
      <c r="B20" s="94"/>
      <c r="C20" s="99">
        <v>0.41362409818892343</v>
      </c>
      <c r="D20" s="99">
        <v>0.10208200248217111</v>
      </c>
      <c r="E20" s="99">
        <v>0.48429389932890543</v>
      </c>
      <c r="F20" s="99">
        <v>0.1493400130131326</v>
      </c>
      <c r="G20" s="99">
        <v>0.33025316368210439</v>
      </c>
      <c r="H20" s="99">
        <v>4.1675593859934069E-3</v>
      </c>
      <c r="I20" s="99">
        <v>5.272392115897842E-4</v>
      </c>
      <c r="J20" s="99">
        <v>5.9240360852784738E-6</v>
      </c>
    </row>
    <row r="21" spans="1:10" x14ac:dyDescent="0.25">
      <c r="A21" s="97" t="s">
        <v>13</v>
      </c>
      <c r="B21" s="94"/>
      <c r="C21" s="99">
        <v>0.49767707358840596</v>
      </c>
      <c r="D21" s="99">
        <v>5.9619135205416464E-3</v>
      </c>
      <c r="E21" s="99">
        <v>0.49636101289105239</v>
      </c>
      <c r="F21" s="99">
        <v>7.4508062853790413E-2</v>
      </c>
      <c r="G21" s="99">
        <v>0.41814261023990357</v>
      </c>
      <c r="H21" s="99">
        <v>2.7114021596080359E-3</v>
      </c>
      <c r="I21" s="99">
        <v>9.7515340828008311E-4</v>
      </c>
      <c r="J21" s="99">
        <v>2.3784229470245931E-5</v>
      </c>
    </row>
    <row r="22" spans="1:10" x14ac:dyDescent="0.25">
      <c r="A22" s="97" t="s">
        <v>14</v>
      </c>
      <c r="B22" s="94"/>
      <c r="C22" s="99">
        <v>0.53504273504273503</v>
      </c>
      <c r="D22" s="99">
        <v>6.2476547842401503E-2</v>
      </c>
      <c r="E22" s="99">
        <v>0.40248071711486344</v>
      </c>
      <c r="F22" s="99">
        <v>0.17769439232853868</v>
      </c>
      <c r="G22" s="99">
        <v>0.16435272045028143</v>
      </c>
      <c r="H22" s="99">
        <v>5.0218886804252655E-2</v>
      </c>
      <c r="I22" s="99">
        <v>1.0214717531790703E-2</v>
      </c>
      <c r="J22" s="99">
        <v>0</v>
      </c>
    </row>
    <row r="23" spans="1:10" x14ac:dyDescent="0.25">
      <c r="A23" s="97" t="s">
        <v>15</v>
      </c>
      <c r="B23" s="94"/>
      <c r="C23" s="99">
        <v>0.776346044434162</v>
      </c>
      <c r="D23" s="99">
        <v>9.7699324587516789E-2</v>
      </c>
      <c r="E23" s="99">
        <v>0.12595463097832116</v>
      </c>
      <c r="F23" s="99">
        <v>1.7780038858054785E-2</v>
      </c>
      <c r="G23" s="99">
        <v>5.5219278883267664E-2</v>
      </c>
      <c r="H23" s="99">
        <v>3.051218976706414E-2</v>
      </c>
      <c r="I23" s="99">
        <v>2.244194309159972E-2</v>
      </c>
      <c r="J23" s="99">
        <v>1.1803783348638905E-6</v>
      </c>
    </row>
    <row r="24" spans="1:10" x14ac:dyDescent="0.25">
      <c r="A24" s="97" t="s">
        <v>16</v>
      </c>
      <c r="B24" s="94"/>
      <c r="C24" s="99">
        <v>0.67547950959885328</v>
      </c>
      <c r="D24" s="99">
        <v>0.13034634977964285</v>
      </c>
      <c r="E24" s="99">
        <v>0.19417414062150393</v>
      </c>
      <c r="F24" s="99">
        <v>5.1456609199135604E-2</v>
      </c>
      <c r="G24" s="99">
        <v>8.4795283649397535E-2</v>
      </c>
      <c r="H24" s="99">
        <v>4.6334911128144946E-2</v>
      </c>
      <c r="I24" s="99">
        <v>1.1585893099709992E-2</v>
      </c>
      <c r="J24" s="99">
        <v>1.4435451158372778E-6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5"/>
  <sheetViews>
    <sheetView workbookViewId="0"/>
  </sheetViews>
  <sheetFormatPr defaultRowHeight="15" x14ac:dyDescent="0.25"/>
  <cols>
    <col min="1" max="1" width="11.7109375" bestFit="1" customWidth="1"/>
    <col min="2" max="2" width="10" customWidth="1"/>
    <col min="3" max="3" width="10.140625" style="2" customWidth="1"/>
    <col min="4" max="4" width="10.5703125" customWidth="1"/>
    <col min="5" max="5" width="11.42578125" customWidth="1"/>
  </cols>
  <sheetData>
    <row r="1" spans="1:5" x14ac:dyDescent="0.25">
      <c r="A1" s="1"/>
      <c r="B1" s="132" t="s">
        <v>6</v>
      </c>
      <c r="C1" s="132"/>
      <c r="D1" s="132" t="s">
        <v>7</v>
      </c>
      <c r="E1" s="132"/>
    </row>
    <row r="2" spans="1:5" x14ac:dyDescent="0.25">
      <c r="A2" s="3"/>
      <c r="B2" s="5">
        <v>2001</v>
      </c>
      <c r="C2" s="6">
        <v>2011</v>
      </c>
      <c r="D2" s="4">
        <v>2001</v>
      </c>
      <c r="E2" s="4">
        <v>2011</v>
      </c>
    </row>
    <row r="3" spans="1:5" x14ac:dyDescent="0.25">
      <c r="A3" s="3" t="s">
        <v>53</v>
      </c>
      <c r="B3">
        <v>4287861</v>
      </c>
      <c r="C3">
        <v>3669284</v>
      </c>
      <c r="D3" s="3">
        <f>B3/1000</f>
        <v>4287.8609999999999</v>
      </c>
      <c r="E3" s="3">
        <f>C3/1000</f>
        <v>3669.2840000000001</v>
      </c>
    </row>
    <row r="4" spans="1:5" x14ac:dyDescent="0.25">
      <c r="A4" s="3" t="s">
        <v>240</v>
      </c>
      <c r="B4">
        <v>815342</v>
      </c>
      <c r="C4">
        <v>1218151</v>
      </c>
      <c r="D4" s="3">
        <f t="shared" ref="D4:D8" si="0">B4/1000</f>
        <v>815.34199999999998</v>
      </c>
      <c r="E4" s="3">
        <f t="shared" ref="E4:E8" si="1">C4/1000</f>
        <v>1218.1510000000001</v>
      </c>
    </row>
    <row r="5" spans="1:5" x14ac:dyDescent="0.25">
      <c r="A5" s="3" t="s">
        <v>60</v>
      </c>
      <c r="B5">
        <v>226111</v>
      </c>
      <c r="C5">
        <v>405279</v>
      </c>
      <c r="D5" s="3">
        <f t="shared" si="0"/>
        <v>226.11099999999999</v>
      </c>
      <c r="E5" s="3">
        <f t="shared" si="1"/>
        <v>405.279</v>
      </c>
    </row>
    <row r="6" spans="1:5" x14ac:dyDescent="0.25">
      <c r="A6" s="3" t="s">
        <v>61</v>
      </c>
      <c r="B6">
        <v>946894</v>
      </c>
      <c r="C6">
        <v>1511546</v>
      </c>
      <c r="D6" s="3">
        <f t="shared" si="0"/>
        <v>946.89400000000001</v>
      </c>
      <c r="E6" s="3">
        <f t="shared" si="1"/>
        <v>1511.546</v>
      </c>
    </row>
    <row r="7" spans="1:5" x14ac:dyDescent="0.25">
      <c r="A7" s="3" t="s">
        <v>62</v>
      </c>
      <c r="B7">
        <v>782849</v>
      </c>
      <c r="C7">
        <v>1088640</v>
      </c>
      <c r="D7" s="3">
        <f t="shared" si="0"/>
        <v>782.84900000000005</v>
      </c>
      <c r="E7" s="3">
        <f t="shared" si="1"/>
        <v>1088.6400000000001</v>
      </c>
    </row>
    <row r="8" spans="1:5" x14ac:dyDescent="0.25">
      <c r="A8" s="3" t="s">
        <v>63</v>
      </c>
      <c r="B8">
        <v>113034</v>
      </c>
      <c r="C8">
        <v>281041</v>
      </c>
      <c r="D8" s="3">
        <f t="shared" si="0"/>
        <v>113.03400000000001</v>
      </c>
      <c r="E8" s="3">
        <f t="shared" si="1"/>
        <v>281.041</v>
      </c>
    </row>
    <row r="9" spans="1:5" x14ac:dyDescent="0.25">
      <c r="A9" s="1"/>
    </row>
    <row r="10" spans="1:5" x14ac:dyDescent="0.25">
      <c r="A10" s="1"/>
    </row>
    <row r="11" spans="1:5" x14ac:dyDescent="0.25">
      <c r="A11" s="1"/>
    </row>
    <row r="12" spans="1:5" x14ac:dyDescent="0.25">
      <c r="A12" s="1"/>
    </row>
    <row r="13" spans="1:5" x14ac:dyDescent="0.25">
      <c r="A13" s="1"/>
    </row>
    <row r="14" spans="1:5" x14ac:dyDescent="0.25">
      <c r="A14" s="1"/>
    </row>
    <row r="15" spans="1:5" x14ac:dyDescent="0.25">
      <c r="A15" s="1"/>
    </row>
    <row r="16" spans="1:5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</sheetData>
  <mergeCells count="2">
    <mergeCell ref="D1:E1"/>
    <mergeCell ref="B1:C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sheetData>
    <row r="1" spans="1:9" s="11" customFormat="1" ht="63.75" x14ac:dyDescent="0.25">
      <c r="B1" s="106" t="s">
        <v>146</v>
      </c>
      <c r="C1" s="106" t="s">
        <v>147</v>
      </c>
      <c r="D1" s="86" t="s">
        <v>172</v>
      </c>
      <c r="E1" s="109" t="s">
        <v>155</v>
      </c>
      <c r="F1" s="109" t="s">
        <v>156</v>
      </c>
      <c r="G1" s="109" t="s">
        <v>157</v>
      </c>
      <c r="H1" s="85" t="s">
        <v>173</v>
      </c>
      <c r="I1" s="109" t="s">
        <v>63</v>
      </c>
    </row>
    <row r="2" spans="1:9" s="11" customFormat="1" x14ac:dyDescent="0.25">
      <c r="A2" s="11" t="s">
        <v>35</v>
      </c>
      <c r="B2" s="103">
        <v>4707746</v>
      </c>
      <c r="C2" s="103">
        <v>908398</v>
      </c>
      <c r="D2" s="103">
        <v>1865058</v>
      </c>
      <c r="E2" s="103">
        <v>585967</v>
      </c>
      <c r="F2" s="103">
        <v>908249</v>
      </c>
      <c r="G2" s="103">
        <v>294182</v>
      </c>
      <c r="H2" s="103">
        <v>76635</v>
      </c>
      <c r="I2" s="103">
        <v>25</v>
      </c>
    </row>
    <row r="3" spans="1:9" x14ac:dyDescent="0.25">
      <c r="A3" s="103" t="s">
        <v>8</v>
      </c>
      <c r="B3" s="104">
        <v>2617129</v>
      </c>
      <c r="C3" s="104">
        <v>614677</v>
      </c>
      <c r="D3" s="104">
        <v>726178</v>
      </c>
      <c r="E3" s="104">
        <v>316747</v>
      </c>
      <c r="F3" s="104">
        <v>149507</v>
      </c>
      <c r="G3" s="104">
        <v>224555</v>
      </c>
      <c r="H3" s="104">
        <v>35361</v>
      </c>
      <c r="I3" s="104">
        <v>8</v>
      </c>
    </row>
    <row r="4" spans="1:9" x14ac:dyDescent="0.25">
      <c r="A4" s="103" t="s">
        <v>10</v>
      </c>
      <c r="B4" s="104">
        <v>129509</v>
      </c>
      <c r="C4" s="104">
        <v>7460</v>
      </c>
      <c r="D4" s="104">
        <v>274322</v>
      </c>
      <c r="E4" s="104">
        <v>63454</v>
      </c>
      <c r="F4" s="104">
        <v>206621</v>
      </c>
      <c r="G4" s="104">
        <v>3470</v>
      </c>
      <c r="H4" s="104">
        <v>772</v>
      </c>
      <c r="I4" s="104">
        <v>5</v>
      </c>
    </row>
    <row r="5" spans="1:9" x14ac:dyDescent="0.25">
      <c r="A5" s="103" t="s">
        <v>12</v>
      </c>
      <c r="B5" s="104">
        <v>418928</v>
      </c>
      <c r="C5" s="104">
        <v>103391</v>
      </c>
      <c r="D5" s="104">
        <v>490504</v>
      </c>
      <c r="E5" s="104">
        <v>151255</v>
      </c>
      <c r="F5" s="104">
        <v>334488</v>
      </c>
      <c r="G5" s="104">
        <v>4221</v>
      </c>
      <c r="H5" s="104">
        <v>534</v>
      </c>
      <c r="I5" s="104">
        <v>6</v>
      </c>
    </row>
    <row r="6" spans="1:9" x14ac:dyDescent="0.25">
      <c r="A6" s="103" t="s">
        <v>14</v>
      </c>
      <c r="B6" s="104">
        <v>226761</v>
      </c>
      <c r="C6" s="104">
        <v>17331</v>
      </c>
      <c r="D6" s="104">
        <v>160640</v>
      </c>
      <c r="E6" s="104">
        <v>24385</v>
      </c>
      <c r="F6" s="104">
        <v>124071</v>
      </c>
      <c r="G6" s="104">
        <v>10237</v>
      </c>
      <c r="H6" s="104">
        <v>1943</v>
      </c>
      <c r="I6" s="104">
        <v>4</v>
      </c>
    </row>
    <row r="7" spans="1:9" x14ac:dyDescent="0.25">
      <c r="A7" s="103" t="s">
        <v>15</v>
      </c>
      <c r="B7" s="105">
        <v>1315419</v>
      </c>
      <c r="C7" s="105">
        <v>165539</v>
      </c>
      <c r="D7" s="105">
        <v>213414</v>
      </c>
      <c r="E7" s="105">
        <v>30126</v>
      </c>
      <c r="F7" s="105">
        <v>93562</v>
      </c>
      <c r="G7" s="105">
        <v>51699</v>
      </c>
      <c r="H7" s="105">
        <v>38025</v>
      </c>
      <c r="I7" s="105">
        <v>2</v>
      </c>
    </row>
    <row r="8" spans="1:9" x14ac:dyDescent="0.25">
      <c r="A8" s="103"/>
    </row>
    <row r="9" spans="1:9" x14ac:dyDescent="0.25">
      <c r="B9" s="106"/>
      <c r="C9" s="106"/>
      <c r="D9" s="106"/>
      <c r="E9" s="107"/>
      <c r="F9" s="107"/>
      <c r="G9" s="107"/>
      <c r="H9" s="107"/>
      <c r="I9" s="107"/>
    </row>
    <row r="10" spans="1:9" ht="63.75" x14ac:dyDescent="0.25">
      <c r="A10" s="101"/>
      <c r="B10" s="106" t="s">
        <v>146</v>
      </c>
      <c r="C10" s="106" t="s">
        <v>147</v>
      </c>
      <c r="D10" s="86" t="s">
        <v>172</v>
      </c>
      <c r="E10" s="109" t="s">
        <v>155</v>
      </c>
      <c r="F10" s="109" t="s">
        <v>156</v>
      </c>
      <c r="G10" s="109" t="s">
        <v>157</v>
      </c>
      <c r="H10" s="85" t="s">
        <v>173</v>
      </c>
      <c r="I10" s="109" t="s">
        <v>63</v>
      </c>
    </row>
    <row r="11" spans="1:9" x14ac:dyDescent="0.25">
      <c r="A11" s="101" t="s">
        <v>8</v>
      </c>
      <c r="B11" s="102">
        <f>B3/B$2</f>
        <v>0.55591975437927199</v>
      </c>
      <c r="C11" s="108">
        <f t="shared" ref="C11:I11" si="0">C3/C$2</f>
        <v>0.67666045059544389</v>
      </c>
      <c r="D11" s="108">
        <f t="shared" si="0"/>
        <v>0.38935947300298435</v>
      </c>
      <c r="E11" s="108">
        <f t="shared" si="0"/>
        <v>0.54055433155792054</v>
      </c>
      <c r="F11" s="108">
        <f t="shared" si="0"/>
        <v>0.16461014545570654</v>
      </c>
      <c r="G11" s="108">
        <f t="shared" si="0"/>
        <v>0.76331998558715353</v>
      </c>
      <c r="H11" s="108">
        <f t="shared" si="0"/>
        <v>0.46142102172636523</v>
      </c>
      <c r="I11" s="108">
        <f t="shared" si="0"/>
        <v>0.32</v>
      </c>
    </row>
    <row r="12" spans="1:9" x14ac:dyDescent="0.25">
      <c r="A12" s="101" t="s">
        <v>10</v>
      </c>
      <c r="B12" s="108">
        <f t="shared" ref="B12:I12" si="1">B4/B$2</f>
        <v>2.7509767944149919E-2</v>
      </c>
      <c r="C12" s="108">
        <f t="shared" si="1"/>
        <v>8.2122593841025635E-3</v>
      </c>
      <c r="D12" s="108">
        <f t="shared" si="1"/>
        <v>0.14708497001165646</v>
      </c>
      <c r="E12" s="108">
        <f t="shared" si="1"/>
        <v>0.10828937465761723</v>
      </c>
      <c r="F12" s="108">
        <f t="shared" si="1"/>
        <v>0.22749378199150233</v>
      </c>
      <c r="G12" s="108">
        <f t="shared" si="1"/>
        <v>1.1795419162287291E-2</v>
      </c>
      <c r="H12" s="108">
        <f t="shared" si="1"/>
        <v>1.0073726104260456E-2</v>
      </c>
      <c r="I12" s="108">
        <f t="shared" si="1"/>
        <v>0.2</v>
      </c>
    </row>
    <row r="13" spans="1:9" x14ac:dyDescent="0.25">
      <c r="A13" s="101" t="s">
        <v>12</v>
      </c>
      <c r="B13" s="108">
        <f t="shared" ref="B13:I13" si="2">B5/B$2</f>
        <v>8.8986958939585956E-2</v>
      </c>
      <c r="C13" s="108">
        <f t="shared" si="2"/>
        <v>0.11381685120398768</v>
      </c>
      <c r="D13" s="108">
        <f t="shared" si="2"/>
        <v>0.26299664675307682</v>
      </c>
      <c r="E13" s="108">
        <f t="shared" si="2"/>
        <v>0.25812887073845453</v>
      </c>
      <c r="F13" s="108">
        <f t="shared" si="2"/>
        <v>0.36827786212811686</v>
      </c>
      <c r="G13" s="108">
        <f t="shared" si="2"/>
        <v>1.4348260600580594E-2</v>
      </c>
      <c r="H13" s="108">
        <f t="shared" si="2"/>
        <v>6.9680955177138385E-3</v>
      </c>
      <c r="I13" s="108">
        <f t="shared" si="2"/>
        <v>0.24</v>
      </c>
    </row>
    <row r="14" spans="1:9" x14ac:dyDescent="0.25">
      <c r="A14" s="101" t="s">
        <v>14</v>
      </c>
      <c r="B14" s="108">
        <f t="shared" ref="B14:I14" si="3">B6/B$2</f>
        <v>4.8167636911592086E-2</v>
      </c>
      <c r="C14" s="108">
        <f t="shared" si="3"/>
        <v>1.9078641740734786E-2</v>
      </c>
      <c r="D14" s="108">
        <f t="shared" si="3"/>
        <v>8.6131369641051378E-2</v>
      </c>
      <c r="E14" s="108">
        <f t="shared" si="3"/>
        <v>4.1614971491568641E-2</v>
      </c>
      <c r="F14" s="108">
        <f t="shared" si="3"/>
        <v>0.1366046095288847</v>
      </c>
      <c r="G14" s="108">
        <f t="shared" si="3"/>
        <v>3.4798186156868874E-2</v>
      </c>
      <c r="H14" s="108">
        <f t="shared" si="3"/>
        <v>2.5353950544790241E-2</v>
      </c>
      <c r="I14" s="108">
        <f t="shared" si="3"/>
        <v>0.16</v>
      </c>
    </row>
    <row r="15" spans="1:9" x14ac:dyDescent="0.25">
      <c r="A15" s="101" t="s">
        <v>15</v>
      </c>
      <c r="B15" s="108">
        <f t="shared" ref="B15:I15" si="4">B7/B$2</f>
        <v>0.27941588182540011</v>
      </c>
      <c r="C15" s="108">
        <f t="shared" si="4"/>
        <v>0.18223179707573112</v>
      </c>
      <c r="D15" s="108">
        <f t="shared" si="4"/>
        <v>0.11442754059123095</v>
      </c>
      <c r="E15" s="108">
        <f t="shared" si="4"/>
        <v>5.1412451554439076E-2</v>
      </c>
      <c r="F15" s="108">
        <f t="shared" si="4"/>
        <v>0.10301360089578959</v>
      </c>
      <c r="G15" s="108">
        <f t="shared" si="4"/>
        <v>0.1757381484931097</v>
      </c>
      <c r="H15" s="108">
        <f t="shared" si="4"/>
        <v>0.49618320610687022</v>
      </c>
      <c r="I15" s="108">
        <f t="shared" si="4"/>
        <v>0.08</v>
      </c>
    </row>
    <row r="19" spans="1:1" x14ac:dyDescent="0.25">
      <c r="A19" s="126" t="s">
        <v>241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8" sqref="A18"/>
    </sheetView>
  </sheetViews>
  <sheetFormatPr defaultRowHeight="15" x14ac:dyDescent="0.25"/>
  <cols>
    <col min="1" max="1" width="30" customWidth="1"/>
    <col min="2" max="2" width="13.28515625" bestFit="1" customWidth="1"/>
  </cols>
  <sheetData>
    <row r="1" spans="1:2" x14ac:dyDescent="0.25">
      <c r="A1" s="130" t="s">
        <v>258</v>
      </c>
    </row>
    <row r="3" spans="1:2" x14ac:dyDescent="0.25">
      <c r="A3" s="129" t="s">
        <v>146</v>
      </c>
      <c r="B3" s="128">
        <v>1363261</v>
      </c>
    </row>
    <row r="4" spans="1:2" x14ac:dyDescent="0.25">
      <c r="A4" s="129" t="s">
        <v>147</v>
      </c>
      <c r="B4" s="128">
        <v>842989</v>
      </c>
    </row>
    <row r="5" spans="1:2" x14ac:dyDescent="0.25">
      <c r="A5" s="129" t="s">
        <v>155</v>
      </c>
      <c r="B5" s="128">
        <v>172027</v>
      </c>
    </row>
    <row r="6" spans="1:2" x14ac:dyDescent="0.25">
      <c r="A6" s="129" t="s">
        <v>316</v>
      </c>
      <c r="B6" s="128">
        <v>422585</v>
      </c>
    </row>
    <row r="7" spans="1:2" x14ac:dyDescent="0.25">
      <c r="A7" s="129" t="s">
        <v>317</v>
      </c>
      <c r="B7" s="128">
        <v>136885</v>
      </c>
    </row>
    <row r="8" spans="1:2" x14ac:dyDescent="0.25">
      <c r="A8" s="129" t="s">
        <v>63</v>
      </c>
      <c r="B8" s="128">
        <v>57512</v>
      </c>
    </row>
    <row r="9" spans="1:2" x14ac:dyDescent="0.25">
      <c r="A9" s="129" t="s">
        <v>318</v>
      </c>
      <c r="B9" s="128">
        <v>65893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4" workbookViewId="0">
      <selection activeCell="E3" sqref="E3"/>
    </sheetView>
  </sheetViews>
  <sheetFormatPr defaultRowHeight="15" x14ac:dyDescent="0.25"/>
  <cols>
    <col min="1" max="1" width="25.7109375" bestFit="1" customWidth="1"/>
    <col min="3" max="3" width="10.42578125" bestFit="1" customWidth="1"/>
  </cols>
  <sheetData>
    <row r="1" spans="1:3" s="11" customFormat="1" x14ac:dyDescent="0.25">
      <c r="A1" s="13" t="s">
        <v>213</v>
      </c>
    </row>
    <row r="2" spans="1:3" x14ac:dyDescent="0.25">
      <c r="A2" s="11"/>
      <c r="B2" s="13" t="s">
        <v>35</v>
      </c>
      <c r="C2" s="13" t="s">
        <v>212</v>
      </c>
    </row>
    <row r="3" spans="1:3" x14ac:dyDescent="0.25">
      <c r="A3" s="111" t="s">
        <v>146</v>
      </c>
      <c r="B3" s="115">
        <v>4458166</v>
      </c>
      <c r="C3" s="113">
        <v>4458.1660000000002</v>
      </c>
    </row>
    <row r="4" spans="1:3" x14ac:dyDescent="0.25">
      <c r="A4" s="111" t="s">
        <v>28</v>
      </c>
      <c r="B4" s="115">
        <v>20417</v>
      </c>
      <c r="C4" s="113">
        <v>20.417000000000002</v>
      </c>
    </row>
    <row r="5" spans="1:3" x14ac:dyDescent="0.25">
      <c r="A5" s="110" t="s">
        <v>22</v>
      </c>
      <c r="B5" s="115">
        <v>6392</v>
      </c>
      <c r="C5" s="113">
        <v>6.3920000000000003</v>
      </c>
    </row>
    <row r="6" spans="1:3" x14ac:dyDescent="0.25">
      <c r="A6" s="110" t="s">
        <v>174</v>
      </c>
      <c r="B6" s="115">
        <v>15513</v>
      </c>
      <c r="C6" s="113">
        <v>15.513</v>
      </c>
    </row>
    <row r="7" spans="1:3" x14ac:dyDescent="0.25">
      <c r="A7" s="110" t="s">
        <v>17</v>
      </c>
      <c r="B7" s="115">
        <v>5267</v>
      </c>
      <c r="C7" s="113">
        <v>5.2670000000000003</v>
      </c>
    </row>
    <row r="8" spans="1:3" x14ac:dyDescent="0.25">
      <c r="A8" s="110" t="s">
        <v>175</v>
      </c>
      <c r="B8" s="115">
        <v>1930</v>
      </c>
      <c r="C8" s="113">
        <v>1.93</v>
      </c>
    </row>
    <row r="9" spans="1:3" x14ac:dyDescent="0.25">
      <c r="A9" s="110" t="s">
        <v>176</v>
      </c>
      <c r="B9" s="115">
        <v>3140</v>
      </c>
      <c r="C9" s="113">
        <v>3.14</v>
      </c>
    </row>
    <row r="10" spans="1:3" x14ac:dyDescent="0.25">
      <c r="A10" s="110" t="s">
        <v>177</v>
      </c>
      <c r="B10" s="115">
        <v>13200</v>
      </c>
      <c r="C10" s="113">
        <v>13.2</v>
      </c>
    </row>
    <row r="11" spans="1:3" x14ac:dyDescent="0.25">
      <c r="A11" s="110" t="s">
        <v>178</v>
      </c>
      <c r="B11" s="115">
        <v>854</v>
      </c>
      <c r="C11" s="113">
        <v>0.85399999999999998</v>
      </c>
    </row>
    <row r="12" spans="1:3" x14ac:dyDescent="0.25">
      <c r="A12" s="110" t="s">
        <v>29</v>
      </c>
      <c r="B12" s="115">
        <v>10747</v>
      </c>
      <c r="C12" s="113">
        <v>10.747</v>
      </c>
    </row>
    <row r="13" spans="1:3" x14ac:dyDescent="0.25">
      <c r="A13" s="110" t="s">
        <v>179</v>
      </c>
      <c r="B13" s="115">
        <v>3047</v>
      </c>
      <c r="C13" s="113">
        <v>3.0470000000000002</v>
      </c>
    </row>
    <row r="14" spans="1:3" x14ac:dyDescent="0.25">
      <c r="A14" s="110" t="s">
        <v>180</v>
      </c>
      <c r="B14" s="115">
        <v>46788</v>
      </c>
      <c r="C14" s="113">
        <v>46.787999999999997</v>
      </c>
    </row>
    <row r="15" spans="1:3" x14ac:dyDescent="0.25">
      <c r="A15" s="110" t="s">
        <v>181</v>
      </c>
      <c r="B15" s="115">
        <v>43073</v>
      </c>
      <c r="C15" s="113">
        <v>43.073</v>
      </c>
    </row>
    <row r="16" spans="1:3" x14ac:dyDescent="0.25">
      <c r="A16" s="110" t="s">
        <v>182</v>
      </c>
      <c r="B16" s="115">
        <v>55343</v>
      </c>
      <c r="C16" s="113">
        <v>55.343000000000004</v>
      </c>
    </row>
    <row r="17" spans="1:3" x14ac:dyDescent="0.25">
      <c r="A17" s="110" t="s">
        <v>183</v>
      </c>
      <c r="B17" s="115">
        <v>33803</v>
      </c>
      <c r="C17" s="113">
        <v>33.802999999999997</v>
      </c>
    </row>
    <row r="18" spans="1:3" x14ac:dyDescent="0.25">
      <c r="A18" s="110" t="s">
        <v>18</v>
      </c>
      <c r="B18" s="115">
        <v>33806</v>
      </c>
      <c r="C18" s="113">
        <v>33.805999999999997</v>
      </c>
    </row>
    <row r="19" spans="1:3" x14ac:dyDescent="0.25">
      <c r="A19" s="110" t="s">
        <v>27</v>
      </c>
      <c r="B19" s="115">
        <v>53092</v>
      </c>
      <c r="C19" s="113">
        <v>53.091999999999999</v>
      </c>
    </row>
    <row r="20" spans="1:3" x14ac:dyDescent="0.25">
      <c r="A20" s="110" t="s">
        <v>184</v>
      </c>
      <c r="B20" s="115">
        <v>32026</v>
      </c>
      <c r="C20" s="113">
        <v>32.026000000000003</v>
      </c>
    </row>
    <row r="21" spans="1:3" x14ac:dyDescent="0.25">
      <c r="A21" s="110" t="s">
        <v>20</v>
      </c>
      <c r="B21" s="115">
        <v>57649</v>
      </c>
      <c r="C21" s="113">
        <v>57.649000000000001</v>
      </c>
    </row>
    <row r="22" spans="1:3" x14ac:dyDescent="0.25">
      <c r="A22" s="110" t="s">
        <v>21</v>
      </c>
      <c r="B22" s="115">
        <v>50892</v>
      </c>
      <c r="C22" s="113">
        <v>50.892000000000003</v>
      </c>
    </row>
    <row r="23" spans="1:3" x14ac:dyDescent="0.25">
      <c r="A23" s="110" t="s">
        <v>185</v>
      </c>
      <c r="B23" s="115">
        <v>30344</v>
      </c>
      <c r="C23" s="113">
        <v>30.344000000000001</v>
      </c>
    </row>
    <row r="24" spans="1:3" x14ac:dyDescent="0.25">
      <c r="A24" s="110" t="s">
        <v>186</v>
      </c>
      <c r="B24" s="115">
        <v>11182</v>
      </c>
      <c r="C24" s="113">
        <v>11.182</v>
      </c>
    </row>
    <row r="25" spans="1:3" x14ac:dyDescent="0.25">
      <c r="A25" s="110" t="s">
        <v>187</v>
      </c>
      <c r="B25" s="115">
        <v>81394</v>
      </c>
      <c r="C25" s="113">
        <v>81.394000000000005</v>
      </c>
    </row>
    <row r="26" spans="1:3" x14ac:dyDescent="0.25">
      <c r="A26" s="112" t="s">
        <v>188</v>
      </c>
      <c r="B26" s="115">
        <v>5306</v>
      </c>
      <c r="C26" s="113">
        <v>5.306</v>
      </c>
    </row>
    <row r="27" spans="1:3" x14ac:dyDescent="0.25">
      <c r="A27" s="110" t="s">
        <v>189</v>
      </c>
      <c r="B27" s="115">
        <v>25489</v>
      </c>
      <c r="C27" s="113">
        <v>25.489000000000001</v>
      </c>
    </row>
    <row r="28" spans="1:3" x14ac:dyDescent="0.25">
      <c r="A28" s="110" t="s">
        <v>190</v>
      </c>
      <c r="B28" s="115">
        <v>22383</v>
      </c>
      <c r="C28" s="113">
        <v>22.382999999999999</v>
      </c>
    </row>
    <row r="29" spans="1:3" x14ac:dyDescent="0.25">
      <c r="A29" s="110" t="s">
        <v>191</v>
      </c>
      <c r="B29" s="115">
        <v>34115</v>
      </c>
      <c r="C29" s="113">
        <v>34.115000000000002</v>
      </c>
    </row>
    <row r="30" spans="1:3" x14ac:dyDescent="0.25">
      <c r="A30" s="110" t="s">
        <v>192</v>
      </c>
      <c r="B30" s="115">
        <v>12932</v>
      </c>
      <c r="C30" s="113">
        <v>12.932</v>
      </c>
    </row>
    <row r="31" spans="1:3" x14ac:dyDescent="0.25">
      <c r="A31" s="110" t="s">
        <v>193</v>
      </c>
      <c r="B31" s="115">
        <v>21768</v>
      </c>
      <c r="C31" s="113">
        <v>21.768000000000001</v>
      </c>
    </row>
    <row r="32" spans="1:3" x14ac:dyDescent="0.25">
      <c r="A32" s="110" t="s">
        <v>194</v>
      </c>
      <c r="B32" s="115">
        <v>5808</v>
      </c>
      <c r="C32" s="113">
        <v>5.8079999999999998</v>
      </c>
    </row>
    <row r="33" spans="1:3" x14ac:dyDescent="0.25">
      <c r="A33" s="110" t="s">
        <v>195</v>
      </c>
      <c r="B33" s="115">
        <v>25740</v>
      </c>
      <c r="C33" s="113">
        <v>25.74</v>
      </c>
    </row>
    <row r="34" spans="1:3" x14ac:dyDescent="0.25">
      <c r="A34" s="110" t="s">
        <v>30</v>
      </c>
      <c r="B34" s="115">
        <v>139335</v>
      </c>
      <c r="C34" s="113">
        <v>139.33500000000001</v>
      </c>
    </row>
    <row r="35" spans="1:3" x14ac:dyDescent="0.25">
      <c r="A35" s="110" t="s">
        <v>26</v>
      </c>
      <c r="B35" s="115">
        <v>67069</v>
      </c>
      <c r="C35" s="113">
        <v>67.069000000000003</v>
      </c>
    </row>
    <row r="36" spans="1:3" x14ac:dyDescent="0.25">
      <c r="A36" s="110" t="s">
        <v>25</v>
      </c>
      <c r="B36" s="115">
        <v>78091</v>
      </c>
      <c r="C36" s="113">
        <v>78.090999999999994</v>
      </c>
    </row>
    <row r="37" spans="1:3" x14ac:dyDescent="0.25">
      <c r="A37" s="110" t="s">
        <v>23</v>
      </c>
      <c r="B37" s="115">
        <v>49488</v>
      </c>
      <c r="C37" s="113">
        <v>49.488</v>
      </c>
    </row>
    <row r="38" spans="1:3" x14ac:dyDescent="0.25">
      <c r="A38" s="110" t="s">
        <v>196</v>
      </c>
      <c r="B38" s="115">
        <v>2934</v>
      </c>
      <c r="C38" s="113">
        <v>2.9340000000000002</v>
      </c>
    </row>
    <row r="39" spans="1:3" x14ac:dyDescent="0.25">
      <c r="A39" s="110" t="s">
        <v>197</v>
      </c>
      <c r="B39" s="115">
        <v>23556</v>
      </c>
      <c r="C39" s="113">
        <v>23.556000000000001</v>
      </c>
    </row>
    <row r="40" spans="1:3" x14ac:dyDescent="0.25">
      <c r="A40" s="110" t="s">
        <v>198</v>
      </c>
      <c r="B40" s="115">
        <v>7230</v>
      </c>
      <c r="C40" s="113">
        <v>7.23</v>
      </c>
    </row>
    <row r="41" spans="1:3" x14ac:dyDescent="0.25">
      <c r="A41" s="110" t="s">
        <v>199</v>
      </c>
      <c r="B41" s="115">
        <v>5159</v>
      </c>
      <c r="C41" s="113">
        <v>5.1589999999999998</v>
      </c>
    </row>
    <row r="42" spans="1:3" x14ac:dyDescent="0.25">
      <c r="A42" s="110" t="s">
        <v>200</v>
      </c>
      <c r="B42" s="115">
        <v>22473</v>
      </c>
      <c r="C42" s="113">
        <v>22.472999999999999</v>
      </c>
    </row>
    <row r="43" spans="1:3" x14ac:dyDescent="0.25">
      <c r="A43" s="110" t="s">
        <v>201</v>
      </c>
      <c r="B43" s="115">
        <v>1014</v>
      </c>
      <c r="C43" s="113">
        <v>1.014</v>
      </c>
    </row>
    <row r="44" spans="1:3" x14ac:dyDescent="0.25">
      <c r="A44" s="110" t="s">
        <v>19</v>
      </c>
      <c r="B44" s="115">
        <v>18895</v>
      </c>
      <c r="C44" s="113">
        <v>18.895</v>
      </c>
    </row>
    <row r="45" spans="1:3" x14ac:dyDescent="0.25">
      <c r="A45" s="110" t="s">
        <v>202</v>
      </c>
      <c r="B45" s="115">
        <v>8353</v>
      </c>
      <c r="C45" s="113">
        <v>8.3529999999999998</v>
      </c>
    </row>
    <row r="46" spans="1:3" x14ac:dyDescent="0.25">
      <c r="A46" s="110" t="s">
        <v>203</v>
      </c>
      <c r="B46" s="115">
        <v>804</v>
      </c>
      <c r="C46" s="113">
        <v>0.80400000000000005</v>
      </c>
    </row>
    <row r="47" spans="1:3" x14ac:dyDescent="0.25">
      <c r="A47" s="110" t="s">
        <v>204</v>
      </c>
      <c r="B47" s="115">
        <v>1712</v>
      </c>
      <c r="C47" s="113">
        <v>1.712</v>
      </c>
    </row>
    <row r="48" spans="1:3" x14ac:dyDescent="0.25">
      <c r="A48" s="110" t="s">
        <v>205</v>
      </c>
      <c r="B48" s="115">
        <v>36205</v>
      </c>
      <c r="C48" s="113">
        <v>36.204999999999998</v>
      </c>
    </row>
    <row r="49" spans="1:3" x14ac:dyDescent="0.25">
      <c r="A49" s="110" t="s">
        <v>24</v>
      </c>
      <c r="B49" s="115">
        <v>62762</v>
      </c>
      <c r="C49" s="113">
        <v>62.762</v>
      </c>
    </row>
    <row r="50" spans="1:3" x14ac:dyDescent="0.25">
      <c r="A50" s="110" t="s">
        <v>206</v>
      </c>
      <c r="B50" s="115">
        <v>45959</v>
      </c>
      <c r="C50" s="113">
        <v>45.959000000000003</v>
      </c>
    </row>
    <row r="51" spans="1:3" x14ac:dyDescent="0.25">
      <c r="A51" s="110" t="s">
        <v>207</v>
      </c>
      <c r="B51" s="115">
        <v>16724</v>
      </c>
      <c r="C51" s="113">
        <v>16.724</v>
      </c>
    </row>
    <row r="52" spans="1:3" x14ac:dyDescent="0.25">
      <c r="A52" s="110" t="s">
        <v>208</v>
      </c>
      <c r="B52" s="115">
        <v>10337</v>
      </c>
      <c r="C52" s="113">
        <v>10.337</v>
      </c>
    </row>
    <row r="53" spans="1:3" x14ac:dyDescent="0.25">
      <c r="A53" s="110" t="s">
        <v>209</v>
      </c>
      <c r="B53" s="115">
        <v>11</v>
      </c>
      <c r="C53" s="113">
        <v>1.0999999999999999E-2</v>
      </c>
    </row>
    <row r="54" spans="1:3" x14ac:dyDescent="0.25">
      <c r="A54" s="110" t="s">
        <v>210</v>
      </c>
      <c r="B54" s="115">
        <v>1252</v>
      </c>
      <c r="C54" s="113">
        <v>1.252</v>
      </c>
    </row>
    <row r="55" spans="1:3" x14ac:dyDescent="0.25">
      <c r="A55" s="112" t="s">
        <v>211</v>
      </c>
      <c r="B55" s="115">
        <v>23</v>
      </c>
      <c r="C55" s="113">
        <v>2.3E-2</v>
      </c>
    </row>
    <row r="56" spans="1:3" x14ac:dyDescent="0.25">
      <c r="B56" s="114"/>
    </row>
    <row r="57" spans="1:3" x14ac:dyDescent="0.25">
      <c r="B57" s="114"/>
    </row>
    <row r="58" spans="1:3" x14ac:dyDescent="0.25">
      <c r="B58" s="114"/>
    </row>
    <row r="59" spans="1:3" x14ac:dyDescent="0.25">
      <c r="B59" s="114"/>
    </row>
    <row r="60" spans="1:3" x14ac:dyDescent="0.25">
      <c r="B60" s="114"/>
    </row>
    <row r="61" spans="1:3" x14ac:dyDescent="0.25">
      <c r="B61" s="114"/>
    </row>
    <row r="62" spans="1:3" x14ac:dyDescent="0.25">
      <c r="B62" s="11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cols>
    <col min="1" max="1" width="18" bestFit="1" customWidth="1"/>
  </cols>
  <sheetData>
    <row r="1" spans="1:6" s="10" customFormat="1" x14ac:dyDescent="0.25">
      <c r="A1" s="1"/>
      <c r="B1" s="132" t="s">
        <v>6</v>
      </c>
      <c r="C1" s="132"/>
      <c r="E1" s="132" t="s">
        <v>7</v>
      </c>
      <c r="F1" s="132"/>
    </row>
    <row r="2" spans="1:6" x14ac:dyDescent="0.25">
      <c r="A2" s="10"/>
      <c r="B2" s="10">
        <v>2001</v>
      </c>
      <c r="C2" s="10">
        <v>2011</v>
      </c>
      <c r="D2" s="10"/>
      <c r="E2" s="10">
        <v>2001</v>
      </c>
      <c r="F2" s="10">
        <v>2011</v>
      </c>
    </row>
    <row r="3" spans="1:6" x14ac:dyDescent="0.25">
      <c r="A3" s="10" t="s">
        <v>8</v>
      </c>
      <c r="B3" s="10">
        <v>4176175</v>
      </c>
      <c r="C3" s="10">
        <v>3957984</v>
      </c>
      <c r="D3" s="10"/>
      <c r="E3" s="10">
        <v>4176.1750000000002</v>
      </c>
      <c r="F3" s="10">
        <v>3957.9839999999999</v>
      </c>
    </row>
    <row r="4" spans="1:6" x14ac:dyDescent="0.25">
      <c r="A4" s="10" t="s">
        <v>9</v>
      </c>
      <c r="B4" s="10">
        <v>54297</v>
      </c>
      <c r="C4" s="10">
        <v>82026</v>
      </c>
      <c r="D4" s="10"/>
      <c r="E4" s="10">
        <v>54.296999999999997</v>
      </c>
      <c r="F4" s="10">
        <v>82.025999999999996</v>
      </c>
    </row>
    <row r="5" spans="1:6" x14ac:dyDescent="0.25">
      <c r="A5" s="10" t="s">
        <v>10</v>
      </c>
      <c r="B5" s="10">
        <v>291977</v>
      </c>
      <c r="C5" s="10">
        <v>411291</v>
      </c>
      <c r="D5" s="10"/>
      <c r="E5" s="10">
        <v>291.97699999999998</v>
      </c>
      <c r="F5" s="10">
        <v>411.291</v>
      </c>
    </row>
    <row r="6" spans="1:6" x14ac:dyDescent="0.25">
      <c r="A6" s="10" t="s">
        <v>11</v>
      </c>
      <c r="B6" s="10">
        <v>149789</v>
      </c>
      <c r="C6" s="10">
        <v>148602</v>
      </c>
      <c r="D6" s="10"/>
      <c r="E6" s="10">
        <v>149.78899999999999</v>
      </c>
      <c r="F6" s="10">
        <v>148.602</v>
      </c>
    </row>
    <row r="7" spans="1:6" x14ac:dyDescent="0.25">
      <c r="A7" s="10" t="s">
        <v>12</v>
      </c>
      <c r="B7" s="10">
        <v>607083</v>
      </c>
      <c r="C7" s="10">
        <v>1012823</v>
      </c>
      <c r="D7" s="10"/>
      <c r="E7" s="10">
        <v>607.08299999999997</v>
      </c>
      <c r="F7" s="10">
        <v>1012.823</v>
      </c>
    </row>
    <row r="8" spans="1:6" x14ac:dyDescent="0.25">
      <c r="A8" s="10" t="s">
        <v>13</v>
      </c>
      <c r="B8" s="10">
        <v>104230</v>
      </c>
      <c r="C8" s="10">
        <v>126134</v>
      </c>
      <c r="D8" s="10"/>
      <c r="E8" s="10">
        <v>104.23</v>
      </c>
      <c r="F8" s="10">
        <v>126.134</v>
      </c>
    </row>
    <row r="9" spans="1:6" x14ac:dyDescent="0.25">
      <c r="A9" s="10" t="s">
        <v>14</v>
      </c>
      <c r="B9" s="10">
        <v>36558</v>
      </c>
      <c r="C9" s="10">
        <v>47970</v>
      </c>
      <c r="D9" s="10"/>
      <c r="E9" s="10">
        <v>36.558</v>
      </c>
      <c r="F9" s="10">
        <v>47.97</v>
      </c>
    </row>
    <row r="10" spans="1:6" x14ac:dyDescent="0.25">
      <c r="A10" s="10" t="s">
        <v>15</v>
      </c>
      <c r="B10" s="10">
        <v>1130616</v>
      </c>
      <c r="C10" s="10">
        <v>1694372</v>
      </c>
      <c r="D10" s="10"/>
      <c r="E10" s="10">
        <v>1130.616</v>
      </c>
      <c r="F10" s="10">
        <v>1694.3720000000001</v>
      </c>
    </row>
    <row r="11" spans="1:6" x14ac:dyDescent="0.25">
      <c r="A11" s="10" t="s">
        <v>16</v>
      </c>
      <c r="B11" s="10">
        <v>621366</v>
      </c>
      <c r="C11" s="10">
        <v>692739</v>
      </c>
      <c r="D11" s="10"/>
      <c r="E11" s="10">
        <v>621.36599999999999</v>
      </c>
      <c r="F11" s="10">
        <v>692.73900000000003</v>
      </c>
    </row>
  </sheetData>
  <mergeCells count="2">
    <mergeCell ref="B1:C1"/>
    <mergeCell ref="E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11.140625" bestFit="1" customWidth="1"/>
  </cols>
  <sheetData>
    <row r="1" spans="1:3" s="11" customFormat="1" x14ac:dyDescent="0.25">
      <c r="B1" s="13">
        <v>2001</v>
      </c>
      <c r="C1" s="13">
        <v>2011</v>
      </c>
    </row>
    <row r="2" spans="1:3" x14ac:dyDescent="0.25">
      <c r="A2" s="11" t="s">
        <v>17</v>
      </c>
      <c r="B2" s="11">
        <v>38694</v>
      </c>
      <c r="C2" s="11">
        <v>62050</v>
      </c>
    </row>
    <row r="3" spans="1:3" x14ac:dyDescent="0.25">
      <c r="A3" s="11" t="s">
        <v>18</v>
      </c>
      <c r="B3" s="11">
        <v>46513</v>
      </c>
      <c r="C3" s="11">
        <v>62896</v>
      </c>
    </row>
    <row r="4" spans="1:3" x14ac:dyDescent="0.25">
      <c r="A4" s="11" t="s">
        <v>19</v>
      </c>
      <c r="B4" s="11">
        <v>44622</v>
      </c>
      <c r="C4" s="11">
        <v>63920</v>
      </c>
    </row>
    <row r="5" spans="1:3" x14ac:dyDescent="0.25">
      <c r="A5" s="11" t="s">
        <v>20</v>
      </c>
      <c r="B5" s="11">
        <v>66311</v>
      </c>
      <c r="C5" s="11">
        <v>64212</v>
      </c>
    </row>
    <row r="6" spans="1:3" x14ac:dyDescent="0.25">
      <c r="A6" s="11" t="s">
        <v>21</v>
      </c>
      <c r="B6" s="11">
        <v>33831</v>
      </c>
      <c r="C6" s="11">
        <v>65333</v>
      </c>
    </row>
    <row r="7" spans="1:3" x14ac:dyDescent="0.25">
      <c r="A7" s="11" t="s">
        <v>22</v>
      </c>
      <c r="B7" s="11">
        <v>38130</v>
      </c>
      <c r="C7" s="11">
        <v>66654</v>
      </c>
    </row>
    <row r="8" spans="1:3" x14ac:dyDescent="0.25">
      <c r="A8" s="11" t="s">
        <v>23</v>
      </c>
      <c r="B8" s="11">
        <v>49932</v>
      </c>
      <c r="C8" s="11">
        <v>84542</v>
      </c>
    </row>
    <row r="9" spans="1:3" x14ac:dyDescent="0.25">
      <c r="A9" s="11" t="s">
        <v>24</v>
      </c>
      <c r="B9" s="11">
        <v>80319</v>
      </c>
      <c r="C9" s="11">
        <v>87467</v>
      </c>
    </row>
    <row r="10" spans="1:3" x14ac:dyDescent="0.25">
      <c r="A10" s="11" t="s">
        <v>25</v>
      </c>
      <c r="B10" s="11">
        <v>84565</v>
      </c>
      <c r="C10" s="11">
        <v>109948</v>
      </c>
    </row>
    <row r="11" spans="1:3" x14ac:dyDescent="0.25">
      <c r="A11" s="11" t="s">
        <v>26</v>
      </c>
      <c r="B11" s="11">
        <v>66658</v>
      </c>
      <c r="C11" s="11">
        <v>112457</v>
      </c>
    </row>
    <row r="12" spans="1:3" x14ac:dyDescent="0.25">
      <c r="A12" s="11" t="s">
        <v>27</v>
      </c>
      <c r="B12" s="11">
        <v>68907</v>
      </c>
      <c r="C12" s="11">
        <v>114718</v>
      </c>
    </row>
    <row r="13" spans="1:3" x14ac:dyDescent="0.25">
      <c r="A13" s="11" t="s">
        <v>28</v>
      </c>
      <c r="B13" s="11">
        <v>157556</v>
      </c>
      <c r="C13" s="11">
        <v>129807</v>
      </c>
    </row>
    <row r="14" spans="1:3" x14ac:dyDescent="0.25">
      <c r="A14" s="11" t="s">
        <v>29</v>
      </c>
      <c r="B14" s="11">
        <v>22224</v>
      </c>
      <c r="C14" s="11">
        <v>158300</v>
      </c>
    </row>
    <row r="15" spans="1:3" x14ac:dyDescent="0.25">
      <c r="A15" s="11" t="s">
        <v>30</v>
      </c>
      <c r="B15" s="11">
        <v>172661</v>
      </c>
      <c r="C15" s="11">
        <v>262247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/>
  </sheetViews>
  <sheetFormatPr defaultRowHeight="15" x14ac:dyDescent="0.25"/>
  <cols>
    <col min="1" max="1" width="36.5703125" bestFit="1" customWidth="1"/>
    <col min="2" max="2" width="13.28515625" style="128" bestFit="1" customWidth="1"/>
  </cols>
  <sheetData>
    <row r="1" spans="1:2" x14ac:dyDescent="0.25">
      <c r="A1" s="13" t="s">
        <v>313</v>
      </c>
    </row>
    <row r="2" spans="1:2" x14ac:dyDescent="0.25">
      <c r="A2" s="131"/>
    </row>
    <row r="3" spans="1:2" x14ac:dyDescent="0.25">
      <c r="A3" s="131" t="s">
        <v>263</v>
      </c>
      <c r="B3" s="128">
        <v>8173941</v>
      </c>
    </row>
    <row r="4" spans="1:2" x14ac:dyDescent="0.25">
      <c r="A4" t="s">
        <v>264</v>
      </c>
      <c r="B4" s="128">
        <v>5820992</v>
      </c>
    </row>
    <row r="5" spans="1:2" x14ac:dyDescent="0.25">
      <c r="A5" t="s">
        <v>274</v>
      </c>
      <c r="B5" s="128">
        <v>156497</v>
      </c>
    </row>
    <row r="6" spans="1:2" x14ac:dyDescent="0.25">
      <c r="A6" t="s">
        <v>265</v>
      </c>
      <c r="B6" s="128">
        <v>141029</v>
      </c>
    </row>
    <row r="7" spans="1:2" x14ac:dyDescent="0.25">
      <c r="A7" t="s">
        <v>295</v>
      </c>
      <c r="B7" s="128">
        <v>123011</v>
      </c>
    </row>
    <row r="8" spans="1:2" x14ac:dyDescent="0.25">
      <c r="A8" t="s">
        <v>272</v>
      </c>
      <c r="B8" s="128">
        <v>117598</v>
      </c>
    </row>
    <row r="9" spans="1:2" x14ac:dyDescent="0.25">
      <c r="A9" t="s">
        <v>267</v>
      </c>
      <c r="B9" s="128">
        <v>85930</v>
      </c>
    </row>
    <row r="10" spans="1:2" x14ac:dyDescent="0.25">
      <c r="A10" t="s">
        <v>276</v>
      </c>
      <c r="B10" s="128">
        <v>80397</v>
      </c>
    </row>
    <row r="11" spans="1:2" x14ac:dyDescent="0.25">
      <c r="A11" t="s">
        <v>269</v>
      </c>
      <c r="B11" s="128">
        <v>77080</v>
      </c>
    </row>
    <row r="12" spans="1:2" x14ac:dyDescent="0.25">
      <c r="A12" t="s">
        <v>280</v>
      </c>
      <c r="B12" s="128">
        <v>61893</v>
      </c>
    </row>
    <row r="13" spans="1:2" x14ac:dyDescent="0.25">
      <c r="A13" t="s">
        <v>270</v>
      </c>
      <c r="B13" s="128">
        <v>58945</v>
      </c>
    </row>
    <row r="14" spans="1:2" x14ac:dyDescent="0.25">
      <c r="A14" t="s">
        <v>268</v>
      </c>
      <c r="B14" s="128">
        <v>53405</v>
      </c>
    </row>
    <row r="15" spans="1:2" x14ac:dyDescent="0.25">
      <c r="A15" t="s">
        <v>304</v>
      </c>
      <c r="B15" s="128">
        <v>48062</v>
      </c>
    </row>
    <row r="16" spans="1:2" x14ac:dyDescent="0.25">
      <c r="A16" t="s">
        <v>296</v>
      </c>
      <c r="B16" s="128">
        <v>44529</v>
      </c>
    </row>
    <row r="17" spans="1:2" x14ac:dyDescent="0.25">
      <c r="A17" t="s">
        <v>273</v>
      </c>
      <c r="B17" s="128">
        <v>43965</v>
      </c>
    </row>
    <row r="18" spans="1:2" x14ac:dyDescent="0.25">
      <c r="A18" t="s">
        <v>271</v>
      </c>
      <c r="B18" s="128">
        <v>43320</v>
      </c>
    </row>
    <row r="19" spans="1:2" x14ac:dyDescent="0.25">
      <c r="A19" t="s">
        <v>275</v>
      </c>
      <c r="B19" s="128">
        <v>42774</v>
      </c>
    </row>
    <row r="20" spans="1:2" x14ac:dyDescent="0.25">
      <c r="A20" t="s">
        <v>309</v>
      </c>
      <c r="B20" s="128">
        <v>40257</v>
      </c>
    </row>
    <row r="21" spans="1:2" x14ac:dyDescent="0.25">
      <c r="A21" t="s">
        <v>266</v>
      </c>
      <c r="B21" s="128">
        <v>37536</v>
      </c>
    </row>
    <row r="22" spans="1:2" x14ac:dyDescent="0.25">
      <c r="A22" t="s">
        <v>306</v>
      </c>
      <c r="B22" s="128">
        <v>36025</v>
      </c>
    </row>
    <row r="23" spans="1:2" x14ac:dyDescent="0.25">
      <c r="A23" t="s">
        <v>294</v>
      </c>
      <c r="B23" s="128">
        <v>31566</v>
      </c>
    </row>
    <row r="24" spans="1:2" x14ac:dyDescent="0.25">
      <c r="A24" t="s">
        <v>279</v>
      </c>
      <c r="B24" s="128">
        <v>29233</v>
      </c>
    </row>
    <row r="25" spans="1:2" x14ac:dyDescent="0.25">
      <c r="A25" t="s">
        <v>297</v>
      </c>
      <c r="B25" s="128">
        <v>26138</v>
      </c>
    </row>
    <row r="26" spans="1:2" x14ac:dyDescent="0.25">
      <c r="A26" t="s">
        <v>290</v>
      </c>
      <c r="B26" s="128">
        <v>24527</v>
      </c>
    </row>
    <row r="27" spans="1:2" x14ac:dyDescent="0.25">
      <c r="A27" t="s">
        <v>286</v>
      </c>
      <c r="B27" s="128">
        <v>23772</v>
      </c>
    </row>
    <row r="28" spans="1:2" x14ac:dyDescent="0.25">
      <c r="A28" t="s">
        <v>307</v>
      </c>
      <c r="B28" s="128">
        <v>23059</v>
      </c>
    </row>
    <row r="29" spans="1:2" x14ac:dyDescent="0.25">
      <c r="A29" t="s">
        <v>284</v>
      </c>
      <c r="B29" s="128">
        <v>21986</v>
      </c>
    </row>
    <row r="30" spans="1:2" x14ac:dyDescent="0.25">
      <c r="A30" t="s">
        <v>291</v>
      </c>
      <c r="B30" s="128">
        <v>19621</v>
      </c>
    </row>
    <row r="31" spans="1:2" x14ac:dyDescent="0.25">
      <c r="A31" t="s">
        <v>300</v>
      </c>
      <c r="B31" s="128">
        <v>19617</v>
      </c>
    </row>
    <row r="32" spans="1:2" x14ac:dyDescent="0.25">
      <c r="A32" t="s">
        <v>310</v>
      </c>
      <c r="B32" s="128">
        <v>18622</v>
      </c>
    </row>
    <row r="33" spans="1:2" x14ac:dyDescent="0.25">
      <c r="A33" t="s">
        <v>298</v>
      </c>
      <c r="B33" s="128">
        <v>18239</v>
      </c>
    </row>
    <row r="34" spans="1:2" x14ac:dyDescent="0.25">
      <c r="A34" t="s">
        <v>281</v>
      </c>
      <c r="B34" s="128">
        <v>17340</v>
      </c>
    </row>
    <row r="35" spans="1:2" x14ac:dyDescent="0.25">
      <c r="A35" t="s">
        <v>277</v>
      </c>
      <c r="B35" s="128">
        <v>15408</v>
      </c>
    </row>
    <row r="36" spans="1:2" x14ac:dyDescent="0.25">
      <c r="A36" t="s">
        <v>303</v>
      </c>
      <c r="B36" s="128">
        <v>15081</v>
      </c>
    </row>
    <row r="37" spans="1:2" x14ac:dyDescent="0.25">
      <c r="A37" t="s">
        <v>299</v>
      </c>
      <c r="B37" s="128">
        <v>14627</v>
      </c>
    </row>
    <row r="38" spans="1:2" x14ac:dyDescent="0.25">
      <c r="A38" t="s">
        <v>278</v>
      </c>
      <c r="B38" s="128">
        <v>13432</v>
      </c>
    </row>
    <row r="39" spans="1:2" x14ac:dyDescent="0.25">
      <c r="A39" t="s">
        <v>289</v>
      </c>
      <c r="B39" s="128">
        <v>13409</v>
      </c>
    </row>
    <row r="40" spans="1:2" x14ac:dyDescent="0.25">
      <c r="A40" t="s">
        <v>302</v>
      </c>
      <c r="B40" s="128">
        <v>11217</v>
      </c>
    </row>
    <row r="41" spans="1:2" x14ac:dyDescent="0.25">
      <c r="A41" t="s">
        <v>292</v>
      </c>
      <c r="B41" s="128">
        <v>9959</v>
      </c>
    </row>
    <row r="42" spans="1:2" x14ac:dyDescent="0.25">
      <c r="A42" t="s">
        <v>308</v>
      </c>
      <c r="B42" s="128">
        <v>8963</v>
      </c>
    </row>
    <row r="43" spans="1:2" x14ac:dyDescent="0.25">
      <c r="A43" t="s">
        <v>285</v>
      </c>
      <c r="B43" s="128">
        <v>8529</v>
      </c>
    </row>
    <row r="44" spans="1:2" x14ac:dyDescent="0.25">
      <c r="A44" s="131" t="s">
        <v>293</v>
      </c>
      <c r="B44" s="128">
        <v>8058</v>
      </c>
    </row>
    <row r="45" spans="1:2" x14ac:dyDescent="0.25">
      <c r="A45" t="s">
        <v>287</v>
      </c>
      <c r="B45" s="128">
        <v>7826</v>
      </c>
    </row>
    <row r="46" spans="1:2" x14ac:dyDescent="0.25">
      <c r="A46" t="s">
        <v>282</v>
      </c>
      <c r="B46" s="128">
        <v>5730</v>
      </c>
    </row>
    <row r="47" spans="1:2" x14ac:dyDescent="0.25">
      <c r="A47" t="s">
        <v>301</v>
      </c>
      <c r="B47" s="128">
        <v>4634</v>
      </c>
    </row>
    <row r="48" spans="1:2" x14ac:dyDescent="0.25">
      <c r="A48" t="s">
        <v>319</v>
      </c>
      <c r="B48" s="128">
        <v>3248</v>
      </c>
    </row>
    <row r="49" spans="1:2" x14ac:dyDescent="0.25">
      <c r="A49" t="s">
        <v>305</v>
      </c>
      <c r="B49" s="128">
        <v>2986</v>
      </c>
    </row>
    <row r="50" spans="1:2" x14ac:dyDescent="0.25">
      <c r="A50" t="s">
        <v>288</v>
      </c>
      <c r="B50" s="128">
        <v>2231</v>
      </c>
    </row>
    <row r="51" spans="1:2" x14ac:dyDescent="0.25">
      <c r="A51" t="s">
        <v>312</v>
      </c>
      <c r="B51" s="128">
        <v>1799</v>
      </c>
    </row>
    <row r="52" spans="1:2" x14ac:dyDescent="0.25">
      <c r="A52" t="s">
        <v>283</v>
      </c>
      <c r="B52" s="128">
        <v>678</v>
      </c>
    </row>
    <row r="53" spans="1:2" x14ac:dyDescent="0.25">
      <c r="A53" t="s">
        <v>314</v>
      </c>
      <c r="B53" s="128">
        <v>452</v>
      </c>
    </row>
    <row r="54" spans="1:2" x14ac:dyDescent="0.25">
      <c r="A54" s="131" t="s">
        <v>311</v>
      </c>
      <c r="B54" s="128">
        <v>366</v>
      </c>
    </row>
    <row r="55" spans="1:2" x14ac:dyDescent="0.25">
      <c r="A55" s="131" t="s">
        <v>315</v>
      </c>
      <c r="B55" s="128">
        <v>638343</v>
      </c>
    </row>
  </sheetData>
  <sortState ref="A5:B54">
    <sortCondition descending="1" ref="B5:B5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/>
  </sheetViews>
  <sheetFormatPr defaultRowHeight="15" x14ac:dyDescent="0.25"/>
  <cols>
    <col min="1" max="1" width="9.140625" style="7"/>
    <col min="5" max="5" width="11.7109375" style="9" customWidth="1"/>
    <col min="6" max="6" width="10.7109375" style="9" customWidth="1"/>
  </cols>
  <sheetData>
    <row r="1" spans="1:6" x14ac:dyDescent="0.25">
      <c r="B1" s="133" t="s">
        <v>6</v>
      </c>
      <c r="C1" s="133"/>
      <c r="E1" s="134" t="s">
        <v>34</v>
      </c>
      <c r="F1" s="134"/>
    </row>
    <row r="2" spans="1:6" x14ac:dyDescent="0.25">
      <c r="A2" s="7" t="s">
        <v>36</v>
      </c>
      <c r="B2" s="7" t="s">
        <v>31</v>
      </c>
      <c r="C2" s="7" t="s">
        <v>32</v>
      </c>
      <c r="D2" s="7"/>
      <c r="E2" s="9" t="s">
        <v>31</v>
      </c>
      <c r="F2" s="9" t="s">
        <v>32</v>
      </c>
    </row>
    <row r="3" spans="1:6" x14ac:dyDescent="0.25">
      <c r="A3" s="7" t="s">
        <v>35</v>
      </c>
      <c r="B3" s="7">
        <v>53012456</v>
      </c>
      <c r="C3" s="7">
        <v>8173941</v>
      </c>
      <c r="D3" s="7"/>
      <c r="E3" s="8">
        <v>53012456</v>
      </c>
      <c r="F3" s="8">
        <v>8173941</v>
      </c>
    </row>
    <row r="4" spans="1:6" x14ac:dyDescent="0.25">
      <c r="A4" s="7">
        <v>0</v>
      </c>
      <c r="B4" s="7">
        <v>675065</v>
      </c>
      <c r="C4" s="7">
        <v>124785</v>
      </c>
      <c r="D4" s="7"/>
      <c r="E4" s="9">
        <v>1.2734082721992734E-2</v>
      </c>
      <c r="F4" s="9">
        <v>1.5266197786355443E-2</v>
      </c>
    </row>
    <row r="5" spans="1:6" x14ac:dyDescent="0.25">
      <c r="A5" s="7">
        <v>1</v>
      </c>
      <c r="B5" s="7">
        <v>668662</v>
      </c>
      <c r="C5" s="7">
        <v>121638</v>
      </c>
      <c r="D5" s="7"/>
      <c r="E5" s="9">
        <v>1.2613299787506544E-2</v>
      </c>
      <c r="F5" s="9">
        <v>1.4881193784002111E-2</v>
      </c>
    </row>
    <row r="6" spans="1:6" x14ac:dyDescent="0.25">
      <c r="A6" s="7">
        <v>2</v>
      </c>
      <c r="B6" s="7">
        <v>663119</v>
      </c>
      <c r="C6" s="7">
        <v>117576</v>
      </c>
      <c r="D6" s="7"/>
      <c r="E6" s="9">
        <v>1.2508739455497025E-2</v>
      </c>
      <c r="F6" s="9">
        <v>1.4384248675149479E-2</v>
      </c>
    </row>
    <row r="7" spans="1:6" x14ac:dyDescent="0.25">
      <c r="A7" s="7">
        <v>3</v>
      </c>
      <c r="B7" s="7">
        <v>663574</v>
      </c>
      <c r="C7" s="7">
        <v>116154</v>
      </c>
      <c r="D7" s="7"/>
      <c r="E7" s="9">
        <v>1.251732234401666E-2</v>
      </c>
      <c r="F7" s="9">
        <v>1.4210281185048926E-2</v>
      </c>
    </row>
    <row r="8" spans="1:6" x14ac:dyDescent="0.25">
      <c r="A8" s="7">
        <v>4</v>
      </c>
      <c r="B8" s="7">
        <v>648029</v>
      </c>
      <c r="C8" s="7">
        <v>111342</v>
      </c>
      <c r="D8" s="7"/>
      <c r="E8" s="9">
        <v>1.2224089372505209E-2</v>
      </c>
      <c r="F8" s="9">
        <v>1.3621581070868997E-2</v>
      </c>
    </row>
    <row r="9" spans="1:6" x14ac:dyDescent="0.25">
      <c r="A9" s="7">
        <v>5</v>
      </c>
      <c r="B9" s="7">
        <v>632090</v>
      </c>
      <c r="C9" s="7">
        <v>105945</v>
      </c>
      <c r="D9" s="7"/>
      <c r="E9" s="9">
        <v>1.1923424185440493E-2</v>
      </c>
      <c r="F9" s="9">
        <v>1.2961312052533779E-2</v>
      </c>
    </row>
    <row r="10" spans="1:6" x14ac:dyDescent="0.25">
      <c r="A10" s="7">
        <v>6</v>
      </c>
      <c r="B10" s="7">
        <v>600847</v>
      </c>
      <c r="C10" s="7">
        <v>99271</v>
      </c>
      <c r="D10" s="7"/>
      <c r="E10" s="9">
        <v>1.1334072128256045E-2</v>
      </c>
      <c r="F10" s="9">
        <v>1.2144814845127951E-2</v>
      </c>
    </row>
    <row r="11" spans="1:6" x14ac:dyDescent="0.25">
      <c r="A11" s="7">
        <v>7</v>
      </c>
      <c r="B11" s="7">
        <v>594673</v>
      </c>
      <c r="C11" s="7">
        <v>95879</v>
      </c>
      <c r="D11" s="7"/>
      <c r="E11" s="9">
        <v>1.1217608933266551E-2</v>
      </c>
      <c r="F11" s="9">
        <v>1.1729837541034368E-2</v>
      </c>
    </row>
    <row r="12" spans="1:6" x14ac:dyDescent="0.25">
      <c r="A12" s="7">
        <v>8</v>
      </c>
      <c r="B12" s="7">
        <v>572874</v>
      </c>
      <c r="C12" s="7">
        <v>91736</v>
      </c>
      <c r="D12" s="7"/>
      <c r="E12" s="9">
        <v>1.0806403687465452E-2</v>
      </c>
      <c r="F12" s="9">
        <v>1.1222982891606387E-2</v>
      </c>
    </row>
    <row r="13" spans="1:6" x14ac:dyDescent="0.25">
      <c r="A13" s="7">
        <v>9</v>
      </c>
      <c r="B13" s="7">
        <v>572148</v>
      </c>
      <c r="C13" s="7">
        <v>89978</v>
      </c>
      <c r="D13" s="7"/>
      <c r="E13" s="9">
        <v>1.0792708792816541E-2</v>
      </c>
      <c r="F13" s="9">
        <v>1.1007909159119205E-2</v>
      </c>
    </row>
    <row r="14" spans="1:6" x14ac:dyDescent="0.25">
      <c r="A14" s="7">
        <v>10</v>
      </c>
      <c r="B14" s="7">
        <v>587056</v>
      </c>
      <c r="C14" s="7">
        <v>91000</v>
      </c>
      <c r="D14" s="7"/>
      <c r="E14" s="9">
        <v>1.1073925720400503E-2</v>
      </c>
      <c r="F14" s="9">
        <v>1.1132940646378533E-2</v>
      </c>
    </row>
    <row r="15" spans="1:6" x14ac:dyDescent="0.25">
      <c r="A15" s="7">
        <v>11</v>
      </c>
      <c r="B15" s="7">
        <v>605569</v>
      </c>
      <c r="C15" s="7">
        <v>91387</v>
      </c>
      <c r="D15" s="7"/>
      <c r="E15" s="9">
        <v>1.142314553394772E-2</v>
      </c>
      <c r="F15" s="9">
        <v>1.1180286229127418E-2</v>
      </c>
    </row>
    <row r="16" spans="1:6" x14ac:dyDescent="0.25">
      <c r="A16" s="7">
        <v>12</v>
      </c>
      <c r="B16" s="7">
        <v>618918</v>
      </c>
      <c r="C16" s="7">
        <v>90730</v>
      </c>
      <c r="D16" s="7"/>
      <c r="E16" s="9">
        <v>1.1674954278669904E-2</v>
      </c>
      <c r="F16" s="9">
        <v>1.1099908844460708E-2</v>
      </c>
    </row>
    <row r="17" spans="1:6" x14ac:dyDescent="0.25">
      <c r="A17" s="7">
        <v>13</v>
      </c>
      <c r="B17" s="7">
        <v>628858</v>
      </c>
      <c r="C17" s="7">
        <v>91820</v>
      </c>
      <c r="D17" s="7"/>
      <c r="E17" s="9">
        <v>1.1862457381714214E-2</v>
      </c>
      <c r="F17" s="9">
        <v>1.1233259452203043E-2</v>
      </c>
    </row>
    <row r="18" spans="1:6" x14ac:dyDescent="0.25">
      <c r="A18" s="7">
        <v>14</v>
      </c>
      <c r="B18" s="7">
        <v>640528</v>
      </c>
      <c r="C18" s="7">
        <v>91928</v>
      </c>
      <c r="D18" s="7"/>
      <c r="E18" s="9">
        <v>1.2082594324624387E-2</v>
      </c>
      <c r="F18" s="9">
        <v>1.1246472172970175E-2</v>
      </c>
    </row>
    <row r="19" spans="1:6" x14ac:dyDescent="0.25">
      <c r="A19" s="7">
        <v>15</v>
      </c>
      <c r="B19" s="7">
        <v>650826</v>
      </c>
      <c r="C19" s="7">
        <v>93599</v>
      </c>
      <c r="D19" s="7"/>
      <c r="E19" s="9">
        <v>1.2276850557536892E-2</v>
      </c>
      <c r="F19" s="9">
        <v>1.1450902324839389E-2</v>
      </c>
    </row>
    <row r="20" spans="1:6" x14ac:dyDescent="0.25">
      <c r="A20" s="7">
        <v>16</v>
      </c>
      <c r="B20" s="7">
        <v>648677</v>
      </c>
      <c r="C20" s="7">
        <v>92326</v>
      </c>
      <c r="D20" s="7"/>
      <c r="E20" s="9">
        <v>1.2236312914836468E-2</v>
      </c>
      <c r="F20" s="9">
        <v>1.1295163495797192E-2</v>
      </c>
    </row>
    <row r="21" spans="1:6" x14ac:dyDescent="0.25">
      <c r="A21" s="7">
        <v>17</v>
      </c>
      <c r="B21" s="7">
        <v>665447</v>
      </c>
      <c r="C21" s="7">
        <v>94300</v>
      </c>
      <c r="D21" s="7"/>
      <c r="E21" s="9">
        <v>1.2552653663131548E-2</v>
      </c>
      <c r="F21" s="9">
        <v>1.1536662669818634E-2</v>
      </c>
    </row>
    <row r="22" spans="1:6" x14ac:dyDescent="0.25">
      <c r="A22" s="7">
        <v>18</v>
      </c>
      <c r="B22" s="7">
        <v>674980</v>
      </c>
      <c r="C22" s="7">
        <v>94749</v>
      </c>
      <c r="D22" s="7"/>
      <c r="E22" s="9">
        <v>1.2732479325236318E-2</v>
      </c>
      <c r="F22" s="9">
        <v>1.1591593333007908E-2</v>
      </c>
    </row>
    <row r="23" spans="1:6" x14ac:dyDescent="0.25">
      <c r="A23" s="7">
        <v>19</v>
      </c>
      <c r="B23" s="7">
        <v>700335</v>
      </c>
      <c r="C23" s="7">
        <v>96685</v>
      </c>
      <c r="D23" s="7"/>
      <c r="E23" s="9">
        <v>1.3210763145929326E-2</v>
      </c>
      <c r="F23" s="9">
        <v>1.1828443586759435E-2</v>
      </c>
    </row>
    <row r="24" spans="1:6" x14ac:dyDescent="0.25">
      <c r="A24" s="7">
        <v>20</v>
      </c>
      <c r="B24" s="7">
        <v>727389</v>
      </c>
      <c r="C24" s="7">
        <v>105532</v>
      </c>
      <c r="D24" s="7"/>
      <c r="E24" s="9">
        <v>1.3721096038259386E-2</v>
      </c>
      <c r="F24" s="9">
        <v>1.2910785629600213E-2</v>
      </c>
    </row>
    <row r="25" spans="1:6" x14ac:dyDescent="0.25">
      <c r="A25" s="7">
        <v>21</v>
      </c>
      <c r="B25" s="7">
        <v>711470</v>
      </c>
      <c r="C25" s="7">
        <v>111717</v>
      </c>
      <c r="D25" s="7"/>
      <c r="E25" s="9">
        <v>1.3420808121019709E-2</v>
      </c>
      <c r="F25" s="9">
        <v>1.3667458573532645E-2</v>
      </c>
    </row>
    <row r="26" spans="1:6" x14ac:dyDescent="0.25">
      <c r="A26" s="7">
        <v>22</v>
      </c>
      <c r="B26" s="7">
        <v>715130</v>
      </c>
      <c r="C26" s="7">
        <v>125743</v>
      </c>
      <c r="D26" s="7"/>
      <c r="E26" s="9">
        <v>1.3489848499001819E-2</v>
      </c>
      <c r="F26" s="9">
        <v>1.5383399513160177E-2</v>
      </c>
    </row>
    <row r="27" spans="1:6" x14ac:dyDescent="0.25">
      <c r="A27" s="7">
        <v>23</v>
      </c>
      <c r="B27" s="7">
        <v>728435</v>
      </c>
      <c r="C27" s="7">
        <v>140067</v>
      </c>
      <c r="D27" s="7"/>
      <c r="E27" s="9">
        <v>1.3740827250108919E-2</v>
      </c>
      <c r="F27" s="9">
        <v>1.713579777490442E-2</v>
      </c>
    </row>
    <row r="28" spans="1:6" x14ac:dyDescent="0.25">
      <c r="A28" s="7">
        <v>24</v>
      </c>
      <c r="B28" s="7">
        <v>712897</v>
      </c>
      <c r="C28" s="7">
        <v>146913</v>
      </c>
      <c r="D28" s="7"/>
      <c r="E28" s="9">
        <v>1.3447726323036232E-2</v>
      </c>
      <c r="F28" s="9">
        <v>1.7973337463531972E-2</v>
      </c>
    </row>
    <row r="29" spans="1:6" x14ac:dyDescent="0.25">
      <c r="A29" s="7">
        <v>25</v>
      </c>
      <c r="B29" s="7">
        <v>731640</v>
      </c>
      <c r="C29" s="7">
        <v>159512</v>
      </c>
      <c r="D29" s="7"/>
      <c r="E29" s="9">
        <v>1.3801284739571394E-2</v>
      </c>
      <c r="F29" s="9">
        <v>1.9514699213023436E-2</v>
      </c>
    </row>
    <row r="30" spans="1:6" x14ac:dyDescent="0.25">
      <c r="A30" s="7">
        <v>26</v>
      </c>
      <c r="B30" s="7">
        <v>730870</v>
      </c>
      <c r="C30" s="7">
        <v>164580</v>
      </c>
      <c r="D30" s="7"/>
      <c r="E30" s="9">
        <v>1.3786759851307399E-2</v>
      </c>
      <c r="F30" s="9">
        <v>2.013471836902175E-2</v>
      </c>
    </row>
    <row r="31" spans="1:6" x14ac:dyDescent="0.25">
      <c r="A31" s="7">
        <v>27</v>
      </c>
      <c r="B31" s="7">
        <v>725203</v>
      </c>
      <c r="C31" s="7">
        <v>166626</v>
      </c>
      <c r="D31" s="7"/>
      <c r="E31" s="9">
        <v>1.3679860446382639E-2</v>
      </c>
      <c r="F31" s="9">
        <v>2.038502602355461E-2</v>
      </c>
    </row>
    <row r="32" spans="1:6" x14ac:dyDescent="0.25">
      <c r="A32" s="7">
        <v>28</v>
      </c>
      <c r="B32" s="7">
        <v>728376</v>
      </c>
      <c r="C32" s="7">
        <v>170699</v>
      </c>
      <c r="D32" s="7"/>
      <c r="E32" s="9">
        <v>1.3739714304125053E-2</v>
      </c>
      <c r="F32" s="9">
        <v>2.0883316872485378E-2</v>
      </c>
    </row>
    <row r="33" spans="1:6" x14ac:dyDescent="0.25">
      <c r="A33" s="7">
        <v>29</v>
      </c>
      <c r="B33" s="7">
        <v>734792</v>
      </c>
      <c r="C33" s="7">
        <v>171549</v>
      </c>
      <c r="D33" s="7"/>
      <c r="E33" s="9">
        <v>1.3860742463997518E-2</v>
      </c>
      <c r="F33" s="9">
        <v>2.0987305878522978E-2</v>
      </c>
    </row>
    <row r="34" spans="1:6" x14ac:dyDescent="0.25">
      <c r="A34" s="7">
        <v>30</v>
      </c>
      <c r="B34" s="7">
        <v>747536</v>
      </c>
      <c r="C34" s="7">
        <v>172672</v>
      </c>
      <c r="D34" s="7"/>
      <c r="E34" s="9">
        <v>1.4101138796512275E-2</v>
      </c>
      <c r="F34" s="9">
        <v>2.1124693706499716E-2</v>
      </c>
    </row>
    <row r="35" spans="1:6" x14ac:dyDescent="0.25">
      <c r="A35" s="7">
        <v>31</v>
      </c>
      <c r="B35" s="7">
        <v>738069</v>
      </c>
      <c r="C35" s="7">
        <v>168002</v>
      </c>
      <c r="D35" s="7"/>
      <c r="E35" s="9">
        <v>1.3922558124830134E-2</v>
      </c>
      <c r="F35" s="9">
        <v>2.0553365873328424E-2</v>
      </c>
    </row>
    <row r="36" spans="1:6" x14ac:dyDescent="0.25">
      <c r="A36" s="7">
        <v>32</v>
      </c>
      <c r="B36" s="7">
        <v>700814</v>
      </c>
      <c r="C36" s="7">
        <v>160603</v>
      </c>
      <c r="D36" s="7"/>
      <c r="E36" s="9">
        <v>1.3219798758239008E-2</v>
      </c>
      <c r="F36" s="9">
        <v>1.9648172160772876E-2</v>
      </c>
    </row>
    <row r="37" spans="1:6" x14ac:dyDescent="0.25">
      <c r="A37" s="7">
        <v>33</v>
      </c>
      <c r="B37" s="7">
        <v>660464</v>
      </c>
      <c r="C37" s="7">
        <v>149733</v>
      </c>
      <c r="D37" s="7"/>
      <c r="E37" s="9">
        <v>1.2458656886223118E-2</v>
      </c>
      <c r="F37" s="9">
        <v>1.8318336283562605E-2</v>
      </c>
    </row>
    <row r="38" spans="1:6" x14ac:dyDescent="0.25">
      <c r="A38" s="7">
        <v>34</v>
      </c>
      <c r="B38" s="7">
        <v>662338</v>
      </c>
      <c r="C38" s="7">
        <v>145878</v>
      </c>
      <c r="D38" s="7"/>
      <c r="E38" s="9">
        <v>1.2494007068829258E-2</v>
      </c>
      <c r="F38" s="9">
        <v>1.7846715556180306E-2</v>
      </c>
    </row>
    <row r="39" spans="1:6" x14ac:dyDescent="0.25">
      <c r="A39" s="7">
        <v>35</v>
      </c>
      <c r="B39" s="7">
        <v>668403</v>
      </c>
      <c r="C39" s="7">
        <v>138539</v>
      </c>
      <c r="D39" s="7"/>
      <c r="E39" s="9">
        <v>1.260841414327229E-2</v>
      </c>
      <c r="F39" s="9">
        <v>1.6948862244050941E-2</v>
      </c>
    </row>
    <row r="40" spans="1:6" x14ac:dyDescent="0.25">
      <c r="A40" s="7">
        <v>36</v>
      </c>
      <c r="B40" s="7">
        <v>685626</v>
      </c>
      <c r="C40" s="7">
        <v>135847</v>
      </c>
      <c r="D40" s="7"/>
      <c r="E40" s="9">
        <v>1.29333000531045E-2</v>
      </c>
      <c r="F40" s="9">
        <v>1.6619522944929504E-2</v>
      </c>
    </row>
    <row r="41" spans="1:6" x14ac:dyDescent="0.25">
      <c r="A41" s="7">
        <v>37</v>
      </c>
      <c r="B41" s="7">
        <v>699168</v>
      </c>
      <c r="C41" s="7">
        <v>131289</v>
      </c>
      <c r="D41" s="7"/>
      <c r="E41" s="9">
        <v>1.318874945163831E-2</v>
      </c>
      <c r="F41" s="9">
        <v>1.6061897192553749E-2</v>
      </c>
    </row>
    <row r="42" spans="1:6" x14ac:dyDescent="0.25">
      <c r="A42" s="7">
        <v>38</v>
      </c>
      <c r="B42" s="7">
        <v>731914</v>
      </c>
      <c r="C42" s="7">
        <v>130484</v>
      </c>
      <c r="D42" s="7"/>
      <c r="E42" s="9">
        <v>1.3806453336174427E-2</v>
      </c>
      <c r="F42" s="9">
        <v>1.5963413486835786E-2</v>
      </c>
    </row>
    <row r="43" spans="1:6" x14ac:dyDescent="0.25">
      <c r="A43" s="7">
        <v>39</v>
      </c>
      <c r="B43" s="7">
        <v>764005</v>
      </c>
      <c r="C43" s="7">
        <v>127887</v>
      </c>
      <c r="D43" s="7"/>
      <c r="E43" s="9">
        <v>1.4411801633940522E-2</v>
      </c>
      <c r="F43" s="9">
        <v>1.5645696488389139E-2</v>
      </c>
    </row>
    <row r="44" spans="1:6" x14ac:dyDescent="0.25">
      <c r="A44" s="7">
        <v>40</v>
      </c>
      <c r="B44" s="7">
        <v>775472</v>
      </c>
      <c r="C44" s="7">
        <v>126348</v>
      </c>
      <c r="D44" s="7"/>
      <c r="E44" s="9">
        <v>1.4628109288126549E-2</v>
      </c>
      <c r="F44" s="9">
        <v>1.5457415217457528E-2</v>
      </c>
    </row>
    <row r="45" spans="1:6" x14ac:dyDescent="0.25">
      <c r="A45" s="7">
        <v>41</v>
      </c>
      <c r="B45" s="7">
        <v>761698</v>
      </c>
      <c r="C45" s="7">
        <v>122375</v>
      </c>
      <c r="D45" s="7"/>
      <c r="E45" s="9">
        <v>1.436828355962229E-2</v>
      </c>
      <c r="F45" s="9">
        <v>1.4971358369237067E-2</v>
      </c>
    </row>
    <row r="46" spans="1:6" x14ac:dyDescent="0.25">
      <c r="A46" s="7">
        <v>42</v>
      </c>
      <c r="B46" s="7">
        <v>780374</v>
      </c>
      <c r="C46" s="7">
        <v>121869</v>
      </c>
      <c r="D46" s="7"/>
      <c r="E46" s="9">
        <v>1.4720578122243573E-2</v>
      </c>
      <c r="F46" s="9">
        <v>1.4909454325642918E-2</v>
      </c>
    </row>
    <row r="47" spans="1:6" x14ac:dyDescent="0.25">
      <c r="A47" s="7">
        <v>43</v>
      </c>
      <c r="B47" s="7">
        <v>777994</v>
      </c>
      <c r="C47" s="7">
        <v>120115</v>
      </c>
      <c r="D47" s="7"/>
      <c r="E47" s="9">
        <v>1.4675683013063949E-2</v>
      </c>
      <c r="F47" s="9">
        <v>1.4694869953184149E-2</v>
      </c>
    </row>
    <row r="48" spans="1:6" x14ac:dyDescent="0.25">
      <c r="A48" s="7">
        <v>44</v>
      </c>
      <c r="B48" s="7">
        <v>790396</v>
      </c>
      <c r="C48" s="7">
        <v>119313</v>
      </c>
      <c r="D48" s="7"/>
      <c r="E48" s="9">
        <v>1.4909628031570542E-2</v>
      </c>
      <c r="F48" s="9">
        <v>1.4596753267487494E-2</v>
      </c>
    </row>
    <row r="49" spans="1:6" x14ac:dyDescent="0.25">
      <c r="A49" s="7">
        <v>45</v>
      </c>
      <c r="B49" s="7">
        <v>790748</v>
      </c>
      <c r="C49" s="7">
        <v>117360</v>
      </c>
      <c r="D49" s="7"/>
      <c r="E49" s="9">
        <v>1.4916267980491227E-2</v>
      </c>
      <c r="F49" s="9">
        <v>1.4357823233615216E-2</v>
      </c>
    </row>
    <row r="50" spans="1:6" x14ac:dyDescent="0.25">
      <c r="A50" s="7">
        <v>46</v>
      </c>
      <c r="B50" s="7">
        <v>795338</v>
      </c>
      <c r="C50" s="7">
        <v>115630</v>
      </c>
      <c r="D50" s="7"/>
      <c r="E50" s="9">
        <v>1.5002851405337643E-2</v>
      </c>
      <c r="F50" s="9">
        <v>1.4146175021326922E-2</v>
      </c>
    </row>
    <row r="51" spans="1:6" x14ac:dyDescent="0.25">
      <c r="A51" s="7">
        <v>47</v>
      </c>
      <c r="B51" s="7">
        <v>781209</v>
      </c>
      <c r="C51" s="7">
        <v>112374</v>
      </c>
      <c r="D51" s="7"/>
      <c r="E51" s="9">
        <v>1.4736329137438945E-2</v>
      </c>
      <c r="F51" s="9">
        <v>1.3747835958199357E-2</v>
      </c>
    </row>
    <row r="52" spans="1:6" x14ac:dyDescent="0.25">
      <c r="A52" s="7">
        <v>48</v>
      </c>
      <c r="B52" s="7">
        <v>767090</v>
      </c>
      <c r="C52" s="7">
        <v>108619</v>
      </c>
      <c r="D52" s="7"/>
      <c r="E52" s="9">
        <v>1.4469995504452765E-2</v>
      </c>
      <c r="F52" s="9">
        <v>1.3288449231527362E-2</v>
      </c>
    </row>
    <row r="53" spans="1:6" x14ac:dyDescent="0.25">
      <c r="A53" s="7">
        <v>49</v>
      </c>
      <c r="B53" s="7">
        <v>745430</v>
      </c>
      <c r="C53" s="7">
        <v>102673</v>
      </c>
      <c r="D53" s="7"/>
      <c r="E53" s="9">
        <v>1.4061412283935685E-2</v>
      </c>
      <c r="F53" s="9">
        <v>1.2561015549292563E-2</v>
      </c>
    </row>
    <row r="54" spans="1:6" x14ac:dyDescent="0.25">
      <c r="A54" s="7">
        <v>50</v>
      </c>
      <c r="B54" s="7">
        <v>723908</v>
      </c>
      <c r="C54" s="7">
        <v>101510</v>
      </c>
      <c r="D54" s="7"/>
      <c r="E54" s="9">
        <v>1.3655432225211372E-2</v>
      </c>
      <c r="F54" s="9">
        <v>1.2418734121031703E-2</v>
      </c>
    </row>
    <row r="55" spans="1:6" x14ac:dyDescent="0.25">
      <c r="A55" s="7">
        <v>51</v>
      </c>
      <c r="B55" s="7">
        <v>690689</v>
      </c>
      <c r="C55" s="7">
        <v>95508</v>
      </c>
      <c r="D55" s="7"/>
      <c r="E55" s="9">
        <v>1.3028805909313088E-2</v>
      </c>
      <c r="F55" s="9">
        <v>1.1684449398399133E-2</v>
      </c>
    </row>
    <row r="56" spans="1:6" x14ac:dyDescent="0.25">
      <c r="A56" s="7">
        <v>52</v>
      </c>
      <c r="B56" s="7">
        <v>680476</v>
      </c>
      <c r="C56" s="7">
        <v>92326</v>
      </c>
      <c r="D56" s="7"/>
      <c r="E56" s="9">
        <v>1.2836153073156996E-2</v>
      </c>
      <c r="F56" s="9">
        <v>1.1295163495797192E-2</v>
      </c>
    </row>
    <row r="57" spans="1:6" x14ac:dyDescent="0.25">
      <c r="A57" s="7">
        <v>53</v>
      </c>
      <c r="B57" s="7">
        <v>666006</v>
      </c>
      <c r="C57" s="7">
        <v>87938</v>
      </c>
      <c r="D57" s="7"/>
      <c r="E57" s="9">
        <v>1.2563198354741383E-2</v>
      </c>
      <c r="F57" s="9">
        <v>1.0758335544628963E-2</v>
      </c>
    </row>
    <row r="58" spans="1:6" x14ac:dyDescent="0.25">
      <c r="A58" s="7">
        <v>54</v>
      </c>
      <c r="B58" s="7">
        <v>639016</v>
      </c>
      <c r="C58" s="7">
        <v>84008</v>
      </c>
      <c r="D58" s="7"/>
      <c r="E58" s="9">
        <v>1.2054072725851449E-2</v>
      </c>
      <c r="F58" s="9">
        <v>1.0277539316713933E-2</v>
      </c>
    </row>
    <row r="59" spans="1:6" x14ac:dyDescent="0.25">
      <c r="A59" s="7">
        <v>55</v>
      </c>
      <c r="B59" s="7">
        <v>614577</v>
      </c>
      <c r="C59" s="7">
        <v>80756</v>
      </c>
      <c r="D59" s="7"/>
      <c r="E59" s="9">
        <v>1.1593067863145221E-2</v>
      </c>
      <c r="F59" s="9">
        <v>9.8796896136147793E-3</v>
      </c>
    </row>
    <row r="60" spans="1:6" x14ac:dyDescent="0.25">
      <c r="A60" s="7">
        <v>56</v>
      </c>
      <c r="B60" s="7">
        <v>602320</v>
      </c>
      <c r="C60" s="7">
        <v>76880</v>
      </c>
      <c r="D60" s="7"/>
      <c r="E60" s="9">
        <v>1.1361858050870158E-2</v>
      </c>
      <c r="F60" s="9">
        <v>9.4054997460833161E-3</v>
      </c>
    </row>
    <row r="61" spans="1:6" x14ac:dyDescent="0.25">
      <c r="A61" s="7">
        <v>57</v>
      </c>
      <c r="B61" s="7">
        <v>605276</v>
      </c>
      <c r="C61" s="7">
        <v>73771</v>
      </c>
      <c r="D61" s="7"/>
      <c r="E61" s="9">
        <v>1.1417618531010901E-2</v>
      </c>
      <c r="F61" s="9">
        <v>9.025144663999899E-3</v>
      </c>
    </row>
    <row r="62" spans="1:6" x14ac:dyDescent="0.25">
      <c r="A62" s="7">
        <v>58</v>
      </c>
      <c r="B62" s="7">
        <v>591365</v>
      </c>
      <c r="C62" s="7">
        <v>71558</v>
      </c>
      <c r="D62" s="7"/>
      <c r="E62" s="9">
        <v>1.1155208504205125E-2</v>
      </c>
      <c r="F62" s="9">
        <v>8.7544062282808258E-3</v>
      </c>
    </row>
    <row r="63" spans="1:6" x14ac:dyDescent="0.25">
      <c r="A63" s="7">
        <v>59</v>
      </c>
      <c r="B63" s="7">
        <v>583454</v>
      </c>
      <c r="C63" s="7">
        <v>68971</v>
      </c>
      <c r="D63" s="7"/>
      <c r="E63" s="9">
        <v>1.1005979424911006E-2</v>
      </c>
      <c r="F63" s="9">
        <v>8.4379126299052067E-3</v>
      </c>
    </row>
    <row r="64" spans="1:6" x14ac:dyDescent="0.25">
      <c r="A64" s="7">
        <v>60</v>
      </c>
      <c r="B64" s="7">
        <v>586619</v>
      </c>
      <c r="C64" s="7">
        <v>67874</v>
      </c>
      <c r="D64" s="7"/>
      <c r="E64" s="9">
        <v>1.1065682374723405E-2</v>
      </c>
      <c r="F64" s="9">
        <v>8.3037056421131489E-3</v>
      </c>
    </row>
    <row r="65" spans="1:6" x14ac:dyDescent="0.25">
      <c r="A65" s="7">
        <v>61</v>
      </c>
      <c r="B65" s="7">
        <v>605525</v>
      </c>
      <c r="C65" s="7">
        <v>67658</v>
      </c>
      <c r="D65" s="7"/>
      <c r="E65" s="9">
        <v>1.1422315540332635E-2</v>
      </c>
      <c r="F65" s="9">
        <v>8.2772802005788883E-3</v>
      </c>
    </row>
    <row r="66" spans="1:6" x14ac:dyDescent="0.25">
      <c r="A66" s="7">
        <v>62</v>
      </c>
      <c r="B66" s="7">
        <v>620903</v>
      </c>
      <c r="C66" s="7">
        <v>67247</v>
      </c>
      <c r="D66" s="7"/>
      <c r="E66" s="9">
        <v>1.171239830880501E-2</v>
      </c>
      <c r="F66" s="9">
        <v>8.2269984576595311E-3</v>
      </c>
    </row>
    <row r="67" spans="1:6" x14ac:dyDescent="0.25">
      <c r="A67" s="7">
        <v>63</v>
      </c>
      <c r="B67" s="7">
        <v>676509</v>
      </c>
      <c r="C67" s="7">
        <v>70128</v>
      </c>
      <c r="D67" s="7"/>
      <c r="E67" s="9">
        <v>1.2761321603360538E-2</v>
      </c>
      <c r="F67" s="9">
        <v>8.5794600181234495E-3</v>
      </c>
    </row>
    <row r="68" spans="1:6" x14ac:dyDescent="0.25">
      <c r="A68" s="7">
        <v>64</v>
      </c>
      <c r="B68" s="7">
        <v>682721</v>
      </c>
      <c r="C68" s="7">
        <v>69683</v>
      </c>
      <c r="D68" s="7"/>
      <c r="E68" s="9">
        <v>1.2878501611017607E-2</v>
      </c>
      <c r="F68" s="9">
        <v>8.5250187149625862E-3</v>
      </c>
    </row>
    <row r="69" spans="1:6" x14ac:dyDescent="0.25">
      <c r="A69" s="7">
        <v>65</v>
      </c>
      <c r="B69" s="7">
        <v>523808</v>
      </c>
      <c r="C69" s="7">
        <v>55510</v>
      </c>
      <c r="D69" s="7"/>
      <c r="E69" s="9">
        <v>9.880847625697629E-3</v>
      </c>
      <c r="F69" s="9">
        <v>6.7910937942909054E-3</v>
      </c>
    </row>
    <row r="70" spans="1:6" x14ac:dyDescent="0.25">
      <c r="A70" s="7">
        <v>66</v>
      </c>
      <c r="B70" s="7">
        <v>553369</v>
      </c>
      <c r="C70" s="7">
        <v>55525</v>
      </c>
      <c r="D70" s="7"/>
      <c r="E70" s="9">
        <v>1.0438471290596309E-2</v>
      </c>
      <c r="F70" s="9">
        <v>6.7929288943974512E-3</v>
      </c>
    </row>
    <row r="71" spans="1:6" x14ac:dyDescent="0.25">
      <c r="A71" s="7">
        <v>67</v>
      </c>
      <c r="B71" s="7">
        <v>516594</v>
      </c>
      <c r="C71" s="7">
        <v>51880</v>
      </c>
      <c r="D71" s="7"/>
      <c r="E71" s="9">
        <v>9.7447663998061138E-3</v>
      </c>
      <c r="F71" s="9">
        <v>6.3469995685067953E-3</v>
      </c>
    </row>
    <row r="72" spans="1:6" x14ac:dyDescent="0.25">
      <c r="A72" s="7">
        <v>68</v>
      </c>
      <c r="B72" s="7">
        <v>488921</v>
      </c>
      <c r="C72" s="7">
        <v>50118</v>
      </c>
      <c r="D72" s="7"/>
      <c r="E72" s="9">
        <v>9.222757006391101E-3</v>
      </c>
      <c r="F72" s="9">
        <v>6.1314364759912018E-3</v>
      </c>
    </row>
    <row r="73" spans="1:6" x14ac:dyDescent="0.25">
      <c r="A73" s="7">
        <v>69</v>
      </c>
      <c r="B73" s="7">
        <v>425462</v>
      </c>
      <c r="C73" s="7">
        <v>43739</v>
      </c>
      <c r="D73" s="7"/>
      <c r="E73" s="9">
        <v>8.0256987150340662E-3</v>
      </c>
      <c r="F73" s="9">
        <v>5.3510295706807771E-3</v>
      </c>
    </row>
    <row r="74" spans="1:6" x14ac:dyDescent="0.25">
      <c r="A74" s="7">
        <v>70</v>
      </c>
      <c r="B74" s="7">
        <v>409195</v>
      </c>
      <c r="C74" s="7">
        <v>43199</v>
      </c>
      <c r="D74" s="7"/>
      <c r="E74" s="9">
        <v>7.7188463028387139E-3</v>
      </c>
      <c r="F74" s="9">
        <v>5.2849659668451239E-3</v>
      </c>
    </row>
    <row r="75" spans="1:6" x14ac:dyDescent="0.25">
      <c r="A75" s="7">
        <v>71</v>
      </c>
      <c r="B75" s="7">
        <v>426526</v>
      </c>
      <c r="C75" s="7">
        <v>45428</v>
      </c>
      <c r="D75" s="7"/>
      <c r="E75" s="9">
        <v>8.0457694697261342E-3</v>
      </c>
      <c r="F75" s="9">
        <v>5.557661842677847E-3</v>
      </c>
    </row>
    <row r="76" spans="1:6" x14ac:dyDescent="0.25">
      <c r="A76" s="7">
        <v>72</v>
      </c>
      <c r="B76" s="7">
        <v>417526</v>
      </c>
      <c r="C76" s="7">
        <v>44325</v>
      </c>
      <c r="D76" s="7"/>
      <c r="E76" s="9">
        <v>7.8759980484586489E-3</v>
      </c>
      <c r="F76" s="9">
        <v>5.4227208148431702E-3</v>
      </c>
    </row>
    <row r="77" spans="1:6" x14ac:dyDescent="0.25">
      <c r="A77" s="7">
        <v>73</v>
      </c>
      <c r="B77" s="7">
        <v>403761</v>
      </c>
      <c r="C77" s="7">
        <v>42211</v>
      </c>
      <c r="D77" s="7"/>
      <c r="E77" s="9">
        <v>7.6163420913756569E-3</v>
      </c>
      <c r="F77" s="9">
        <v>5.1640940398272996E-3</v>
      </c>
    </row>
    <row r="78" spans="1:6" x14ac:dyDescent="0.25">
      <c r="A78" s="7">
        <v>74</v>
      </c>
      <c r="B78" s="7">
        <v>387121</v>
      </c>
      <c r="C78" s="7">
        <v>41123</v>
      </c>
      <c r="D78" s="7"/>
      <c r="E78" s="9">
        <v>7.3024535969433294E-3</v>
      </c>
      <c r="F78" s="9">
        <v>5.0309881120991695E-3</v>
      </c>
    </row>
    <row r="79" spans="1:6" x14ac:dyDescent="0.25">
      <c r="A79" s="7">
        <v>75</v>
      </c>
      <c r="B79" s="7">
        <v>367663</v>
      </c>
      <c r="C79" s="7">
        <v>39084</v>
      </c>
      <c r="D79" s="7"/>
      <c r="E79" s="9">
        <v>6.9354077841630273E-3</v>
      </c>
      <c r="F79" s="9">
        <v>4.7815368376160289E-3</v>
      </c>
    </row>
    <row r="80" spans="1:6" x14ac:dyDescent="0.25">
      <c r="A80" s="7">
        <v>76</v>
      </c>
      <c r="B80" s="7">
        <v>350111</v>
      </c>
      <c r="C80" s="7">
        <v>37248</v>
      </c>
      <c r="D80" s="7"/>
      <c r="E80" s="9">
        <v>6.6043157857089288E-3</v>
      </c>
      <c r="F80" s="9">
        <v>4.5569205845748095E-3</v>
      </c>
    </row>
    <row r="81" spans="1:6" x14ac:dyDescent="0.25">
      <c r="A81" s="7">
        <v>77</v>
      </c>
      <c r="B81" s="7">
        <v>326669</v>
      </c>
      <c r="C81" s="7">
        <v>34519</v>
      </c>
      <c r="D81" s="7"/>
      <c r="E81" s="9">
        <v>6.1621178237808863E-3</v>
      </c>
      <c r="F81" s="9">
        <v>4.2230547051905565E-3</v>
      </c>
    </row>
    <row r="82" spans="1:6" x14ac:dyDescent="0.25">
      <c r="A82" s="7">
        <v>78</v>
      </c>
      <c r="B82" s="7">
        <v>318178</v>
      </c>
      <c r="C82" s="7">
        <v>33740</v>
      </c>
      <c r="D82" s="7"/>
      <c r="E82" s="9">
        <v>6.0019479195606408E-3</v>
      </c>
      <c r="F82" s="9">
        <v>4.1277518396572715E-3</v>
      </c>
    </row>
    <row r="83" spans="1:6" x14ac:dyDescent="0.25">
      <c r="A83" s="7">
        <v>79</v>
      </c>
      <c r="B83" s="7">
        <v>306724</v>
      </c>
      <c r="C83" s="7">
        <v>32240</v>
      </c>
      <c r="D83" s="7"/>
      <c r="E83" s="9">
        <v>5.7858854907608887E-3</v>
      </c>
      <c r="F83" s="9">
        <v>3.944241829002681E-3</v>
      </c>
    </row>
    <row r="84" spans="1:6" x14ac:dyDescent="0.25">
      <c r="A84" s="7">
        <v>80</v>
      </c>
      <c r="B84" s="7">
        <v>297352</v>
      </c>
      <c r="C84" s="7">
        <v>31410</v>
      </c>
      <c r="D84" s="7"/>
      <c r="E84" s="9">
        <v>5.6090968507476807E-3</v>
      </c>
      <c r="F84" s="9">
        <v>3.8426996231071403E-3</v>
      </c>
    </row>
    <row r="85" spans="1:6" x14ac:dyDescent="0.25">
      <c r="A85" s="7">
        <v>81</v>
      </c>
      <c r="B85" s="7">
        <v>273007</v>
      </c>
      <c r="C85" s="7">
        <v>29118</v>
      </c>
      <c r="D85" s="7"/>
      <c r="E85" s="9">
        <v>5.1498651562191348E-3</v>
      </c>
      <c r="F85" s="9">
        <v>3.5622963268269249E-3</v>
      </c>
    </row>
    <row r="86" spans="1:6" x14ac:dyDescent="0.25">
      <c r="A86" s="7">
        <v>82</v>
      </c>
      <c r="B86" s="7">
        <v>250274</v>
      </c>
      <c r="C86" s="7">
        <v>25944</v>
      </c>
      <c r="D86" s="7"/>
      <c r="E86" s="9">
        <v>4.7210414095887202E-3</v>
      </c>
      <c r="F86" s="9">
        <v>3.1739891442818099E-3</v>
      </c>
    </row>
    <row r="87" spans="1:6" x14ac:dyDescent="0.25">
      <c r="A87" s="7">
        <v>83</v>
      </c>
      <c r="B87" s="7">
        <v>226334</v>
      </c>
      <c r="C87" s="7">
        <v>23692</v>
      </c>
      <c r="D87" s="7"/>
      <c r="E87" s="9">
        <v>4.2694494290172105E-3</v>
      </c>
      <c r="F87" s="9">
        <v>2.898479448285717E-3</v>
      </c>
    </row>
    <row r="88" spans="1:6" x14ac:dyDescent="0.25">
      <c r="A88" s="7">
        <v>84</v>
      </c>
      <c r="B88" s="7">
        <v>211806</v>
      </c>
      <c r="C88" s="7">
        <v>21666</v>
      </c>
      <c r="D88" s="7"/>
      <c r="E88" s="9">
        <v>3.9954006281089863E-3</v>
      </c>
      <c r="F88" s="9">
        <v>2.6506185938949154E-3</v>
      </c>
    </row>
    <row r="89" spans="1:6" x14ac:dyDescent="0.25">
      <c r="A89" s="7">
        <v>85</v>
      </c>
      <c r="B89" s="7">
        <v>191681</v>
      </c>
      <c r="C89" s="7">
        <v>19830</v>
      </c>
      <c r="D89" s="7"/>
      <c r="E89" s="9">
        <v>3.6157728666636386E-3</v>
      </c>
      <c r="F89" s="9">
        <v>2.426002340853696E-3</v>
      </c>
    </row>
    <row r="90" spans="1:6" x14ac:dyDescent="0.25">
      <c r="A90" s="7">
        <v>86</v>
      </c>
      <c r="B90" s="7">
        <v>171121</v>
      </c>
      <c r="C90" s="7">
        <v>18067</v>
      </c>
      <c r="D90" s="7"/>
      <c r="E90" s="9">
        <v>3.2279394865236954E-3</v>
      </c>
      <c r="F90" s="9">
        <v>2.2103169083309998E-3</v>
      </c>
    </row>
    <row r="91" spans="1:6" x14ac:dyDescent="0.25">
      <c r="A91" s="7">
        <v>87</v>
      </c>
      <c r="B91" s="7">
        <v>153717</v>
      </c>
      <c r="C91" s="7">
        <v>16007</v>
      </c>
      <c r="D91" s="7"/>
      <c r="E91" s="9">
        <v>2.8996392847748837E-3</v>
      </c>
      <c r="F91" s="9">
        <v>1.9582964936986943E-3</v>
      </c>
    </row>
    <row r="92" spans="1:6" x14ac:dyDescent="0.25">
      <c r="A92" s="7">
        <v>88</v>
      </c>
      <c r="B92" s="7">
        <v>136061</v>
      </c>
      <c r="C92" s="7">
        <v>14255</v>
      </c>
      <c r="D92" s="7"/>
      <c r="E92" s="9">
        <v>2.5665854832305829E-3</v>
      </c>
      <c r="F92" s="9">
        <v>1.7439568012541319E-3</v>
      </c>
    </row>
    <row r="93" spans="1:6" x14ac:dyDescent="0.25">
      <c r="A93" s="7">
        <v>89</v>
      </c>
      <c r="B93" s="7">
        <v>123731</v>
      </c>
      <c r="C93" s="7">
        <v>12415</v>
      </c>
      <c r="D93" s="7"/>
      <c r="E93" s="9">
        <v>2.3339986360941286E-3</v>
      </c>
      <c r="F93" s="9">
        <v>1.5188511881845E-3</v>
      </c>
    </row>
    <row r="94" spans="1:6" x14ac:dyDescent="0.25">
      <c r="A94" s="7">
        <v>90</v>
      </c>
      <c r="B94" s="7">
        <v>110027</v>
      </c>
      <c r="C94" s="7">
        <v>11190</v>
      </c>
      <c r="D94" s="7"/>
      <c r="E94" s="9">
        <v>2.0754933519775052E-3</v>
      </c>
      <c r="F94" s="9">
        <v>1.3689846794832504E-3</v>
      </c>
    </row>
    <row r="95" spans="1:6" x14ac:dyDescent="0.25">
      <c r="A95" s="7">
        <v>91</v>
      </c>
      <c r="B95" s="7">
        <v>82336</v>
      </c>
      <c r="C95" s="7">
        <v>8730</v>
      </c>
      <c r="D95" s="7"/>
      <c r="E95" s="9">
        <v>1.5531444157199582E-3</v>
      </c>
      <c r="F95" s="9">
        <v>1.0680282620097209E-3</v>
      </c>
    </row>
    <row r="96" spans="1:6" x14ac:dyDescent="0.25">
      <c r="A96" s="7">
        <v>92</v>
      </c>
      <c r="B96" s="7">
        <v>49584</v>
      </c>
      <c r="C96" s="7">
        <v>4926</v>
      </c>
      <c r="D96" s="7"/>
      <c r="E96" s="9">
        <v>9.3532735023632932E-4</v>
      </c>
      <c r="F96" s="9">
        <v>6.0264687498967759E-4</v>
      </c>
    </row>
    <row r="97" spans="1:6" x14ac:dyDescent="0.25">
      <c r="A97" s="7">
        <v>93</v>
      </c>
      <c r="B97" s="7">
        <v>37630</v>
      </c>
      <c r="C97" s="7">
        <v>4061</v>
      </c>
      <c r="D97" s="7"/>
      <c r="E97" s="9">
        <v>7.0983317581060576E-4</v>
      </c>
      <c r="F97" s="9">
        <v>4.9682276884552995E-4</v>
      </c>
    </row>
    <row r="98" spans="1:6" x14ac:dyDescent="0.25">
      <c r="A98" s="7">
        <v>94</v>
      </c>
      <c r="B98" s="7">
        <v>34145</v>
      </c>
      <c r="C98" s="7">
        <v>3572</v>
      </c>
      <c r="D98" s="7"/>
      <c r="E98" s="9">
        <v>6.4409390879758524E-4</v>
      </c>
      <c r="F98" s="9">
        <v>4.3699850537213321E-4</v>
      </c>
    </row>
    <row r="99" spans="1:6" x14ac:dyDescent="0.25">
      <c r="A99" s="7">
        <v>95</v>
      </c>
      <c r="B99" s="7">
        <v>26370</v>
      </c>
      <c r="C99" s="7">
        <v>2866</v>
      </c>
      <c r="D99" s="7"/>
      <c r="E99" s="9">
        <v>4.9743026431373039E-4</v>
      </c>
      <c r="F99" s="9">
        <v>3.5062646035737227E-4</v>
      </c>
    </row>
    <row r="100" spans="1:6" x14ac:dyDescent="0.25">
      <c r="A100" s="7">
        <v>96</v>
      </c>
      <c r="B100" s="7">
        <v>21040</v>
      </c>
      <c r="C100" s="7">
        <v>2224</v>
      </c>
      <c r="D100" s="7"/>
      <c r="E100" s="9">
        <v>3.9688785594087548E-4</v>
      </c>
      <c r="F100" s="9">
        <v>2.7208417579720727E-4</v>
      </c>
    </row>
    <row r="101" spans="1:6" x14ac:dyDescent="0.25">
      <c r="A101" s="7">
        <v>97</v>
      </c>
      <c r="B101" s="7">
        <v>15044</v>
      </c>
      <c r="C101" s="7">
        <v>1667</v>
      </c>
      <c r="D101" s="7"/>
      <c r="E101" s="9">
        <v>2.8378236239422677E-4</v>
      </c>
      <c r="F101" s="9">
        <v>2.0394079184080238E-4</v>
      </c>
    </row>
    <row r="102" spans="1:6" x14ac:dyDescent="0.25">
      <c r="A102" s="7">
        <v>98</v>
      </c>
      <c r="B102" s="7">
        <v>10327</v>
      </c>
      <c r="C102" s="7">
        <v>1166</v>
      </c>
      <c r="D102" s="7"/>
      <c r="E102" s="9">
        <v>1.948032741588128E-4</v>
      </c>
      <c r="F102" s="9">
        <v>1.4264844828216892E-4</v>
      </c>
    </row>
    <row r="103" spans="1:6" x14ac:dyDescent="0.25">
      <c r="A103" s="7">
        <v>99</v>
      </c>
      <c r="B103" s="7">
        <v>6738</v>
      </c>
      <c r="C103" s="7">
        <v>778</v>
      </c>
      <c r="D103" s="7"/>
      <c r="E103" s="9">
        <v>1.2710220405559025E-4</v>
      </c>
      <c r="F103" s="9">
        <v>9.5180525526181308E-5</v>
      </c>
    </row>
    <row r="104" spans="1:6" x14ac:dyDescent="0.25">
      <c r="A104" s="7" t="s">
        <v>33</v>
      </c>
      <c r="B104" s="7">
        <v>10576</v>
      </c>
      <c r="C104" s="7">
        <v>1276</v>
      </c>
      <c r="D104" s="7"/>
      <c r="E104" s="9">
        <v>1.9950028348054654E-4</v>
      </c>
      <c r="F104" s="9">
        <v>1.5610584906350559E-4</v>
      </c>
    </row>
  </sheetData>
  <mergeCells count="2">
    <mergeCell ref="B1:C1"/>
    <mergeCell ref="E1: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/>
  </sheetViews>
  <sheetFormatPr defaultRowHeight="15" x14ac:dyDescent="0.25"/>
  <cols>
    <col min="1" max="1" width="15.85546875" style="12" bestFit="1" customWidth="1"/>
    <col min="2" max="2" width="12.7109375" style="12" bestFit="1" customWidth="1"/>
    <col min="3" max="18" width="10.5703125" style="12" bestFit="1" customWidth="1"/>
    <col min="19" max="20" width="9.85546875" style="12" bestFit="1" customWidth="1"/>
    <col min="21" max="16384" width="9.140625" style="12"/>
  </cols>
  <sheetData>
    <row r="1" spans="1:23" x14ac:dyDescent="0.25">
      <c r="C1" s="135">
        <v>2001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3" x14ac:dyDescent="0.25">
      <c r="A2" s="14"/>
      <c r="B2" s="15" t="s">
        <v>35</v>
      </c>
      <c r="C2" s="15" t="s">
        <v>37</v>
      </c>
      <c r="D2" s="15" t="s">
        <v>55</v>
      </c>
      <c r="E2" s="15" t="s">
        <v>38</v>
      </c>
      <c r="F2" s="15" t="s">
        <v>56</v>
      </c>
      <c r="G2" s="15" t="s">
        <v>39</v>
      </c>
      <c r="H2" s="15" t="s">
        <v>40</v>
      </c>
      <c r="I2" s="15" t="s">
        <v>41</v>
      </c>
      <c r="J2" s="15" t="s">
        <v>42</v>
      </c>
      <c r="K2" s="15" t="s">
        <v>43</v>
      </c>
      <c r="L2" s="15" t="s">
        <v>44</v>
      </c>
      <c r="M2" s="15" t="s">
        <v>45</v>
      </c>
      <c r="N2" s="15" t="s">
        <v>46</v>
      </c>
      <c r="O2" s="15" t="s">
        <v>47</v>
      </c>
      <c r="P2" s="15" t="s">
        <v>48</v>
      </c>
      <c r="Q2" s="15" t="s">
        <v>49</v>
      </c>
      <c r="R2" s="15" t="s">
        <v>50</v>
      </c>
      <c r="S2" s="15" t="s">
        <v>51</v>
      </c>
      <c r="T2" s="15" t="s">
        <v>58</v>
      </c>
      <c r="U2" s="14"/>
      <c r="V2" s="14"/>
      <c r="W2" s="14"/>
    </row>
    <row r="3" spans="1:23" x14ac:dyDescent="0.25">
      <c r="A3" s="14" t="s">
        <v>0</v>
      </c>
      <c r="B3" s="20">
        <v>4287861</v>
      </c>
      <c r="C3" s="20">
        <v>250126</v>
      </c>
      <c r="D3" s="20">
        <v>238228</v>
      </c>
      <c r="E3" s="20">
        <v>232530</v>
      </c>
      <c r="F3" s="20">
        <v>214569</v>
      </c>
      <c r="G3" s="20">
        <v>286322</v>
      </c>
      <c r="H3" s="20">
        <v>386746</v>
      </c>
      <c r="I3" s="20">
        <v>383251</v>
      </c>
      <c r="J3" s="20">
        <v>361524</v>
      </c>
      <c r="K3" s="20">
        <v>297652</v>
      </c>
      <c r="L3" s="20">
        <v>256021</v>
      </c>
      <c r="M3" s="20">
        <v>279675</v>
      </c>
      <c r="N3" s="20">
        <v>219995</v>
      </c>
      <c r="O3" s="20">
        <v>183199</v>
      </c>
      <c r="P3" s="20">
        <v>171222</v>
      </c>
      <c r="Q3" s="20">
        <v>167111</v>
      </c>
      <c r="R3" s="20">
        <v>151935</v>
      </c>
      <c r="S3" s="20">
        <v>106931</v>
      </c>
      <c r="T3" s="20">
        <v>100824</v>
      </c>
      <c r="U3" s="14"/>
      <c r="V3" s="14"/>
      <c r="W3" s="14"/>
    </row>
    <row r="4" spans="1:23" x14ac:dyDescent="0.25">
      <c r="A4" s="14" t="s">
        <v>1</v>
      </c>
      <c r="B4" s="20">
        <v>815342</v>
      </c>
      <c r="C4" s="20">
        <v>34280</v>
      </c>
      <c r="D4" s="20">
        <v>29200</v>
      </c>
      <c r="E4" s="20">
        <v>26866</v>
      </c>
      <c r="F4" s="20">
        <v>30625</v>
      </c>
      <c r="G4" s="20">
        <v>73281</v>
      </c>
      <c r="H4" s="20">
        <v>118652</v>
      </c>
      <c r="I4" s="20">
        <v>104928</v>
      </c>
      <c r="J4" s="20">
        <v>79133</v>
      </c>
      <c r="K4" s="20">
        <v>57996</v>
      </c>
      <c r="L4" s="20">
        <v>47789</v>
      </c>
      <c r="M4" s="20">
        <v>48192</v>
      </c>
      <c r="N4" s="20">
        <v>41313</v>
      </c>
      <c r="O4" s="20">
        <v>36493</v>
      </c>
      <c r="P4" s="20">
        <v>29482</v>
      </c>
      <c r="Q4" s="20">
        <v>22989</v>
      </c>
      <c r="R4" s="20">
        <v>17130</v>
      </c>
      <c r="S4" s="20">
        <v>9756</v>
      </c>
      <c r="T4" s="20">
        <v>7237</v>
      </c>
      <c r="U4" s="14"/>
      <c r="V4" s="14"/>
      <c r="W4" s="14"/>
    </row>
    <row r="5" spans="1:23" x14ac:dyDescent="0.25">
      <c r="A5" s="14" t="s">
        <v>2</v>
      </c>
      <c r="B5" s="20">
        <v>226111</v>
      </c>
      <c r="C5" s="20">
        <v>39442</v>
      </c>
      <c r="D5" s="20">
        <v>32540</v>
      </c>
      <c r="E5" s="20">
        <v>27657</v>
      </c>
      <c r="F5" s="20">
        <v>21415</v>
      </c>
      <c r="G5" s="20">
        <v>17800</v>
      </c>
      <c r="H5" s="20">
        <v>18430</v>
      </c>
      <c r="I5" s="20">
        <v>18193</v>
      </c>
      <c r="J5" s="20">
        <v>15135</v>
      </c>
      <c r="K5" s="20">
        <v>9974</v>
      </c>
      <c r="L5" s="20">
        <v>6522</v>
      </c>
      <c r="M5" s="20">
        <v>4902</v>
      </c>
      <c r="N5" s="20">
        <v>3544</v>
      </c>
      <c r="O5" s="20">
        <v>3308</v>
      </c>
      <c r="P5" s="20">
        <v>2595</v>
      </c>
      <c r="Q5" s="20">
        <v>1972</v>
      </c>
      <c r="R5" s="20">
        <v>1337</v>
      </c>
      <c r="S5" s="20">
        <v>772</v>
      </c>
      <c r="T5" s="20">
        <v>573</v>
      </c>
    </row>
    <row r="6" spans="1:23" x14ac:dyDescent="0.25">
      <c r="A6" s="14" t="s">
        <v>3</v>
      </c>
      <c r="B6" s="20">
        <v>946894</v>
      </c>
      <c r="C6" s="20">
        <v>73194</v>
      </c>
      <c r="D6" s="20">
        <v>72981</v>
      </c>
      <c r="E6" s="20">
        <v>76240</v>
      </c>
      <c r="F6" s="20">
        <v>82527</v>
      </c>
      <c r="G6" s="20">
        <v>91893</v>
      </c>
      <c r="H6" s="20">
        <v>94703</v>
      </c>
      <c r="I6" s="20">
        <v>87183</v>
      </c>
      <c r="J6" s="20">
        <v>73783</v>
      </c>
      <c r="K6" s="20">
        <v>69871</v>
      </c>
      <c r="L6" s="20">
        <v>60896</v>
      </c>
      <c r="M6" s="20">
        <v>45459</v>
      </c>
      <c r="N6" s="20">
        <v>31705</v>
      </c>
      <c r="O6" s="20">
        <v>32125</v>
      </c>
      <c r="P6" s="20">
        <v>24054</v>
      </c>
      <c r="Q6" s="20">
        <v>15119</v>
      </c>
      <c r="R6" s="20">
        <v>8213</v>
      </c>
      <c r="S6" s="20">
        <v>4476</v>
      </c>
      <c r="T6" s="20">
        <v>2472</v>
      </c>
      <c r="U6" s="16"/>
      <c r="V6" s="16"/>
      <c r="W6" s="16"/>
    </row>
    <row r="7" spans="1:23" x14ac:dyDescent="0.25">
      <c r="A7" s="14" t="s">
        <v>4</v>
      </c>
      <c r="B7" s="20">
        <v>782849</v>
      </c>
      <c r="C7" s="20">
        <v>73873</v>
      </c>
      <c r="D7" s="20">
        <v>71428</v>
      </c>
      <c r="E7" s="20">
        <v>65192</v>
      </c>
      <c r="F7" s="20">
        <v>60185</v>
      </c>
      <c r="G7" s="20">
        <v>51821</v>
      </c>
      <c r="H7" s="20">
        <v>60579</v>
      </c>
      <c r="I7" s="20">
        <v>88911</v>
      </c>
      <c r="J7" s="20">
        <v>92943</v>
      </c>
      <c r="K7" s="20">
        <v>65996</v>
      </c>
      <c r="L7" s="20">
        <v>37876</v>
      </c>
      <c r="M7" s="20">
        <v>24785</v>
      </c>
      <c r="N7" s="20">
        <v>22341</v>
      </c>
      <c r="O7" s="20">
        <v>25110</v>
      </c>
      <c r="P7" s="20">
        <v>19036</v>
      </c>
      <c r="Q7" s="20">
        <v>12074</v>
      </c>
      <c r="R7" s="20">
        <v>6121</v>
      </c>
      <c r="S7" s="20">
        <v>2951</v>
      </c>
      <c r="T7" s="20">
        <v>1627</v>
      </c>
      <c r="U7" s="17"/>
      <c r="V7" s="17"/>
      <c r="W7" s="17"/>
    </row>
    <row r="8" spans="1:23" x14ac:dyDescent="0.25">
      <c r="A8" s="14" t="s">
        <v>5</v>
      </c>
      <c r="B8" s="20">
        <v>113034</v>
      </c>
      <c r="C8" s="20">
        <v>7272</v>
      </c>
      <c r="D8" s="20">
        <v>7411</v>
      </c>
      <c r="E8" s="20">
        <v>6917</v>
      </c>
      <c r="F8" s="20">
        <v>7485</v>
      </c>
      <c r="G8" s="20">
        <v>9887</v>
      </c>
      <c r="H8" s="20">
        <v>13043</v>
      </c>
      <c r="I8" s="20">
        <v>13539</v>
      </c>
      <c r="J8" s="20">
        <v>11436</v>
      </c>
      <c r="K8" s="20">
        <v>9488</v>
      </c>
      <c r="L8" s="20">
        <v>8420</v>
      </c>
      <c r="M8" s="20">
        <v>7802</v>
      </c>
      <c r="N8" s="20">
        <v>4132</v>
      </c>
      <c r="O8" s="20">
        <v>2621</v>
      </c>
      <c r="P8" s="20">
        <v>1458</v>
      </c>
      <c r="Q8" s="20">
        <v>955</v>
      </c>
      <c r="R8" s="20">
        <v>578</v>
      </c>
      <c r="S8" s="20">
        <v>353</v>
      </c>
      <c r="T8" s="20">
        <v>237</v>
      </c>
      <c r="U8" s="18"/>
      <c r="V8" s="18"/>
      <c r="W8" s="18"/>
    </row>
    <row r="9" spans="1:2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8"/>
      <c r="V9" s="18"/>
      <c r="W9" s="18"/>
    </row>
    <row r="10" spans="1:23" x14ac:dyDescent="0.25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C11" s="135">
        <v>2011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8"/>
      <c r="V11" s="18"/>
      <c r="W11" s="18"/>
    </row>
    <row r="12" spans="1:23" x14ac:dyDescent="0.25">
      <c r="A12" s="14"/>
      <c r="B12" s="15" t="s">
        <v>35</v>
      </c>
      <c r="C12" s="15" t="s">
        <v>37</v>
      </c>
      <c r="D12" s="15" t="s">
        <v>55</v>
      </c>
      <c r="E12" s="15" t="s">
        <v>38</v>
      </c>
      <c r="F12" s="15" t="s">
        <v>56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  <c r="P12" s="15" t="s">
        <v>48</v>
      </c>
      <c r="Q12" s="15" t="s">
        <v>49</v>
      </c>
      <c r="R12" s="15" t="s">
        <v>50</v>
      </c>
      <c r="S12" s="15" t="s">
        <v>51</v>
      </c>
      <c r="T12" s="15" t="s">
        <v>58</v>
      </c>
      <c r="U12" s="18"/>
      <c r="V12" s="18"/>
      <c r="W12" s="18"/>
    </row>
    <row r="13" spans="1:23" x14ac:dyDescent="0.25">
      <c r="A13" s="14" t="s">
        <v>0</v>
      </c>
      <c r="B13" s="20">
        <v>3669284</v>
      </c>
      <c r="C13" s="20">
        <v>209792</v>
      </c>
      <c r="D13" s="20">
        <v>171438</v>
      </c>
      <c r="E13" s="20">
        <v>175011</v>
      </c>
      <c r="F13" s="20">
        <v>190949</v>
      </c>
      <c r="G13" s="20">
        <v>254358</v>
      </c>
      <c r="H13" s="20">
        <v>316960</v>
      </c>
      <c r="I13" s="20">
        <v>284932</v>
      </c>
      <c r="J13" s="20">
        <v>257222</v>
      </c>
      <c r="K13" s="20">
        <v>265445</v>
      </c>
      <c r="L13" s="20">
        <v>271644</v>
      </c>
      <c r="M13" s="20">
        <v>240716</v>
      </c>
      <c r="N13" s="20">
        <v>209275</v>
      </c>
      <c r="O13" s="20">
        <v>218685</v>
      </c>
      <c r="P13" s="20">
        <v>161655</v>
      </c>
      <c r="Q13" s="20">
        <v>130221</v>
      </c>
      <c r="R13" s="20">
        <v>115815</v>
      </c>
      <c r="S13" s="20">
        <v>95953</v>
      </c>
      <c r="T13" s="20">
        <v>99213</v>
      </c>
      <c r="U13" s="18"/>
      <c r="V13" s="18"/>
      <c r="W13" s="18"/>
    </row>
    <row r="14" spans="1:23" x14ac:dyDescent="0.25">
      <c r="A14" s="14" t="s">
        <v>1</v>
      </c>
      <c r="B14" s="20">
        <v>1218151</v>
      </c>
      <c r="C14" s="20">
        <v>67121</v>
      </c>
      <c r="D14" s="20">
        <v>45608</v>
      </c>
      <c r="E14" s="20">
        <v>39861</v>
      </c>
      <c r="F14" s="20">
        <v>40116</v>
      </c>
      <c r="G14" s="20">
        <v>90449</v>
      </c>
      <c r="H14" s="20">
        <v>186751</v>
      </c>
      <c r="I14" s="20">
        <v>196010</v>
      </c>
      <c r="J14" s="20">
        <v>138540</v>
      </c>
      <c r="K14" s="20">
        <v>98117</v>
      </c>
      <c r="L14" s="20">
        <v>72303</v>
      </c>
      <c r="M14" s="20">
        <v>55418</v>
      </c>
      <c r="N14" s="20">
        <v>44256</v>
      </c>
      <c r="O14" s="20">
        <v>40230</v>
      </c>
      <c r="P14" s="20">
        <v>32091</v>
      </c>
      <c r="Q14" s="20">
        <v>26678</v>
      </c>
      <c r="R14" s="20">
        <v>19959</v>
      </c>
      <c r="S14" s="20">
        <v>13630</v>
      </c>
      <c r="T14" s="20">
        <v>11013</v>
      </c>
      <c r="U14" s="18"/>
      <c r="V14" s="18"/>
      <c r="W14" s="18"/>
    </row>
    <row r="15" spans="1:23" x14ac:dyDescent="0.25">
      <c r="A15" s="14" t="s">
        <v>2</v>
      </c>
      <c r="B15" s="20">
        <v>405279</v>
      </c>
      <c r="C15" s="20">
        <v>73129</v>
      </c>
      <c r="D15" s="20">
        <v>51042</v>
      </c>
      <c r="E15" s="20">
        <v>43212</v>
      </c>
      <c r="F15" s="20">
        <v>37763</v>
      </c>
      <c r="G15" s="20">
        <v>36914</v>
      </c>
      <c r="H15" s="20">
        <v>38262</v>
      </c>
      <c r="I15" s="20">
        <v>30931</v>
      </c>
      <c r="J15" s="20">
        <v>23126</v>
      </c>
      <c r="K15" s="20">
        <v>20205</v>
      </c>
      <c r="L15" s="20">
        <v>16630</v>
      </c>
      <c r="M15" s="20">
        <v>10855</v>
      </c>
      <c r="N15" s="20">
        <v>6656</v>
      </c>
      <c r="O15" s="20">
        <v>4705</v>
      </c>
      <c r="P15" s="20">
        <v>3783</v>
      </c>
      <c r="Q15" s="20">
        <v>3127</v>
      </c>
      <c r="R15" s="20">
        <v>2334</v>
      </c>
      <c r="S15" s="20">
        <v>1514</v>
      </c>
      <c r="T15" s="20">
        <v>1091</v>
      </c>
      <c r="U15" s="18"/>
      <c r="V15" s="18"/>
      <c r="W15" s="18"/>
    </row>
    <row r="16" spans="1:23" x14ac:dyDescent="0.25">
      <c r="A16" s="14" t="s">
        <v>3</v>
      </c>
      <c r="B16" s="20">
        <v>1511546</v>
      </c>
      <c r="C16" s="20">
        <v>113941</v>
      </c>
      <c r="D16" s="20">
        <v>98904</v>
      </c>
      <c r="E16" s="20">
        <v>90104</v>
      </c>
      <c r="F16" s="20">
        <v>97162</v>
      </c>
      <c r="G16" s="20">
        <v>143922</v>
      </c>
      <c r="H16" s="20">
        <v>177492</v>
      </c>
      <c r="I16" s="20">
        <v>169616</v>
      </c>
      <c r="J16" s="20">
        <v>135627</v>
      </c>
      <c r="K16" s="20">
        <v>105673</v>
      </c>
      <c r="L16" s="20">
        <v>84828</v>
      </c>
      <c r="M16" s="20">
        <v>77012</v>
      </c>
      <c r="N16" s="20">
        <v>65554</v>
      </c>
      <c r="O16" s="20">
        <v>48798</v>
      </c>
      <c r="P16" s="20">
        <v>33835</v>
      </c>
      <c r="Q16" s="20">
        <v>30790</v>
      </c>
      <c r="R16" s="20">
        <v>20955</v>
      </c>
      <c r="S16" s="20">
        <v>10961</v>
      </c>
      <c r="T16" s="20">
        <v>6372</v>
      </c>
      <c r="U16" s="18"/>
      <c r="V16" s="18"/>
      <c r="W16" s="18"/>
    </row>
    <row r="17" spans="1:23" x14ac:dyDescent="0.25">
      <c r="A17" s="14" t="s">
        <v>4</v>
      </c>
      <c r="B17" s="20">
        <v>1088640</v>
      </c>
      <c r="C17" s="20">
        <v>104683</v>
      </c>
      <c r="D17" s="20">
        <v>95632</v>
      </c>
      <c r="E17" s="20">
        <v>90427</v>
      </c>
      <c r="F17" s="20">
        <v>85857</v>
      </c>
      <c r="G17" s="20">
        <v>80186</v>
      </c>
      <c r="H17" s="20">
        <v>83309</v>
      </c>
      <c r="I17" s="20">
        <v>84521</v>
      </c>
      <c r="J17" s="20">
        <v>83189</v>
      </c>
      <c r="K17" s="20">
        <v>97419</v>
      </c>
      <c r="L17" s="20">
        <v>92531</v>
      </c>
      <c r="M17" s="20">
        <v>63391</v>
      </c>
      <c r="N17" s="20">
        <v>35753</v>
      </c>
      <c r="O17" s="20">
        <v>22207</v>
      </c>
      <c r="P17" s="20">
        <v>20179</v>
      </c>
      <c r="Q17" s="20">
        <v>21673</v>
      </c>
      <c r="R17" s="20">
        <v>15181</v>
      </c>
      <c r="S17" s="20">
        <v>8201</v>
      </c>
      <c r="T17" s="20">
        <v>4301</v>
      </c>
      <c r="U17" s="18"/>
      <c r="V17" s="18"/>
      <c r="W17" s="18"/>
    </row>
    <row r="18" spans="1:23" x14ac:dyDescent="0.25">
      <c r="A18" s="14" t="s">
        <v>5</v>
      </c>
      <c r="B18" s="20">
        <v>281041</v>
      </c>
      <c r="C18" s="20">
        <v>22829</v>
      </c>
      <c r="D18" s="20">
        <v>20185</v>
      </c>
      <c r="E18" s="20">
        <v>18250</v>
      </c>
      <c r="F18" s="20">
        <v>19812</v>
      </c>
      <c r="G18" s="20">
        <v>24143</v>
      </c>
      <c r="H18" s="20">
        <v>30192</v>
      </c>
      <c r="I18" s="20">
        <v>30878</v>
      </c>
      <c r="J18" s="20">
        <v>26342</v>
      </c>
      <c r="K18" s="20">
        <v>23161</v>
      </c>
      <c r="L18" s="20">
        <v>18720</v>
      </c>
      <c r="M18" s="20">
        <v>13898</v>
      </c>
      <c r="N18" s="20">
        <v>10442</v>
      </c>
      <c r="O18" s="20">
        <v>7965</v>
      </c>
      <c r="P18" s="20">
        <v>5229</v>
      </c>
      <c r="Q18" s="20">
        <v>3797</v>
      </c>
      <c r="R18" s="20">
        <v>2587</v>
      </c>
      <c r="S18" s="20">
        <v>1571</v>
      </c>
      <c r="T18" s="20">
        <v>1040</v>
      </c>
      <c r="U18" s="18"/>
      <c r="V18" s="18"/>
      <c r="W18" s="18"/>
    </row>
    <row r="19" spans="1:23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25">
      <c r="B21" s="14"/>
      <c r="C21" s="135">
        <v>2001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8"/>
    </row>
    <row r="22" spans="1:23" x14ac:dyDescent="0.25">
      <c r="B22" s="15" t="s">
        <v>35</v>
      </c>
      <c r="C22" s="15" t="s">
        <v>37</v>
      </c>
      <c r="D22" s="15" t="s">
        <v>55</v>
      </c>
      <c r="E22" s="15" t="s">
        <v>38</v>
      </c>
      <c r="F22" s="15" t="s">
        <v>56</v>
      </c>
      <c r="G22" s="15" t="s">
        <v>39</v>
      </c>
      <c r="H22" s="15" t="s">
        <v>40</v>
      </c>
      <c r="I22" s="15" t="s">
        <v>41</v>
      </c>
      <c r="J22" s="15" t="s">
        <v>42</v>
      </c>
      <c r="K22" s="15" t="s">
        <v>43</v>
      </c>
      <c r="L22" s="15" t="s">
        <v>44</v>
      </c>
      <c r="M22" s="15" t="s">
        <v>45</v>
      </c>
      <c r="N22" s="15" t="s">
        <v>46</v>
      </c>
      <c r="O22" s="15" t="s">
        <v>47</v>
      </c>
      <c r="P22" s="15" t="s">
        <v>48</v>
      </c>
      <c r="Q22" s="15" t="s">
        <v>49</v>
      </c>
      <c r="R22" s="15" t="s">
        <v>50</v>
      </c>
      <c r="S22" s="15" t="s">
        <v>51</v>
      </c>
      <c r="T22" s="15" t="s">
        <v>58</v>
      </c>
      <c r="U22" s="18"/>
    </row>
    <row r="23" spans="1:23" x14ac:dyDescent="0.25">
      <c r="A23" s="14" t="s">
        <v>53</v>
      </c>
      <c r="B23" s="20">
        <v>4287861</v>
      </c>
      <c r="C23" s="21">
        <v>5.8333514076132596E-2</v>
      </c>
      <c r="D23" s="21">
        <v>5.5558703978510496E-2</v>
      </c>
      <c r="E23" s="21">
        <v>5.4229836275009845E-2</v>
      </c>
      <c r="F23" s="21">
        <v>5.0041034445846073E-2</v>
      </c>
      <c r="G23" s="21">
        <v>6.6775019059619703E-2</v>
      </c>
      <c r="H23" s="21">
        <v>9.0195554380144316E-2</v>
      </c>
      <c r="I23" s="21">
        <v>8.9380462659587143E-2</v>
      </c>
      <c r="J23" s="21">
        <v>8.431336743425219E-2</v>
      </c>
      <c r="K23" s="21">
        <v>6.9417362176619063E-2</v>
      </c>
      <c r="L23" s="21">
        <v>5.9708325433123884E-2</v>
      </c>
      <c r="M23" s="21">
        <v>6.5224828883212405E-2</v>
      </c>
      <c r="N23" s="21">
        <v>5.1306467257217526E-2</v>
      </c>
      <c r="O23" s="21">
        <v>4.2725032364621891E-2</v>
      </c>
      <c r="P23" s="21">
        <v>3.9931798162300504E-2</v>
      </c>
      <c r="Q23" s="21">
        <v>3.8973045068391908E-2</v>
      </c>
      <c r="R23" s="21">
        <v>3.5433751234006883E-2</v>
      </c>
      <c r="S23" s="21">
        <v>2.4938075184806598E-2</v>
      </c>
      <c r="T23" s="21">
        <v>2.3513821926596967E-2</v>
      </c>
      <c r="U23" s="18"/>
    </row>
    <row r="24" spans="1:23" x14ac:dyDescent="0.25">
      <c r="A24" s="14" t="s">
        <v>59</v>
      </c>
      <c r="B24" s="20">
        <v>815342</v>
      </c>
      <c r="C24" s="21">
        <v>4.2043706812601341E-2</v>
      </c>
      <c r="D24" s="21">
        <v>3.5813192500815612E-2</v>
      </c>
      <c r="E24" s="21">
        <v>3.2950590059140826E-2</v>
      </c>
      <c r="F24" s="21">
        <v>3.7560925354023222E-2</v>
      </c>
      <c r="G24" s="21">
        <v>8.987762190589961E-2</v>
      </c>
      <c r="H24" s="21">
        <v>0.1455242094728347</v>
      </c>
      <c r="I24" s="21">
        <v>0.12869200899745137</v>
      </c>
      <c r="J24" s="21">
        <v>9.7054978156405528E-2</v>
      </c>
      <c r="K24" s="21">
        <v>7.1130887406756924E-2</v>
      </c>
      <c r="L24" s="21">
        <v>5.8612214261009488E-2</v>
      </c>
      <c r="M24" s="21">
        <v>5.9106485376688556E-2</v>
      </c>
      <c r="N24" s="21">
        <v>5.0669534992677921E-2</v>
      </c>
      <c r="O24" s="21">
        <v>4.4757905271652874E-2</v>
      </c>
      <c r="P24" s="21">
        <v>3.6159059633871428E-2</v>
      </c>
      <c r="Q24" s="21">
        <v>2.8195530219220891E-2</v>
      </c>
      <c r="R24" s="21">
        <v>2.1009588614348335E-2</v>
      </c>
      <c r="S24" s="21">
        <v>1.1965531028697161E-2</v>
      </c>
      <c r="T24" s="21">
        <v>8.8760299359041967E-3</v>
      </c>
      <c r="U24" s="18"/>
    </row>
    <row r="25" spans="1:23" x14ac:dyDescent="0.25">
      <c r="A25" s="14" t="s">
        <v>60</v>
      </c>
      <c r="B25" s="20">
        <v>226111</v>
      </c>
      <c r="C25" s="21">
        <v>0.17443644935452057</v>
      </c>
      <c r="D25" s="21">
        <v>0.14391161862978802</v>
      </c>
      <c r="E25" s="21">
        <v>0.12231603062212806</v>
      </c>
      <c r="F25" s="21">
        <v>9.4710120250673338E-2</v>
      </c>
      <c r="G25" s="21">
        <v>7.8722397406583489E-2</v>
      </c>
      <c r="H25" s="21">
        <v>8.150863956198505E-2</v>
      </c>
      <c r="I25" s="21">
        <v>8.0460481798762556E-2</v>
      </c>
      <c r="J25" s="21">
        <v>6.6936150828575347E-2</v>
      </c>
      <c r="K25" s="21">
        <v>4.4111078187262009E-2</v>
      </c>
      <c r="L25" s="21">
        <v>2.8844240218299861E-2</v>
      </c>
      <c r="M25" s="21">
        <v>2.1679617532981588E-2</v>
      </c>
      <c r="N25" s="21">
        <v>1.5673717775782692E-2</v>
      </c>
      <c r="O25" s="21">
        <v>1.4629982619156079E-2</v>
      </c>
      <c r="P25" s="21">
        <v>1.1476664116296864E-2</v>
      </c>
      <c r="Q25" s="21">
        <v>8.7213802070664412E-3</v>
      </c>
      <c r="R25" s="21">
        <v>5.9130250186855129E-3</v>
      </c>
      <c r="S25" s="21">
        <v>3.4142522920158685E-3</v>
      </c>
      <c r="T25" s="21">
        <v>2.5341535794366483E-3</v>
      </c>
      <c r="U25" s="18"/>
    </row>
    <row r="26" spans="1:23" x14ac:dyDescent="0.25">
      <c r="A26" s="14" t="s">
        <v>61</v>
      </c>
      <c r="B26" s="20">
        <v>946894</v>
      </c>
      <c r="C26" s="21">
        <v>7.7299042976299359E-2</v>
      </c>
      <c r="D26" s="21">
        <v>7.7074096995017397E-2</v>
      </c>
      <c r="E26" s="21">
        <v>8.0515876117073296E-2</v>
      </c>
      <c r="F26" s="21">
        <v>8.7155478860358182E-2</v>
      </c>
      <c r="G26" s="21">
        <v>9.7046765530249421E-2</v>
      </c>
      <c r="H26" s="21">
        <v>0.10001436274810063</v>
      </c>
      <c r="I26" s="21">
        <v>9.2072607915986371E-2</v>
      </c>
      <c r="J26" s="21">
        <v>7.792107669918702E-2</v>
      </c>
      <c r="K26" s="21">
        <v>7.3789674451416945E-2</v>
      </c>
      <c r="L26" s="21">
        <v>6.4311316789418885E-2</v>
      </c>
      <c r="M26" s="21">
        <v>4.8008541610782197E-2</v>
      </c>
      <c r="N26" s="21">
        <v>3.3483156509598752E-2</v>
      </c>
      <c r="O26" s="21">
        <v>3.3926711965647685E-2</v>
      </c>
      <c r="P26" s="21">
        <v>2.5403054618573992E-2</v>
      </c>
      <c r="Q26" s="21">
        <v>1.5966940333342484E-2</v>
      </c>
      <c r="R26" s="21">
        <v>8.6736213345950022E-3</v>
      </c>
      <c r="S26" s="21">
        <v>4.7270338601786473E-3</v>
      </c>
      <c r="T26" s="21">
        <v>2.6106406841737303E-3</v>
      </c>
      <c r="U26" s="18"/>
    </row>
    <row r="27" spans="1:23" x14ac:dyDescent="0.25">
      <c r="A27" s="14" t="s">
        <v>62</v>
      </c>
      <c r="B27" s="20">
        <v>782849</v>
      </c>
      <c r="C27" s="21">
        <v>9.4364302694389335E-2</v>
      </c>
      <c r="D27" s="21">
        <v>9.1241095025988414E-2</v>
      </c>
      <c r="E27" s="21">
        <v>8.327531873962922E-2</v>
      </c>
      <c r="F27" s="21">
        <v>7.6879449293541915E-2</v>
      </c>
      <c r="G27" s="21">
        <v>6.6195396557956893E-2</v>
      </c>
      <c r="H27" s="21">
        <v>7.7382739200024531E-2</v>
      </c>
      <c r="I27" s="21">
        <v>0.11357362658699187</v>
      </c>
      <c r="J27" s="21">
        <v>0.11872404512236714</v>
      </c>
      <c r="K27" s="21">
        <v>8.430233672138561E-2</v>
      </c>
      <c r="L27" s="21">
        <v>4.8382255070901284E-2</v>
      </c>
      <c r="M27" s="21">
        <v>3.1660000843074465E-2</v>
      </c>
      <c r="N27" s="21">
        <v>2.8538070560222981E-2</v>
      </c>
      <c r="O27" s="21">
        <v>3.2075151146645137E-2</v>
      </c>
      <c r="P27" s="21">
        <v>2.4316311319296569E-2</v>
      </c>
      <c r="Q27" s="21">
        <v>1.5423153124037969E-2</v>
      </c>
      <c r="R27" s="21">
        <v>7.8188769481726365E-3</v>
      </c>
      <c r="S27" s="21">
        <v>3.7695647564217364E-3</v>
      </c>
      <c r="T27" s="21">
        <v>2.0783062889522756E-3</v>
      </c>
      <c r="U27" s="18"/>
    </row>
    <row r="28" spans="1:23" x14ac:dyDescent="0.25">
      <c r="A28" s="14" t="s">
        <v>63</v>
      </c>
      <c r="B28" s="20">
        <v>113034</v>
      </c>
      <c r="C28" s="21">
        <v>6.4334624980094485E-2</v>
      </c>
      <c r="D28" s="21">
        <v>6.5564343471875716E-2</v>
      </c>
      <c r="E28" s="21">
        <v>6.1193977033458961E-2</v>
      </c>
      <c r="F28" s="21">
        <v>6.6219013748075803E-2</v>
      </c>
      <c r="G28" s="21">
        <v>8.7469257037705472E-2</v>
      </c>
      <c r="H28" s="21">
        <v>0.11539005962807651</v>
      </c>
      <c r="I28" s="21">
        <v>0.11977811985774192</v>
      </c>
      <c r="J28" s="21">
        <v>0.10117309835978555</v>
      </c>
      <c r="K28" s="21">
        <v>8.393934568359962E-2</v>
      </c>
      <c r="L28" s="21">
        <v>7.4490861156820076E-2</v>
      </c>
      <c r="M28" s="21">
        <v>6.9023479660986958E-2</v>
      </c>
      <c r="N28" s="21">
        <v>3.6555372719712653E-2</v>
      </c>
      <c r="O28" s="21">
        <v>2.3187713431356938E-2</v>
      </c>
      <c r="P28" s="21">
        <v>1.2898773820266468E-2</v>
      </c>
      <c r="Q28" s="21">
        <v>8.4487853212307801E-3</v>
      </c>
      <c r="R28" s="21">
        <v>5.1135056708600949E-3</v>
      </c>
      <c r="S28" s="21">
        <v>3.1229541553868746E-3</v>
      </c>
      <c r="T28" s="21">
        <v>2.0967142629651253E-3</v>
      </c>
      <c r="U28" s="18"/>
      <c r="V28" s="18"/>
      <c r="W28" s="18"/>
    </row>
    <row r="29" spans="1:23" x14ac:dyDescent="0.25">
      <c r="A29" s="19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25">
      <c r="A31" s="19"/>
      <c r="B31" s="20"/>
      <c r="C31" s="136">
        <v>2011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8"/>
      <c r="V31" s="18"/>
      <c r="W31" s="18"/>
    </row>
    <row r="32" spans="1:23" x14ac:dyDescent="0.25">
      <c r="A32" s="14"/>
      <c r="B32" s="15" t="s">
        <v>35</v>
      </c>
      <c r="C32" s="15" t="s">
        <v>37</v>
      </c>
      <c r="D32" s="15" t="s">
        <v>55</v>
      </c>
      <c r="E32" s="15" t="s">
        <v>38</v>
      </c>
      <c r="F32" s="15" t="s">
        <v>56</v>
      </c>
      <c r="G32" s="15" t="s">
        <v>39</v>
      </c>
      <c r="H32" s="15" t="s">
        <v>40</v>
      </c>
      <c r="I32" s="15" t="s">
        <v>41</v>
      </c>
      <c r="J32" s="15" t="s">
        <v>42</v>
      </c>
      <c r="K32" s="15" t="s">
        <v>43</v>
      </c>
      <c r="L32" s="15" t="s">
        <v>44</v>
      </c>
      <c r="M32" s="15" t="s">
        <v>45</v>
      </c>
      <c r="N32" s="15" t="s">
        <v>46</v>
      </c>
      <c r="O32" s="15" t="s">
        <v>47</v>
      </c>
      <c r="P32" s="15" t="s">
        <v>48</v>
      </c>
      <c r="Q32" s="15" t="s">
        <v>49</v>
      </c>
      <c r="R32" s="15" t="s">
        <v>50</v>
      </c>
      <c r="S32" s="15" t="s">
        <v>51</v>
      </c>
      <c r="T32" s="15" t="s">
        <v>58</v>
      </c>
      <c r="U32" s="18"/>
      <c r="V32" s="18"/>
      <c r="W32" s="18"/>
    </row>
    <row r="33" spans="1:23" x14ac:dyDescent="0.25">
      <c r="A33" s="14" t="s">
        <v>53</v>
      </c>
      <c r="B33" s="20">
        <v>3669284</v>
      </c>
      <c r="C33" s="21">
        <v>5.7175187311748012E-2</v>
      </c>
      <c r="D33" s="21">
        <v>4.6722466835491611E-2</v>
      </c>
      <c r="E33" s="21">
        <v>4.7696226293740138E-2</v>
      </c>
      <c r="F33" s="21">
        <v>5.2039853006744644E-2</v>
      </c>
      <c r="G33" s="21">
        <v>6.9320881131032644E-2</v>
      </c>
      <c r="H33" s="21">
        <v>8.6381975339057976E-2</v>
      </c>
      <c r="I33" s="21">
        <v>7.7653296937495161E-2</v>
      </c>
      <c r="J33" s="21">
        <v>7.0101414880941348E-2</v>
      </c>
      <c r="K33" s="21">
        <v>7.2342451551855896E-2</v>
      </c>
      <c r="L33" s="21">
        <v>7.4031881969343336E-2</v>
      </c>
      <c r="M33" s="21">
        <v>6.5602989575077861E-2</v>
      </c>
      <c r="N33" s="21">
        <v>5.7034287888318269E-2</v>
      </c>
      <c r="O33" s="21">
        <v>5.9598820914380027E-2</v>
      </c>
      <c r="P33" s="21">
        <v>4.4056279099682662E-2</v>
      </c>
      <c r="Q33" s="21">
        <v>3.5489485142060413E-2</v>
      </c>
      <c r="R33" s="21">
        <v>3.1563378577400929E-2</v>
      </c>
      <c r="S33" s="21">
        <v>2.6150333416546663E-2</v>
      </c>
      <c r="T33" s="21">
        <v>2.7038790129082405E-2</v>
      </c>
      <c r="U33" s="18"/>
      <c r="V33" s="18"/>
      <c r="W33" s="18"/>
    </row>
    <row r="34" spans="1:23" x14ac:dyDescent="0.25">
      <c r="A34" s="14" t="s">
        <v>59</v>
      </c>
      <c r="B34" s="20">
        <v>1218151</v>
      </c>
      <c r="C34" s="21">
        <v>5.5100722324243873E-2</v>
      </c>
      <c r="D34" s="21">
        <v>3.7440350170052809E-2</v>
      </c>
      <c r="E34" s="21">
        <v>3.2722544249440343E-2</v>
      </c>
      <c r="F34" s="21">
        <v>3.2931877903478304E-2</v>
      </c>
      <c r="G34" s="21">
        <v>7.4251057545411031E-2</v>
      </c>
      <c r="H34" s="21">
        <v>0.15330693813821111</v>
      </c>
      <c r="I34" s="21">
        <v>0.16090780207051505</v>
      </c>
      <c r="J34" s="21">
        <v>0.11372974286439037</v>
      </c>
      <c r="K34" s="21">
        <v>8.054584365977617E-2</v>
      </c>
      <c r="L34" s="21">
        <v>5.9354710540811442E-2</v>
      </c>
      <c r="M34" s="21">
        <v>4.5493538978336842E-2</v>
      </c>
      <c r="N34" s="21">
        <v>3.6330471345506425E-2</v>
      </c>
      <c r="O34" s="21">
        <v>3.3025462360577629E-2</v>
      </c>
      <c r="P34" s="21">
        <v>2.6344024673460021E-2</v>
      </c>
      <c r="Q34" s="21">
        <v>2.190040479382277E-2</v>
      </c>
      <c r="R34" s="21">
        <v>1.6384668238995002E-2</v>
      </c>
      <c r="S34" s="21">
        <v>1.1189089037401767E-2</v>
      </c>
      <c r="T34" s="21">
        <v>9.0407511055690132E-3</v>
      </c>
      <c r="U34" s="18"/>
      <c r="V34" s="18"/>
      <c r="W34" s="18"/>
    </row>
    <row r="35" spans="1:23" x14ac:dyDescent="0.25">
      <c r="A35" s="14" t="s">
        <v>60</v>
      </c>
      <c r="B35" s="20">
        <v>405279</v>
      </c>
      <c r="C35" s="21">
        <v>0.18044112821044267</v>
      </c>
      <c r="D35" s="21">
        <v>0.12594286898654999</v>
      </c>
      <c r="E35" s="21">
        <v>0.10662284500307195</v>
      </c>
      <c r="F35" s="21">
        <v>9.3177786167060225E-2</v>
      </c>
      <c r="G35" s="21">
        <v>9.1082932991840185E-2</v>
      </c>
      <c r="H35" s="21">
        <v>9.44090367376548E-2</v>
      </c>
      <c r="I35" s="21">
        <v>7.6320263324771334E-2</v>
      </c>
      <c r="J35" s="21">
        <v>5.7061925241623672E-2</v>
      </c>
      <c r="K35" s="21">
        <v>4.9854544647020944E-2</v>
      </c>
      <c r="L35" s="21">
        <v>4.1033460899775213E-2</v>
      </c>
      <c r="M35" s="21">
        <v>2.6784017923455201E-2</v>
      </c>
      <c r="N35" s="21">
        <v>1.6423254103962948E-2</v>
      </c>
      <c r="O35" s="21">
        <v>1.1609286442179338E-2</v>
      </c>
      <c r="P35" s="21">
        <v>9.3343104379945661E-3</v>
      </c>
      <c r="Q35" s="21">
        <v>7.7156724133251413E-3</v>
      </c>
      <c r="R35" s="21">
        <v>5.7589956548451809E-3</v>
      </c>
      <c r="S35" s="21">
        <v>3.735698124008399E-3</v>
      </c>
      <c r="T35" s="21">
        <v>2.6919726904182056E-3</v>
      </c>
      <c r="U35" s="18"/>
      <c r="V35" s="18"/>
      <c r="W35" s="18"/>
    </row>
    <row r="36" spans="1:23" x14ac:dyDescent="0.25">
      <c r="A36" s="14" t="s">
        <v>61</v>
      </c>
      <c r="B36" s="20">
        <v>1511546</v>
      </c>
      <c r="C36" s="21">
        <v>7.5380438306210995E-2</v>
      </c>
      <c r="D36" s="21">
        <v>6.5432345426470653E-2</v>
      </c>
      <c r="E36" s="21">
        <v>5.9610491510016898E-2</v>
      </c>
      <c r="F36" s="21">
        <v>6.427988298073628E-2</v>
      </c>
      <c r="G36" s="21">
        <v>9.5215097654983705E-2</v>
      </c>
      <c r="H36" s="21">
        <v>0.11742414719763739</v>
      </c>
      <c r="I36" s="21">
        <v>0.11221358794241128</v>
      </c>
      <c r="J36" s="21">
        <v>8.9727338764417353E-2</v>
      </c>
      <c r="K36" s="21">
        <v>6.9910541921979222E-2</v>
      </c>
      <c r="L36" s="21">
        <v>5.6120025457379395E-2</v>
      </c>
      <c r="M36" s="21">
        <v>5.0949160660674571E-2</v>
      </c>
      <c r="N36" s="21">
        <v>4.3368842231728308E-2</v>
      </c>
      <c r="O36" s="21">
        <v>3.2283503115353419E-2</v>
      </c>
      <c r="P36" s="21">
        <v>2.2384366734455981E-2</v>
      </c>
      <c r="Q36" s="21">
        <v>2.0369872964501247E-2</v>
      </c>
      <c r="R36" s="21">
        <v>1.3863289638555492E-2</v>
      </c>
      <c r="S36" s="21">
        <v>7.2515159975283586E-3</v>
      </c>
      <c r="T36" s="21">
        <v>4.2155514949594654E-3</v>
      </c>
    </row>
    <row r="37" spans="1:23" x14ac:dyDescent="0.25">
      <c r="A37" s="14" t="s">
        <v>62</v>
      </c>
      <c r="B37" s="20">
        <v>1088640</v>
      </c>
      <c r="C37" s="21">
        <v>9.6159428277483833E-2</v>
      </c>
      <c r="D37" s="21">
        <v>8.7845385067607293E-2</v>
      </c>
      <c r="E37" s="21">
        <v>8.3064190182245742E-2</v>
      </c>
      <c r="F37" s="21">
        <v>7.8866291887125226E-2</v>
      </c>
      <c r="G37" s="21">
        <v>7.3657039976484415E-2</v>
      </c>
      <c r="H37" s="21">
        <v>7.6525756907701359E-2</v>
      </c>
      <c r="I37" s="21">
        <v>7.7639072604350379E-2</v>
      </c>
      <c r="J37" s="21">
        <v>7.6415527630805405E-2</v>
      </c>
      <c r="K37" s="21">
        <v>8.9486882716049376E-2</v>
      </c>
      <c r="L37" s="21">
        <v>8.4996876837154609E-2</v>
      </c>
      <c r="M37" s="21">
        <v>5.8229534097589651E-2</v>
      </c>
      <c r="N37" s="21">
        <v>3.2841894473838916E-2</v>
      </c>
      <c r="O37" s="21">
        <v>2.0398846266901822E-2</v>
      </c>
      <c r="P37" s="21">
        <v>1.8535971487360376E-2</v>
      </c>
      <c r="Q37" s="21">
        <v>1.9908325984714873E-2</v>
      </c>
      <c r="R37" s="21">
        <v>1.3944922104644326E-2</v>
      </c>
      <c r="S37" s="21">
        <v>7.5332524985302759E-3</v>
      </c>
      <c r="T37" s="21">
        <v>3.9508009994121103E-3</v>
      </c>
    </row>
    <row r="38" spans="1:23" x14ac:dyDescent="0.25">
      <c r="A38" s="14" t="s">
        <v>63</v>
      </c>
      <c r="B38" s="20">
        <v>281041</v>
      </c>
      <c r="C38" s="21">
        <v>8.1230140797961869E-2</v>
      </c>
      <c r="D38" s="21">
        <v>7.1822260808921123E-2</v>
      </c>
      <c r="E38" s="21">
        <v>6.4937144402418157E-2</v>
      </c>
      <c r="F38" s="21">
        <v>7.0495052323326493E-2</v>
      </c>
      <c r="G38" s="21">
        <v>8.5905615194935975E-2</v>
      </c>
      <c r="H38" s="21">
        <v>0.10742916513960596</v>
      </c>
      <c r="I38" s="21">
        <v>0.10987009012919823</v>
      </c>
      <c r="J38" s="21">
        <v>9.3730096320465695E-2</v>
      </c>
      <c r="K38" s="21">
        <v>8.2411463096131884E-2</v>
      </c>
      <c r="L38" s="21">
        <v>6.6609498258261249E-2</v>
      </c>
      <c r="M38" s="21">
        <v>4.9451859337249722E-2</v>
      </c>
      <c r="N38" s="21">
        <v>3.7154721197263034E-2</v>
      </c>
      <c r="O38" s="21">
        <v>2.8341060557000579E-2</v>
      </c>
      <c r="P38" s="21">
        <v>1.8605826196177781E-2</v>
      </c>
      <c r="Q38" s="21">
        <v>1.3510484235396259E-2</v>
      </c>
      <c r="R38" s="21">
        <v>9.2050626065236039E-3</v>
      </c>
      <c r="S38" s="21">
        <v>5.589931718147886E-3</v>
      </c>
      <c r="T38" s="21">
        <v>3.7005276810145138E-3</v>
      </c>
      <c r="U38" s="14"/>
      <c r="V38" s="17"/>
      <c r="W38" s="17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22"/>
      <c r="W39" s="22"/>
    </row>
    <row r="40" spans="1:23" x14ac:dyDescent="0.25">
      <c r="U40" s="14"/>
      <c r="V40" s="22"/>
      <c r="W40" s="22"/>
    </row>
    <row r="41" spans="1:23" x14ac:dyDescent="0.25">
      <c r="A41" s="14"/>
      <c r="B41" s="14"/>
      <c r="C41" s="15" t="s">
        <v>37</v>
      </c>
      <c r="D41" s="15" t="s">
        <v>55</v>
      </c>
      <c r="E41" s="15" t="s">
        <v>38</v>
      </c>
      <c r="F41" s="15" t="s">
        <v>56</v>
      </c>
      <c r="G41" s="15" t="s">
        <v>39</v>
      </c>
      <c r="H41" s="15" t="s">
        <v>40</v>
      </c>
      <c r="I41" s="15" t="s">
        <v>41</v>
      </c>
      <c r="J41" s="15" t="s">
        <v>57</v>
      </c>
      <c r="K41" s="15" t="s">
        <v>43</v>
      </c>
      <c r="L41" s="15" t="s">
        <v>44</v>
      </c>
      <c r="M41" s="15" t="s">
        <v>45</v>
      </c>
      <c r="N41" s="15" t="s">
        <v>46</v>
      </c>
      <c r="O41" s="15" t="s">
        <v>47</v>
      </c>
      <c r="P41" s="15" t="s">
        <v>48</v>
      </c>
      <c r="Q41" s="15" t="s">
        <v>49</v>
      </c>
      <c r="R41" s="15" t="s">
        <v>50</v>
      </c>
      <c r="S41" s="15" t="s">
        <v>51</v>
      </c>
      <c r="T41" s="15" t="s">
        <v>58</v>
      </c>
      <c r="U41" s="14"/>
      <c r="V41" s="22"/>
      <c r="W41" s="22"/>
    </row>
    <row r="42" spans="1:23" x14ac:dyDescent="0.25">
      <c r="A42" s="14">
        <v>2001</v>
      </c>
      <c r="B42" s="14" t="str">
        <f>'Figure 6-11'!B2</f>
        <v>Non-British White</v>
      </c>
      <c r="C42" s="21">
        <f>VLOOKUP($B$42,$A$22:$T$28,C46,0)</f>
        <v>4.2043706812601341E-2</v>
      </c>
      <c r="D42" s="21">
        <f t="shared" ref="D42:T42" si="0">VLOOKUP($B$42,$A$22:$T$28,D46,0)</f>
        <v>3.5813192500815612E-2</v>
      </c>
      <c r="E42" s="21">
        <f t="shared" si="0"/>
        <v>3.2950590059140826E-2</v>
      </c>
      <c r="F42" s="21">
        <f t="shared" si="0"/>
        <v>3.7560925354023222E-2</v>
      </c>
      <c r="G42" s="21">
        <f t="shared" si="0"/>
        <v>8.987762190589961E-2</v>
      </c>
      <c r="H42" s="21">
        <f t="shared" si="0"/>
        <v>0.1455242094728347</v>
      </c>
      <c r="I42" s="21">
        <f t="shared" si="0"/>
        <v>0.12869200899745137</v>
      </c>
      <c r="J42" s="21">
        <f t="shared" si="0"/>
        <v>9.7054978156405528E-2</v>
      </c>
      <c r="K42" s="21">
        <f t="shared" si="0"/>
        <v>7.1130887406756924E-2</v>
      </c>
      <c r="L42" s="21">
        <f t="shared" si="0"/>
        <v>5.8612214261009488E-2</v>
      </c>
      <c r="M42" s="21">
        <f t="shared" si="0"/>
        <v>5.9106485376688556E-2</v>
      </c>
      <c r="N42" s="21">
        <f t="shared" si="0"/>
        <v>5.0669534992677921E-2</v>
      </c>
      <c r="O42" s="21">
        <f t="shared" si="0"/>
        <v>4.4757905271652874E-2</v>
      </c>
      <c r="P42" s="21">
        <f t="shared" si="0"/>
        <v>3.6159059633871428E-2</v>
      </c>
      <c r="Q42" s="21">
        <f t="shared" si="0"/>
        <v>2.8195530219220891E-2</v>
      </c>
      <c r="R42" s="21">
        <f t="shared" si="0"/>
        <v>2.1009588614348335E-2</v>
      </c>
      <c r="S42" s="21">
        <f t="shared" si="0"/>
        <v>1.1965531028697161E-2</v>
      </c>
      <c r="T42" s="21">
        <f t="shared" si="0"/>
        <v>8.8760299359041967E-3</v>
      </c>
      <c r="U42" s="21" t="str">
        <f>CONCATENATE(B42," 2011")</f>
        <v>Non-British White 2011</v>
      </c>
      <c r="V42" s="22"/>
      <c r="W42" s="22"/>
    </row>
    <row r="43" spans="1:23" x14ac:dyDescent="0.25">
      <c r="A43" s="14">
        <v>2011</v>
      </c>
      <c r="B43" s="14" t="str">
        <f>'Figure 6-11'!B2</f>
        <v>Non-British White</v>
      </c>
      <c r="C43" s="21">
        <f>VLOOKUP($B$43,$A$32:$T$38,C46,0)</f>
        <v>5.5100722324243873E-2</v>
      </c>
      <c r="D43" s="21">
        <f t="shared" ref="D43:T43" si="1">VLOOKUP($B$43,$A$32:$T$38,D46,0)</f>
        <v>3.7440350170052809E-2</v>
      </c>
      <c r="E43" s="21">
        <f t="shared" si="1"/>
        <v>3.2722544249440343E-2</v>
      </c>
      <c r="F43" s="21">
        <f t="shared" si="1"/>
        <v>3.2931877903478304E-2</v>
      </c>
      <c r="G43" s="21">
        <f t="shared" si="1"/>
        <v>7.4251057545411031E-2</v>
      </c>
      <c r="H43" s="21">
        <f t="shared" si="1"/>
        <v>0.15330693813821111</v>
      </c>
      <c r="I43" s="21">
        <f t="shared" si="1"/>
        <v>0.16090780207051505</v>
      </c>
      <c r="J43" s="21">
        <f t="shared" si="1"/>
        <v>0.11372974286439037</v>
      </c>
      <c r="K43" s="21">
        <f t="shared" si="1"/>
        <v>8.054584365977617E-2</v>
      </c>
      <c r="L43" s="21">
        <f t="shared" si="1"/>
        <v>5.9354710540811442E-2</v>
      </c>
      <c r="M43" s="21">
        <f t="shared" si="1"/>
        <v>4.5493538978336842E-2</v>
      </c>
      <c r="N43" s="21">
        <f t="shared" si="1"/>
        <v>3.6330471345506425E-2</v>
      </c>
      <c r="O43" s="21">
        <f t="shared" si="1"/>
        <v>3.3025462360577629E-2</v>
      </c>
      <c r="P43" s="21">
        <f t="shared" si="1"/>
        <v>2.6344024673460021E-2</v>
      </c>
      <c r="Q43" s="21">
        <f t="shared" si="1"/>
        <v>2.190040479382277E-2</v>
      </c>
      <c r="R43" s="21">
        <f t="shared" si="1"/>
        <v>1.6384668238995002E-2</v>
      </c>
      <c r="S43" s="21">
        <f t="shared" si="1"/>
        <v>1.1189089037401767E-2</v>
      </c>
      <c r="T43" s="21">
        <f t="shared" si="1"/>
        <v>9.0407511055690132E-3</v>
      </c>
      <c r="U43" s="21" t="str">
        <f>CONCATENATE(B43," 2001")</f>
        <v>Non-British White 2001</v>
      </c>
      <c r="V43" s="22"/>
      <c r="W43" s="22"/>
    </row>
    <row r="44" spans="1:23" x14ac:dyDescent="0.25">
      <c r="A44" s="14"/>
      <c r="B44" s="18" t="s">
        <v>64</v>
      </c>
      <c r="C44" s="29">
        <v>7.2363502501424953E-2</v>
      </c>
      <c r="D44" s="29">
        <v>5.9066856489421685E-2</v>
      </c>
      <c r="E44" s="29">
        <v>5.5892867345139881E-2</v>
      </c>
      <c r="F44" s="29">
        <v>5.770276541022256E-2</v>
      </c>
      <c r="G44" s="29">
        <v>7.7070778954729427E-2</v>
      </c>
      <c r="H44" s="29">
        <v>0.10190506635660815</v>
      </c>
      <c r="I44" s="29">
        <v>9.7491283580343924E-2</v>
      </c>
      <c r="J44" s="29">
        <v>8.1239392356759116E-2</v>
      </c>
      <c r="K44" s="29">
        <v>7.4629851133009156E-2</v>
      </c>
      <c r="L44" s="29">
        <v>6.8101298993961418E-2</v>
      </c>
      <c r="M44" s="29">
        <v>5.643422187657092E-2</v>
      </c>
      <c r="N44" s="29">
        <v>4.5502652881884029E-2</v>
      </c>
      <c r="O44" s="29">
        <v>4.1912463033437604E-2</v>
      </c>
      <c r="P44" s="29">
        <v>3.1413488303867129E-2</v>
      </c>
      <c r="Q44" s="29">
        <v>2.646043077629261E-2</v>
      </c>
      <c r="R44" s="29">
        <v>2.1633505796041348E-2</v>
      </c>
      <c r="S44" s="29">
        <v>1.6128083136396507E-2</v>
      </c>
      <c r="T44" s="29">
        <v>1.5051491073889572E-2</v>
      </c>
      <c r="U44" s="22"/>
      <c r="V44" s="22"/>
      <c r="W44" s="22"/>
    </row>
    <row r="45" spans="1:23" x14ac:dyDescent="0.25">
      <c r="A45" s="19"/>
      <c r="U45" s="22"/>
      <c r="V45" s="22"/>
      <c r="W45" s="22"/>
    </row>
    <row r="46" spans="1:23" x14ac:dyDescent="0.25">
      <c r="A46" s="19"/>
      <c r="B46" s="18"/>
      <c r="C46" s="14">
        <v>3</v>
      </c>
      <c r="D46" s="14">
        <v>4</v>
      </c>
      <c r="E46" s="14">
        <v>5</v>
      </c>
      <c r="F46" s="14">
        <v>6</v>
      </c>
      <c r="G46" s="14">
        <v>7</v>
      </c>
      <c r="H46" s="14">
        <v>8</v>
      </c>
      <c r="I46" s="14">
        <v>9</v>
      </c>
      <c r="J46" s="14">
        <v>10</v>
      </c>
      <c r="K46" s="14">
        <v>11</v>
      </c>
      <c r="L46" s="14">
        <v>12</v>
      </c>
      <c r="M46" s="14">
        <v>13</v>
      </c>
      <c r="N46" s="14">
        <v>14</v>
      </c>
      <c r="O46" s="14">
        <v>15</v>
      </c>
      <c r="P46" s="14">
        <v>16</v>
      </c>
      <c r="Q46" s="14">
        <v>17</v>
      </c>
      <c r="R46" s="14">
        <v>18</v>
      </c>
      <c r="S46" s="14">
        <v>19</v>
      </c>
      <c r="T46" s="14">
        <v>20</v>
      </c>
      <c r="U46" s="22"/>
      <c r="V46" s="22"/>
      <c r="W46" s="22"/>
    </row>
    <row r="47" spans="1:23" x14ac:dyDescent="0.25">
      <c r="A47" s="19"/>
      <c r="B47" s="1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1:23" x14ac:dyDescent="0.25">
      <c r="A48" s="19"/>
      <c r="B48" s="1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1:23" x14ac:dyDescent="0.25">
      <c r="A49" s="19"/>
      <c r="B49" s="1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3" x14ac:dyDescent="0.25">
      <c r="A50" s="19"/>
      <c r="B50" s="1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1:23" x14ac:dyDescent="0.25">
      <c r="A51" s="19"/>
      <c r="B51" s="1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1:23" x14ac:dyDescent="0.25">
      <c r="A52" s="19"/>
      <c r="B52" s="18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1:23" x14ac:dyDescent="0.25">
      <c r="A53" s="19"/>
      <c r="B53" s="1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1:23" x14ac:dyDescent="0.25">
      <c r="A54" s="19"/>
      <c r="B54" s="1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1:23" x14ac:dyDescent="0.25">
      <c r="A55" s="19"/>
      <c r="B55" s="18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1:23" x14ac:dyDescent="0.25">
      <c r="A56" s="19"/>
      <c r="B56" s="18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3" x14ac:dyDescent="0.25">
      <c r="A57" s="19"/>
      <c r="B57" s="18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1:23" x14ac:dyDescent="0.25">
      <c r="A58" s="19"/>
      <c r="B58" s="1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23" x14ac:dyDescent="0.25">
      <c r="A59" s="19"/>
      <c r="B59" s="18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23" x14ac:dyDescent="0.25">
      <c r="A60" s="19"/>
      <c r="B60" s="18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3" spans="1:23" x14ac:dyDescent="0.25">
      <c r="A63" s="23"/>
      <c r="B63" s="24"/>
      <c r="C63" s="24"/>
      <c r="D63" s="24"/>
      <c r="E63" s="24"/>
      <c r="F63" s="24"/>
      <c r="G63" s="25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x14ac:dyDescent="0.25">
      <c r="A64" s="26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</sheetData>
  <mergeCells count="4">
    <mergeCell ref="C1:T1"/>
    <mergeCell ref="C11:T11"/>
    <mergeCell ref="C21:T21"/>
    <mergeCell ref="C31:T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5"/>
  <sheetViews>
    <sheetView workbookViewId="0">
      <selection activeCell="B2" sqref="B2"/>
    </sheetView>
  </sheetViews>
  <sheetFormatPr defaultRowHeight="15" x14ac:dyDescent="0.25"/>
  <cols>
    <col min="2" max="2" width="27.7109375" customWidth="1"/>
  </cols>
  <sheetData>
    <row r="2" spans="2:2" ht="20.25" x14ac:dyDescent="0.3">
      <c r="B2" s="27" t="s">
        <v>59</v>
      </c>
    </row>
    <row r="100" spans="1:1" x14ac:dyDescent="0.25">
      <c r="A100" s="28" t="s">
        <v>53</v>
      </c>
    </row>
    <row r="101" spans="1:1" x14ac:dyDescent="0.25">
      <c r="A101" s="28" t="s">
        <v>59</v>
      </c>
    </row>
    <row r="102" spans="1:1" x14ac:dyDescent="0.25">
      <c r="A102" s="28" t="s">
        <v>60</v>
      </c>
    </row>
    <row r="103" spans="1:1" x14ac:dyDescent="0.25">
      <c r="A103" s="28" t="s">
        <v>61</v>
      </c>
    </row>
    <row r="104" spans="1:1" x14ac:dyDescent="0.25">
      <c r="A104" s="28" t="s">
        <v>62</v>
      </c>
    </row>
    <row r="105" spans="1:1" x14ac:dyDescent="0.25">
      <c r="A105" s="28" t="s">
        <v>63</v>
      </c>
    </row>
  </sheetData>
  <dataValidations count="1">
    <dataValidation type="list" allowBlank="1" showInputMessage="1" showErrorMessage="1" sqref="B2">
      <formula1>$A$100:$A$105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/>
  </sheetViews>
  <sheetFormatPr defaultRowHeight="15" x14ac:dyDescent="0.25"/>
  <sheetData>
    <row r="1" spans="1:23" ht="25.5" x14ac:dyDescent="0.25">
      <c r="A1" s="38"/>
      <c r="B1" s="37" t="s">
        <v>35</v>
      </c>
      <c r="C1" s="37" t="s">
        <v>37</v>
      </c>
      <c r="D1" s="37" t="s">
        <v>55</v>
      </c>
      <c r="E1" s="37" t="s">
        <v>38</v>
      </c>
      <c r="F1" s="37" t="s">
        <v>56</v>
      </c>
      <c r="G1" s="37" t="s">
        <v>39</v>
      </c>
      <c r="H1" s="37" t="s">
        <v>40</v>
      </c>
      <c r="I1" s="37" t="s">
        <v>41</v>
      </c>
      <c r="J1" s="37" t="s">
        <v>42</v>
      </c>
      <c r="K1" s="37" t="s">
        <v>43</v>
      </c>
      <c r="L1" s="37" t="s">
        <v>44</v>
      </c>
      <c r="M1" s="37" t="s">
        <v>45</v>
      </c>
      <c r="N1" s="37" t="s">
        <v>46</v>
      </c>
      <c r="O1" s="37" t="s">
        <v>47</v>
      </c>
      <c r="P1" s="37" t="s">
        <v>48</v>
      </c>
      <c r="Q1" s="37" t="s">
        <v>49</v>
      </c>
      <c r="R1" s="37" t="s">
        <v>50</v>
      </c>
      <c r="S1" s="37" t="s">
        <v>51</v>
      </c>
      <c r="T1" s="37" t="s">
        <v>52</v>
      </c>
      <c r="U1" s="32"/>
      <c r="V1" s="32"/>
      <c r="W1" s="32"/>
    </row>
    <row r="2" spans="1:23" x14ac:dyDescent="0.25">
      <c r="A2" s="39" t="s">
        <v>65</v>
      </c>
      <c r="B2" s="40">
        <v>8173941</v>
      </c>
      <c r="C2" s="40">
        <v>591495</v>
      </c>
      <c r="D2" s="40">
        <v>482809</v>
      </c>
      <c r="E2" s="40">
        <v>456865</v>
      </c>
      <c r="F2" s="40">
        <v>471659</v>
      </c>
      <c r="G2" s="40">
        <v>629972</v>
      </c>
      <c r="H2" s="40">
        <v>832966</v>
      </c>
      <c r="I2" s="40">
        <v>796888</v>
      </c>
      <c r="J2" s="40">
        <v>664046</v>
      </c>
      <c r="K2" s="40">
        <v>610020</v>
      </c>
      <c r="L2" s="40">
        <v>556656</v>
      </c>
      <c r="M2" s="40">
        <v>461290</v>
      </c>
      <c r="N2" s="40">
        <v>371936</v>
      </c>
      <c r="O2" s="40">
        <v>342590</v>
      </c>
      <c r="P2" s="40">
        <v>256772</v>
      </c>
      <c r="Q2" s="40">
        <v>216286</v>
      </c>
      <c r="R2" s="40">
        <v>176831</v>
      </c>
      <c r="S2" s="40">
        <v>131830</v>
      </c>
      <c r="T2" s="40">
        <v>123030</v>
      </c>
      <c r="U2" s="33"/>
      <c r="V2" s="33"/>
      <c r="W2" s="33"/>
    </row>
    <row r="3" spans="1:23" x14ac:dyDescent="0.25">
      <c r="A3" s="39" t="s">
        <v>8</v>
      </c>
      <c r="B3" s="40">
        <v>3957984</v>
      </c>
      <c r="C3" s="40">
        <v>240179</v>
      </c>
      <c r="D3" s="40">
        <v>213896</v>
      </c>
      <c r="E3" s="40">
        <v>210801</v>
      </c>
      <c r="F3" s="40">
        <v>208528</v>
      </c>
      <c r="G3" s="40">
        <v>249715</v>
      </c>
      <c r="H3" s="40">
        <v>342145</v>
      </c>
      <c r="I3" s="40">
        <v>341680</v>
      </c>
      <c r="J3" s="40">
        <v>297617</v>
      </c>
      <c r="K3" s="40">
        <v>297844</v>
      </c>
      <c r="L3" s="40">
        <v>293267</v>
      </c>
      <c r="M3" s="40">
        <v>249662</v>
      </c>
      <c r="N3" s="40">
        <v>203571</v>
      </c>
      <c r="O3" s="40">
        <v>202909</v>
      </c>
      <c r="P3" s="40">
        <v>160793</v>
      </c>
      <c r="Q3" s="40">
        <v>140490</v>
      </c>
      <c r="R3" s="40">
        <v>120837</v>
      </c>
      <c r="S3" s="40">
        <v>93992</v>
      </c>
      <c r="T3" s="40">
        <v>90058</v>
      </c>
      <c r="U3" s="33"/>
      <c r="V3" s="33"/>
      <c r="W3" s="33"/>
    </row>
    <row r="4" spans="1:23" x14ac:dyDescent="0.25">
      <c r="A4" s="39" t="s">
        <v>9</v>
      </c>
      <c r="B4" s="40">
        <v>82026</v>
      </c>
      <c r="C4" s="40">
        <v>3399</v>
      </c>
      <c r="D4" s="40">
        <v>2943</v>
      </c>
      <c r="E4" s="40">
        <v>3024</v>
      </c>
      <c r="F4" s="40">
        <v>3974</v>
      </c>
      <c r="G4" s="40">
        <v>7393</v>
      </c>
      <c r="H4" s="40">
        <v>8947</v>
      </c>
      <c r="I4" s="40">
        <v>9835</v>
      </c>
      <c r="J4" s="40">
        <v>9054</v>
      </c>
      <c r="K4" s="40">
        <v>7733</v>
      </c>
      <c r="L4" s="40">
        <v>6751</v>
      </c>
      <c r="M4" s="40">
        <v>5456</v>
      </c>
      <c r="N4" s="40">
        <v>4602</v>
      </c>
      <c r="O4" s="40">
        <v>3657</v>
      </c>
      <c r="P4" s="40">
        <v>2157</v>
      </c>
      <c r="Q4" s="40">
        <v>1374</v>
      </c>
      <c r="R4" s="40">
        <v>876</v>
      </c>
      <c r="S4" s="40">
        <v>497</v>
      </c>
      <c r="T4" s="40">
        <v>354</v>
      </c>
      <c r="U4" s="33"/>
      <c r="V4" s="33"/>
      <c r="W4" s="33"/>
    </row>
    <row r="5" spans="1:23" x14ac:dyDescent="0.25">
      <c r="A5" s="39" t="s">
        <v>10</v>
      </c>
      <c r="B5" s="40">
        <v>411291</v>
      </c>
      <c r="C5" s="40">
        <v>27045</v>
      </c>
      <c r="D5" s="40">
        <v>22629</v>
      </c>
      <c r="E5" s="40">
        <v>20366</v>
      </c>
      <c r="F5" s="40">
        <v>21550</v>
      </c>
      <c r="G5" s="40">
        <v>33882</v>
      </c>
      <c r="H5" s="40">
        <v>50799</v>
      </c>
      <c r="I5" s="40">
        <v>49156</v>
      </c>
      <c r="J5" s="40">
        <v>34731</v>
      </c>
      <c r="K5" s="40">
        <v>27206</v>
      </c>
      <c r="L5" s="40">
        <v>25325</v>
      </c>
      <c r="M5" s="40">
        <v>25119</v>
      </c>
      <c r="N5" s="40">
        <v>21613</v>
      </c>
      <c r="O5" s="40">
        <v>16569</v>
      </c>
      <c r="P5" s="40">
        <v>11358</v>
      </c>
      <c r="Q5" s="40">
        <v>10271</v>
      </c>
      <c r="R5" s="40">
        <v>7431</v>
      </c>
      <c r="S5" s="40">
        <v>3884</v>
      </c>
      <c r="T5" s="40">
        <v>2357</v>
      </c>
      <c r="U5" s="33"/>
      <c r="V5" s="33"/>
      <c r="W5" s="33"/>
    </row>
    <row r="6" spans="1:23" x14ac:dyDescent="0.25">
      <c r="A6" s="39" t="s">
        <v>11</v>
      </c>
      <c r="B6" s="40">
        <v>148602</v>
      </c>
      <c r="C6" s="40">
        <v>11653</v>
      </c>
      <c r="D6" s="40">
        <v>10019</v>
      </c>
      <c r="E6" s="40">
        <v>8902</v>
      </c>
      <c r="F6" s="40">
        <v>7026</v>
      </c>
      <c r="G6" s="40">
        <v>7507</v>
      </c>
      <c r="H6" s="40">
        <v>10465</v>
      </c>
      <c r="I6" s="40">
        <v>10481</v>
      </c>
      <c r="J6" s="40">
        <v>9386</v>
      </c>
      <c r="K6" s="40">
        <v>8352</v>
      </c>
      <c r="L6" s="40">
        <v>8184</v>
      </c>
      <c r="M6" s="40">
        <v>7998</v>
      </c>
      <c r="N6" s="40">
        <v>8102</v>
      </c>
      <c r="O6" s="40">
        <v>9525</v>
      </c>
      <c r="P6" s="40">
        <v>7526</v>
      </c>
      <c r="Q6" s="40">
        <v>5759</v>
      </c>
      <c r="R6" s="40">
        <v>5758</v>
      </c>
      <c r="S6" s="40">
        <v>5207</v>
      </c>
      <c r="T6" s="40">
        <v>6752</v>
      </c>
      <c r="U6" s="33"/>
      <c r="V6" s="33"/>
      <c r="W6" s="33"/>
    </row>
    <row r="7" spans="1:23" x14ac:dyDescent="0.25">
      <c r="A7" s="39" t="s">
        <v>12</v>
      </c>
      <c r="B7" s="40">
        <v>1012823</v>
      </c>
      <c r="C7" s="40">
        <v>111921</v>
      </c>
      <c r="D7" s="40">
        <v>102032</v>
      </c>
      <c r="E7" s="40">
        <v>90342</v>
      </c>
      <c r="F7" s="40">
        <v>82460</v>
      </c>
      <c r="G7" s="40">
        <v>89267</v>
      </c>
      <c r="H7" s="40">
        <v>98520</v>
      </c>
      <c r="I7" s="40">
        <v>95233</v>
      </c>
      <c r="J7" s="40">
        <v>85169</v>
      </c>
      <c r="K7" s="40">
        <v>71385</v>
      </c>
      <c r="L7" s="40">
        <v>52457</v>
      </c>
      <c r="M7" s="40">
        <v>39873</v>
      </c>
      <c r="N7" s="40">
        <v>28716</v>
      </c>
      <c r="O7" s="40">
        <v>20080</v>
      </c>
      <c r="P7" s="40">
        <v>15265</v>
      </c>
      <c r="Q7" s="40">
        <v>14551</v>
      </c>
      <c r="R7" s="40">
        <v>9122</v>
      </c>
      <c r="S7" s="40">
        <v>4370</v>
      </c>
      <c r="T7" s="40">
        <v>2060</v>
      </c>
      <c r="U7" s="33"/>
      <c r="V7" s="33"/>
      <c r="W7" s="33"/>
    </row>
    <row r="8" spans="1:23" x14ac:dyDescent="0.25">
      <c r="A8" s="39" t="s">
        <v>13</v>
      </c>
      <c r="B8" s="40">
        <v>126134</v>
      </c>
      <c r="C8" s="40">
        <v>8018</v>
      </c>
      <c r="D8" s="40">
        <v>7080</v>
      </c>
      <c r="E8" s="40">
        <v>6995</v>
      </c>
      <c r="F8" s="40">
        <v>8051</v>
      </c>
      <c r="G8" s="40">
        <v>11226</v>
      </c>
      <c r="H8" s="40">
        <v>13824</v>
      </c>
      <c r="I8" s="40">
        <v>12773</v>
      </c>
      <c r="J8" s="40">
        <v>10104</v>
      </c>
      <c r="K8" s="40">
        <v>8828</v>
      </c>
      <c r="L8" s="40">
        <v>7719</v>
      </c>
      <c r="M8" s="40">
        <v>7917</v>
      </c>
      <c r="N8" s="40">
        <v>7268</v>
      </c>
      <c r="O8" s="40">
        <v>5029</v>
      </c>
      <c r="P8" s="40">
        <v>3400</v>
      </c>
      <c r="Q8" s="40">
        <v>3241</v>
      </c>
      <c r="R8" s="40">
        <v>2412</v>
      </c>
      <c r="S8" s="40">
        <v>1415</v>
      </c>
      <c r="T8" s="40">
        <v>834</v>
      </c>
      <c r="U8" s="33"/>
      <c r="V8" s="33"/>
      <c r="W8" s="33"/>
    </row>
    <row r="9" spans="1:23" x14ac:dyDescent="0.25">
      <c r="A9" s="39" t="s">
        <v>14</v>
      </c>
      <c r="B9" s="40">
        <v>47970</v>
      </c>
      <c r="C9" s="40">
        <v>1649</v>
      </c>
      <c r="D9" s="40">
        <v>1447</v>
      </c>
      <c r="E9" s="40">
        <v>1497</v>
      </c>
      <c r="F9" s="40">
        <v>1980</v>
      </c>
      <c r="G9" s="40">
        <v>3402</v>
      </c>
      <c r="H9" s="40">
        <v>4813</v>
      </c>
      <c r="I9" s="40">
        <v>4723</v>
      </c>
      <c r="J9" s="40">
        <v>4180</v>
      </c>
      <c r="K9" s="40">
        <v>4385</v>
      </c>
      <c r="L9" s="40">
        <v>4226</v>
      </c>
      <c r="M9" s="40">
        <v>4265</v>
      </c>
      <c r="N9" s="40">
        <v>3636</v>
      </c>
      <c r="O9" s="40">
        <v>2828</v>
      </c>
      <c r="P9" s="40">
        <v>1755</v>
      </c>
      <c r="Q9" s="40">
        <v>1268</v>
      </c>
      <c r="R9" s="40">
        <v>900</v>
      </c>
      <c r="S9" s="40">
        <v>589</v>
      </c>
      <c r="T9" s="40">
        <v>427</v>
      </c>
      <c r="U9" s="33"/>
      <c r="V9" s="33"/>
      <c r="W9" s="33"/>
    </row>
    <row r="10" spans="1:23" x14ac:dyDescent="0.25">
      <c r="A10" s="39" t="s">
        <v>15</v>
      </c>
      <c r="B10" s="40">
        <v>1694372</v>
      </c>
      <c r="C10" s="40">
        <v>118927</v>
      </c>
      <c r="D10" s="40">
        <v>80455</v>
      </c>
      <c r="E10" s="40">
        <v>78581</v>
      </c>
      <c r="F10" s="40">
        <v>100266</v>
      </c>
      <c r="G10" s="40">
        <v>173627</v>
      </c>
      <c r="H10" s="40">
        <v>237139</v>
      </c>
      <c r="I10" s="40">
        <v>211097</v>
      </c>
      <c r="J10" s="40">
        <v>162803</v>
      </c>
      <c r="K10" s="40">
        <v>136691</v>
      </c>
      <c r="L10" s="40">
        <v>113878</v>
      </c>
      <c r="M10" s="40">
        <v>83259</v>
      </c>
      <c r="N10" s="40">
        <v>61981</v>
      </c>
      <c r="O10" s="40">
        <v>51821</v>
      </c>
      <c r="P10" s="40">
        <v>31748</v>
      </c>
      <c r="Q10" s="40">
        <v>20342</v>
      </c>
      <c r="R10" s="40">
        <v>13891</v>
      </c>
      <c r="S10" s="40">
        <v>9735</v>
      </c>
      <c r="T10" s="40">
        <v>8131</v>
      </c>
      <c r="U10" s="33"/>
      <c r="V10" s="33"/>
      <c r="W10" s="33"/>
    </row>
    <row r="11" spans="1:23" x14ac:dyDescent="0.25">
      <c r="A11" s="39" t="s">
        <v>16</v>
      </c>
      <c r="B11" s="40">
        <v>692739</v>
      </c>
      <c r="C11" s="40">
        <v>68704</v>
      </c>
      <c r="D11" s="40">
        <v>42308</v>
      </c>
      <c r="E11" s="40">
        <v>36357</v>
      </c>
      <c r="F11" s="40">
        <v>37824</v>
      </c>
      <c r="G11" s="40">
        <v>53953</v>
      </c>
      <c r="H11" s="40">
        <v>66314</v>
      </c>
      <c r="I11" s="40">
        <v>61910</v>
      </c>
      <c r="J11" s="40">
        <v>51002</v>
      </c>
      <c r="K11" s="40">
        <v>47596</v>
      </c>
      <c r="L11" s="40">
        <v>44849</v>
      </c>
      <c r="M11" s="40">
        <v>37741</v>
      </c>
      <c r="N11" s="40">
        <v>32447</v>
      </c>
      <c r="O11" s="40">
        <v>30172</v>
      </c>
      <c r="P11" s="40">
        <v>22770</v>
      </c>
      <c r="Q11" s="40">
        <v>18990</v>
      </c>
      <c r="R11" s="40">
        <v>15604</v>
      </c>
      <c r="S11" s="40">
        <v>12141</v>
      </c>
      <c r="T11" s="40">
        <v>12057</v>
      </c>
      <c r="U11" s="33"/>
      <c r="V11" s="33"/>
      <c r="W11" s="33"/>
    </row>
    <row r="14" spans="1:23" ht="25.5" x14ac:dyDescent="0.25">
      <c r="A14" s="38"/>
      <c r="B14" s="37" t="s">
        <v>35</v>
      </c>
      <c r="C14" s="37" t="s">
        <v>37</v>
      </c>
      <c r="D14" s="37" t="s">
        <v>55</v>
      </c>
      <c r="E14" s="37" t="s">
        <v>38</v>
      </c>
      <c r="F14" s="37" t="s">
        <v>56</v>
      </c>
      <c r="G14" s="37" t="s">
        <v>39</v>
      </c>
      <c r="H14" s="37" t="s">
        <v>40</v>
      </c>
      <c r="I14" s="37" t="s">
        <v>41</v>
      </c>
      <c r="J14" s="37" t="s">
        <v>42</v>
      </c>
      <c r="K14" s="37" t="s">
        <v>43</v>
      </c>
      <c r="L14" s="37" t="s">
        <v>44</v>
      </c>
      <c r="M14" s="37" t="s">
        <v>45</v>
      </c>
      <c r="N14" s="37" t="s">
        <v>46</v>
      </c>
      <c r="O14" s="37" t="s">
        <v>47</v>
      </c>
      <c r="P14" s="37" t="s">
        <v>48</v>
      </c>
      <c r="Q14" s="37" t="s">
        <v>49</v>
      </c>
      <c r="R14" s="37" t="s">
        <v>50</v>
      </c>
      <c r="S14" s="37" t="s">
        <v>51</v>
      </c>
      <c r="T14" s="37" t="s">
        <v>52</v>
      </c>
      <c r="U14" s="32"/>
      <c r="V14" s="32"/>
      <c r="W14" s="32"/>
    </row>
    <row r="15" spans="1:23" x14ac:dyDescent="0.25">
      <c r="A15" s="43" t="s">
        <v>66</v>
      </c>
      <c r="B15" s="40">
        <v>8173941</v>
      </c>
      <c r="C15" s="41">
        <v>7.2363502501424953E-2</v>
      </c>
      <c r="D15" s="41">
        <v>5.9066856489421685E-2</v>
      </c>
      <c r="E15" s="41">
        <v>5.5892867345139881E-2</v>
      </c>
      <c r="F15" s="41">
        <v>5.770276541022256E-2</v>
      </c>
      <c r="G15" s="41">
        <v>7.7070778954729427E-2</v>
      </c>
      <c r="H15" s="41">
        <v>0.10190506635660815</v>
      </c>
      <c r="I15" s="41">
        <v>9.7491283580343924E-2</v>
      </c>
      <c r="J15" s="41">
        <v>8.1239392356759116E-2</v>
      </c>
      <c r="K15" s="41">
        <v>7.4629851133009156E-2</v>
      </c>
      <c r="L15" s="41">
        <v>6.8101298993961418E-2</v>
      </c>
      <c r="M15" s="41">
        <v>5.643422187657092E-2</v>
      </c>
      <c r="N15" s="41">
        <v>4.5502652881884029E-2</v>
      </c>
      <c r="O15" s="41">
        <v>4.1912463033437604E-2</v>
      </c>
      <c r="P15" s="41">
        <v>3.1413488303867129E-2</v>
      </c>
      <c r="Q15" s="41">
        <v>2.646043077629261E-2</v>
      </c>
      <c r="R15" s="41">
        <v>2.1633505796041348E-2</v>
      </c>
      <c r="S15" s="41">
        <v>1.6128083136396507E-2</v>
      </c>
      <c r="T15" s="41">
        <v>1.5051491073889572E-2</v>
      </c>
      <c r="U15" s="34"/>
      <c r="V15" s="34"/>
      <c r="W15" s="34"/>
    </row>
    <row r="16" spans="1:23" x14ac:dyDescent="0.25">
      <c r="A16" s="39" t="s">
        <v>8</v>
      </c>
      <c r="B16" s="40">
        <v>3957984</v>
      </c>
      <c r="C16" s="41">
        <v>6.0682155359900396E-2</v>
      </c>
      <c r="D16" s="41">
        <v>5.40416535286651E-2</v>
      </c>
      <c r="E16" s="41">
        <v>5.3259689781464503E-2</v>
      </c>
      <c r="F16" s="41">
        <v>5.2685407520596347E-2</v>
      </c>
      <c r="G16" s="41">
        <v>6.3091462724457703E-2</v>
      </c>
      <c r="H16" s="41">
        <v>8.6444260512422488E-2</v>
      </c>
      <c r="I16" s="41">
        <v>8.6326776459935153E-2</v>
      </c>
      <c r="J16" s="41">
        <v>7.5194088707786585E-2</v>
      </c>
      <c r="K16" s="41">
        <v>7.5251441137710512E-2</v>
      </c>
      <c r="L16" s="41">
        <v>7.4095044345808367E-2</v>
      </c>
      <c r="M16" s="41">
        <v>6.3078072069012905E-2</v>
      </c>
      <c r="N16" s="41">
        <v>5.1433002255693805E-2</v>
      </c>
      <c r="O16" s="41">
        <v>5.1265745389572064E-2</v>
      </c>
      <c r="P16" s="41">
        <v>4.0624974734612365E-2</v>
      </c>
      <c r="Q16" s="41">
        <v>3.5495343083751726E-2</v>
      </c>
      <c r="R16" s="41">
        <v>3.052993645249703E-2</v>
      </c>
      <c r="S16" s="41">
        <v>2.3747443142771673E-2</v>
      </c>
      <c r="T16" s="41">
        <v>2.2753502793341256E-2</v>
      </c>
      <c r="U16" s="34"/>
      <c r="V16" s="34"/>
      <c r="W16" s="34"/>
    </row>
    <row r="17" spans="1:23" x14ac:dyDescent="0.25">
      <c r="A17" s="39" t="s">
        <v>9</v>
      </c>
      <c r="B17" s="40">
        <v>82026</v>
      </c>
      <c r="C17" s="41">
        <v>4.1438080608587523E-2</v>
      </c>
      <c r="D17" s="41">
        <v>3.5878867676102696E-2</v>
      </c>
      <c r="E17" s="41">
        <v>3.6866359447004608E-2</v>
      </c>
      <c r="F17" s="41">
        <v>4.8448053056347987E-2</v>
      </c>
      <c r="G17" s="41">
        <v>9.0129958793553261E-2</v>
      </c>
      <c r="H17" s="41">
        <v>0.10907517128715286</v>
      </c>
      <c r="I17" s="41">
        <v>0.1199010069977812</v>
      </c>
      <c r="J17" s="41">
        <v>0.11037963572525784</v>
      </c>
      <c r="K17" s="41">
        <v>9.4274985980055098E-2</v>
      </c>
      <c r="L17" s="41">
        <v>8.2303172164923319E-2</v>
      </c>
      <c r="M17" s="41">
        <v>6.6515495086923657E-2</v>
      </c>
      <c r="N17" s="41">
        <v>5.6104162094945502E-2</v>
      </c>
      <c r="O17" s="41">
        <v>4.4583424767756563E-2</v>
      </c>
      <c r="P17" s="41">
        <v>2.6296540121424915E-2</v>
      </c>
      <c r="Q17" s="41">
        <v>1.6750786336039793E-2</v>
      </c>
      <c r="R17" s="41">
        <v>1.0679540633457683E-2</v>
      </c>
      <c r="S17" s="41">
        <v>6.0590544461512205E-3</v>
      </c>
      <c r="T17" s="41">
        <v>4.3157047765342692E-3</v>
      </c>
      <c r="U17" s="34"/>
      <c r="V17" s="34"/>
      <c r="W17" s="34"/>
    </row>
    <row r="18" spans="1:23" x14ac:dyDescent="0.25">
      <c r="A18" s="39" t="s">
        <v>10</v>
      </c>
      <c r="B18" s="40">
        <v>411291</v>
      </c>
      <c r="C18" s="41">
        <v>6.5756362283638597E-2</v>
      </c>
      <c r="D18" s="41">
        <v>5.5019438791512582E-2</v>
      </c>
      <c r="E18" s="41">
        <v>4.9517251775506879E-2</v>
      </c>
      <c r="F18" s="41">
        <v>5.2395992132091389E-2</v>
      </c>
      <c r="G18" s="41">
        <v>8.2379629021787498E-2</v>
      </c>
      <c r="H18" s="41">
        <v>0.12351109068761534</v>
      </c>
      <c r="I18" s="41">
        <v>0.11951635216914544</v>
      </c>
      <c r="J18" s="41">
        <v>8.444386091599379E-2</v>
      </c>
      <c r="K18" s="41">
        <v>6.6147812619289023E-2</v>
      </c>
      <c r="L18" s="41">
        <v>6.1574408387248931E-2</v>
      </c>
      <c r="M18" s="41">
        <v>6.1073546467099935E-2</v>
      </c>
      <c r="N18" s="41">
        <v>5.2549168350389384E-2</v>
      </c>
      <c r="O18" s="41">
        <v>4.0285345412372262E-2</v>
      </c>
      <c r="P18" s="41">
        <v>2.7615483927438237E-2</v>
      </c>
      <c r="Q18" s="41">
        <v>2.4972586319661746E-2</v>
      </c>
      <c r="R18" s="41">
        <v>1.8067499653529981E-2</v>
      </c>
      <c r="S18" s="41">
        <v>9.4434354264985136E-3</v>
      </c>
      <c r="T18" s="41">
        <v>5.7307356591804826E-3</v>
      </c>
      <c r="U18" s="34"/>
      <c r="V18" s="34"/>
      <c r="W18" s="34"/>
    </row>
    <row r="19" spans="1:23" x14ac:dyDescent="0.25">
      <c r="A19" s="39" t="s">
        <v>11</v>
      </c>
      <c r="B19" s="40">
        <v>148602</v>
      </c>
      <c r="C19" s="41">
        <v>7.8417517933809772E-2</v>
      </c>
      <c r="D19" s="41">
        <v>6.7421703610987732E-2</v>
      </c>
      <c r="E19" s="41">
        <v>5.9904981090429472E-2</v>
      </c>
      <c r="F19" s="41">
        <v>4.728065571122865E-2</v>
      </c>
      <c r="G19" s="41">
        <v>5.0517489670394745E-2</v>
      </c>
      <c r="H19" s="41">
        <v>7.0423009111586651E-2</v>
      </c>
      <c r="I19" s="41">
        <v>7.0530679264074511E-2</v>
      </c>
      <c r="J19" s="41">
        <v>6.3162003203187031E-2</v>
      </c>
      <c r="K19" s="41">
        <v>5.6203819598659506E-2</v>
      </c>
      <c r="L19" s="41">
        <v>5.5073282997537047E-2</v>
      </c>
      <c r="M19" s="41">
        <v>5.3821617474865746E-2</v>
      </c>
      <c r="N19" s="41">
        <v>5.4521473466036793E-2</v>
      </c>
      <c r="O19" s="41">
        <v>6.4097387652925261E-2</v>
      </c>
      <c r="P19" s="41">
        <v>5.0645347976474069E-2</v>
      </c>
      <c r="Q19" s="41">
        <v>3.8754525511096753E-2</v>
      </c>
      <c r="R19" s="41">
        <v>3.8747796126566265E-2</v>
      </c>
      <c r="S19" s="41">
        <v>3.5039905250265811E-2</v>
      </c>
      <c r="T19" s="41">
        <v>4.5436804349874162E-2</v>
      </c>
      <c r="U19" s="34"/>
      <c r="V19" s="34"/>
      <c r="W19" s="34"/>
    </row>
    <row r="20" spans="1:23" x14ac:dyDescent="0.25">
      <c r="A20" s="39" t="s">
        <v>12</v>
      </c>
      <c r="B20" s="40">
        <v>1012823</v>
      </c>
      <c r="C20" s="41">
        <v>0.11050400711674202</v>
      </c>
      <c r="D20" s="41">
        <v>0.10074020830885555</v>
      </c>
      <c r="E20" s="41">
        <v>8.9198211336037989E-2</v>
      </c>
      <c r="F20" s="41">
        <v>8.1416002598677165E-2</v>
      </c>
      <c r="G20" s="41">
        <v>8.8136821537425594E-2</v>
      </c>
      <c r="H20" s="41">
        <v>9.7272672520272552E-2</v>
      </c>
      <c r="I20" s="41">
        <v>9.4027288084887486E-2</v>
      </c>
      <c r="J20" s="41">
        <v>8.4090704891180396E-2</v>
      </c>
      <c r="K20" s="41">
        <v>7.048121932460065E-2</v>
      </c>
      <c r="L20" s="41">
        <v>5.179286015424215E-2</v>
      </c>
      <c r="M20" s="41">
        <v>3.93681818047181E-2</v>
      </c>
      <c r="N20" s="41">
        <v>2.8352436704142777E-2</v>
      </c>
      <c r="O20" s="41">
        <v>1.9825774098731961E-2</v>
      </c>
      <c r="P20" s="41">
        <v>1.5071735140295984E-2</v>
      </c>
      <c r="Q20" s="41">
        <v>1.4366774846147847E-2</v>
      </c>
      <c r="R20" s="41">
        <v>9.0065095283183728E-3</v>
      </c>
      <c r="S20" s="41">
        <v>4.3146729487778222E-3</v>
      </c>
      <c r="T20" s="41">
        <v>2.0339190559456096E-3</v>
      </c>
      <c r="U20" s="34"/>
      <c r="V20" s="34"/>
      <c r="W20" s="34"/>
    </row>
    <row r="21" spans="1:23" x14ac:dyDescent="0.25">
      <c r="A21" s="39" t="s">
        <v>13</v>
      </c>
      <c r="B21" s="40">
        <v>126134</v>
      </c>
      <c r="C21" s="41">
        <v>6.3567317297477291E-2</v>
      </c>
      <c r="D21" s="41">
        <v>5.6130781549780392E-2</v>
      </c>
      <c r="E21" s="41">
        <v>5.5456895048123421E-2</v>
      </c>
      <c r="F21" s="41">
        <v>6.3828943821649997E-2</v>
      </c>
      <c r="G21" s="41">
        <v>8.9000586677660268E-2</v>
      </c>
      <c r="H21" s="41">
        <v>0.10959772939889324</v>
      </c>
      <c r="I21" s="41">
        <v>0.10126532100781709</v>
      </c>
      <c r="J21" s="41">
        <v>8.0105284855788286E-2</v>
      </c>
      <c r="K21" s="41">
        <v>6.9989059254443681E-2</v>
      </c>
      <c r="L21" s="41">
        <v>6.1196822426942778E-2</v>
      </c>
      <c r="M21" s="41">
        <v>6.2766581571979008E-2</v>
      </c>
      <c r="N21" s="41">
        <v>5.7621259929915805E-2</v>
      </c>
      <c r="O21" s="41">
        <v>3.9870296668622261E-2</v>
      </c>
      <c r="P21" s="41">
        <v>2.6955460066278719E-2</v>
      </c>
      <c r="Q21" s="41">
        <v>2.5694895904355686E-2</v>
      </c>
      <c r="R21" s="41">
        <v>1.9122520494077727E-2</v>
      </c>
      <c r="S21" s="41">
        <v>1.1218228233465997E-2</v>
      </c>
      <c r="T21" s="41">
        <v>6.6120157927283679E-3</v>
      </c>
      <c r="U21" s="34"/>
      <c r="V21" s="34"/>
      <c r="W21" s="34"/>
    </row>
    <row r="22" spans="1:23" x14ac:dyDescent="0.25">
      <c r="A22" s="39" t="s">
        <v>14</v>
      </c>
      <c r="B22" s="40">
        <v>47970</v>
      </c>
      <c r="C22" s="41">
        <v>3.4375651448822181E-2</v>
      </c>
      <c r="D22" s="41">
        <v>3.0164686262247237E-2</v>
      </c>
      <c r="E22" s="41">
        <v>3.1207004377736085E-2</v>
      </c>
      <c r="F22" s="41">
        <v>4.1275797373358347E-2</v>
      </c>
      <c r="G22" s="41">
        <v>7.0919324577861168E-2</v>
      </c>
      <c r="H22" s="41">
        <v>0.10033354179695643</v>
      </c>
      <c r="I22" s="41">
        <v>9.8457369189076507E-2</v>
      </c>
      <c r="J22" s="41">
        <v>8.713779445486762E-2</v>
      </c>
      <c r="K22" s="41">
        <v>9.1411298728371893E-2</v>
      </c>
      <c r="L22" s="41">
        <v>8.8096727121117366E-2</v>
      </c>
      <c r="M22" s="41">
        <v>8.8909735251198663E-2</v>
      </c>
      <c r="N22" s="41">
        <v>7.5797373358348963E-2</v>
      </c>
      <c r="O22" s="41">
        <v>5.8953512612049196E-2</v>
      </c>
      <c r="P22" s="41">
        <v>3.6585365853658534E-2</v>
      </c>
      <c r="Q22" s="41">
        <v>2.6433187408797167E-2</v>
      </c>
      <c r="R22" s="41">
        <v>1.8761726078799251E-2</v>
      </c>
      <c r="S22" s="41">
        <v>1.227850740045862E-2</v>
      </c>
      <c r="T22" s="41">
        <v>8.9013967062747546E-3</v>
      </c>
      <c r="U22" s="34"/>
      <c r="V22" s="34"/>
      <c r="W22" s="34"/>
    </row>
    <row r="23" spans="1:23" x14ac:dyDescent="0.25">
      <c r="A23" s="39" t="s">
        <v>15</v>
      </c>
      <c r="B23" s="40">
        <v>1694372</v>
      </c>
      <c r="C23" s="41">
        <v>7.0189427115178962E-2</v>
      </c>
      <c r="D23" s="41">
        <v>4.7483669465737156E-2</v>
      </c>
      <c r="E23" s="41">
        <v>4.637765496596969E-2</v>
      </c>
      <c r="F23" s="41">
        <v>5.9175907061731425E-2</v>
      </c>
      <c r="G23" s="41">
        <v>0.10247277457370636</v>
      </c>
      <c r="H23" s="41">
        <v>0.13995686897564408</v>
      </c>
      <c r="I23" s="41">
        <v>0.12458716267738136</v>
      </c>
      <c r="J23" s="41">
        <v>9.6084567025422993E-2</v>
      </c>
      <c r="K23" s="41">
        <v>8.0673547485440034E-2</v>
      </c>
      <c r="L23" s="41">
        <v>6.720956200881506E-2</v>
      </c>
      <c r="M23" s="41">
        <v>4.9138559891216335E-2</v>
      </c>
      <c r="N23" s="41">
        <v>3.6580514786599398E-2</v>
      </c>
      <c r="O23" s="41">
        <v>3.0584192845490837E-2</v>
      </c>
      <c r="P23" s="41">
        <v>1.87373256876294E-2</v>
      </c>
      <c r="Q23" s="41">
        <v>1.200562804390063E-2</v>
      </c>
      <c r="R23" s="41">
        <v>8.1983177247971512E-3</v>
      </c>
      <c r="S23" s="41">
        <v>5.7454915449499872E-3</v>
      </c>
      <c r="T23" s="41">
        <v>4.7988281203891472E-3</v>
      </c>
      <c r="U23" s="34"/>
      <c r="V23" s="34"/>
      <c r="W23" s="34"/>
    </row>
    <row r="24" spans="1:23" x14ac:dyDescent="0.25">
      <c r="A24" s="39" t="s">
        <v>16</v>
      </c>
      <c r="B24" s="40">
        <v>692739</v>
      </c>
      <c r="C24" s="41">
        <v>9.9177323638484333E-2</v>
      </c>
      <c r="D24" s="41">
        <v>6.1073506760843548E-2</v>
      </c>
      <c r="E24" s="41">
        <v>5.2482969776495907E-2</v>
      </c>
      <c r="F24" s="41">
        <v>5.4600650461429194E-2</v>
      </c>
      <c r="G24" s="41">
        <v>7.7883589634768643E-2</v>
      </c>
      <c r="H24" s="41">
        <v>9.5727250811633247E-2</v>
      </c>
      <c r="I24" s="41">
        <v>8.9369878121485877E-2</v>
      </c>
      <c r="J24" s="41">
        <v>7.3623687997932841E-2</v>
      </c>
      <c r="K24" s="41">
        <v>6.8706973333391069E-2</v>
      </c>
      <c r="L24" s="41">
        <v>6.4741554900186071E-2</v>
      </c>
      <c r="M24" s="41">
        <v>5.4480836216814703E-2</v>
      </c>
      <c r="N24" s="41">
        <v>4.6838708373572152E-2</v>
      </c>
      <c r="O24" s="41">
        <v>4.3554643235042344E-2</v>
      </c>
      <c r="P24" s="41">
        <v>3.2869522287614819E-2</v>
      </c>
      <c r="Q24" s="41">
        <v>2.7412921749749904E-2</v>
      </c>
      <c r="R24" s="41">
        <v>2.2525077987524882E-2</v>
      </c>
      <c r="S24" s="41">
        <v>1.7526081251380391E-2</v>
      </c>
      <c r="T24" s="41">
        <v>1.7404823461650058E-2</v>
      </c>
      <c r="U24" s="34"/>
      <c r="V24" s="34"/>
      <c r="W24" s="34"/>
    </row>
    <row r="26" spans="1:23" ht="25.5" x14ac:dyDescent="0.25">
      <c r="A26" s="38"/>
      <c r="B26" s="37"/>
      <c r="C26" s="37" t="s">
        <v>37</v>
      </c>
      <c r="D26" s="37" t="s">
        <v>55</v>
      </c>
      <c r="E26" s="37" t="s">
        <v>38</v>
      </c>
      <c r="F26" s="37" t="s">
        <v>56</v>
      </c>
      <c r="G26" s="37" t="s">
        <v>39</v>
      </c>
      <c r="H26" s="37" t="s">
        <v>40</v>
      </c>
      <c r="I26" s="37" t="s">
        <v>41</v>
      </c>
      <c r="J26" s="37" t="s">
        <v>42</v>
      </c>
      <c r="K26" s="37" t="s">
        <v>43</v>
      </c>
      <c r="L26" s="37" t="s">
        <v>44</v>
      </c>
      <c r="M26" s="37" t="s">
        <v>45</v>
      </c>
      <c r="N26" s="37" t="s">
        <v>46</v>
      </c>
      <c r="O26" s="37" t="s">
        <v>47</v>
      </c>
      <c r="P26" s="37" t="s">
        <v>48</v>
      </c>
      <c r="Q26" s="37" t="s">
        <v>49</v>
      </c>
      <c r="R26" s="37" t="s">
        <v>50</v>
      </c>
      <c r="S26" s="37" t="s">
        <v>51</v>
      </c>
      <c r="T26" s="37" t="s">
        <v>52</v>
      </c>
      <c r="U26" s="32"/>
      <c r="V26" s="32"/>
      <c r="W26" s="32"/>
    </row>
    <row r="27" spans="1:23" x14ac:dyDescent="0.25">
      <c r="A27" s="36" t="s">
        <v>54</v>
      </c>
      <c r="B27" s="36"/>
      <c r="C27" s="42">
        <v>7.2363502501424953E-2</v>
      </c>
      <c r="D27" s="42">
        <v>5.9066856489421685E-2</v>
      </c>
      <c r="E27" s="42">
        <v>5.5892867345139881E-2</v>
      </c>
      <c r="F27" s="42">
        <v>5.770276541022256E-2</v>
      </c>
      <c r="G27" s="42">
        <v>7.7070778954729427E-2</v>
      </c>
      <c r="H27" s="42">
        <v>0.10190506635660815</v>
      </c>
      <c r="I27" s="42">
        <v>9.7491283580343924E-2</v>
      </c>
      <c r="J27" s="42">
        <v>8.1239392356759116E-2</v>
      </c>
      <c r="K27" s="42">
        <v>7.4629851133009156E-2</v>
      </c>
      <c r="L27" s="42">
        <v>6.8101298993961418E-2</v>
      </c>
      <c r="M27" s="42">
        <v>5.643422187657092E-2</v>
      </c>
      <c r="N27" s="42">
        <v>4.5502652881884029E-2</v>
      </c>
      <c r="O27" s="42">
        <v>4.1912463033437604E-2</v>
      </c>
      <c r="P27" s="42">
        <v>3.1413488303867129E-2</v>
      </c>
      <c r="Q27" s="42">
        <v>2.646043077629261E-2</v>
      </c>
      <c r="R27" s="42">
        <v>2.1633505796041348E-2</v>
      </c>
      <c r="S27" s="42">
        <v>1.6128083136396507E-2</v>
      </c>
      <c r="T27" s="42">
        <v>1.5051491073889572E-2</v>
      </c>
      <c r="U27" s="35"/>
      <c r="V27" s="35"/>
      <c r="W27" s="35"/>
    </row>
    <row r="28" spans="1:23" x14ac:dyDescent="0.25">
      <c r="A28" s="36" t="str">
        <f>'Figure 12-17'!$B$2</f>
        <v>Christian</v>
      </c>
      <c r="B28" s="36"/>
      <c r="C28" s="42">
        <f t="shared" ref="C28:T28" si="0">VLOOKUP($A$28,$A$14:$T$24,C30,0)</f>
        <v>6.0682155359900396E-2</v>
      </c>
      <c r="D28" s="42">
        <f t="shared" si="0"/>
        <v>5.40416535286651E-2</v>
      </c>
      <c r="E28" s="42">
        <f t="shared" si="0"/>
        <v>5.3259689781464503E-2</v>
      </c>
      <c r="F28" s="42">
        <f t="shared" si="0"/>
        <v>5.2685407520596347E-2</v>
      </c>
      <c r="G28" s="42">
        <f t="shared" si="0"/>
        <v>6.3091462724457703E-2</v>
      </c>
      <c r="H28" s="42">
        <f t="shared" si="0"/>
        <v>8.6444260512422488E-2</v>
      </c>
      <c r="I28" s="42">
        <f t="shared" si="0"/>
        <v>8.6326776459935153E-2</v>
      </c>
      <c r="J28" s="42">
        <f t="shared" si="0"/>
        <v>7.5194088707786585E-2</v>
      </c>
      <c r="K28" s="42">
        <f t="shared" si="0"/>
        <v>7.5251441137710512E-2</v>
      </c>
      <c r="L28" s="42">
        <f t="shared" si="0"/>
        <v>7.4095044345808367E-2</v>
      </c>
      <c r="M28" s="42">
        <f t="shared" si="0"/>
        <v>6.3078072069012905E-2</v>
      </c>
      <c r="N28" s="42">
        <f t="shared" si="0"/>
        <v>5.1433002255693805E-2</v>
      </c>
      <c r="O28" s="42">
        <f t="shared" si="0"/>
        <v>5.1265745389572064E-2</v>
      </c>
      <c r="P28" s="42">
        <f t="shared" si="0"/>
        <v>4.0624974734612365E-2</v>
      </c>
      <c r="Q28" s="42">
        <f t="shared" si="0"/>
        <v>3.5495343083751726E-2</v>
      </c>
      <c r="R28" s="42">
        <f t="shared" si="0"/>
        <v>3.052993645249703E-2</v>
      </c>
      <c r="S28" s="42">
        <f t="shared" si="0"/>
        <v>2.3747443142771673E-2</v>
      </c>
      <c r="T28" s="42">
        <f t="shared" si="0"/>
        <v>2.2753502793341256E-2</v>
      </c>
      <c r="U28" s="35"/>
      <c r="V28" s="35"/>
      <c r="W28" s="35"/>
    </row>
    <row r="29" spans="1:23" x14ac:dyDescent="0.25">
      <c r="A29" s="36"/>
      <c r="B29" s="36"/>
      <c r="U29" s="31"/>
      <c r="V29" s="31"/>
      <c r="W29" s="31"/>
    </row>
    <row r="30" spans="1:23" x14ac:dyDescent="0.25">
      <c r="C30" s="36">
        <v>3</v>
      </c>
      <c r="D30" s="36">
        <v>4</v>
      </c>
      <c r="E30" s="36">
        <v>5</v>
      </c>
      <c r="F30" s="36">
        <v>6</v>
      </c>
      <c r="G30" s="36">
        <v>7</v>
      </c>
      <c r="H30" s="36">
        <v>8</v>
      </c>
      <c r="I30" s="36">
        <v>9</v>
      </c>
      <c r="J30" s="36">
        <v>10</v>
      </c>
      <c r="K30" s="36">
        <v>11</v>
      </c>
      <c r="L30" s="36">
        <v>12</v>
      </c>
      <c r="M30" s="36">
        <v>13</v>
      </c>
      <c r="N30" s="36">
        <v>14</v>
      </c>
      <c r="O30" s="36">
        <v>15</v>
      </c>
      <c r="P30" s="36">
        <v>16</v>
      </c>
      <c r="Q30" s="36">
        <v>17</v>
      </c>
      <c r="R30" s="36">
        <v>18</v>
      </c>
      <c r="S30" s="36">
        <v>19</v>
      </c>
      <c r="T30" s="36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Metadata</vt:lpstr>
      <vt:lpstr>Figure 1</vt:lpstr>
      <vt:lpstr>Figure 2</vt:lpstr>
      <vt:lpstr>Figure 3</vt:lpstr>
      <vt:lpstr>Figure 4</vt:lpstr>
      <vt:lpstr>Figure 5</vt:lpstr>
      <vt:lpstr>Ethnicity by Age</vt:lpstr>
      <vt:lpstr>Figure 6-11</vt:lpstr>
      <vt:lpstr>Religion by Age</vt:lpstr>
      <vt:lpstr>Figure 12-17</vt:lpstr>
      <vt:lpstr>Country of Birth by Age</vt:lpstr>
      <vt:lpstr>Figure 18</vt:lpstr>
      <vt:lpstr>Figure 19</vt:lpstr>
      <vt:lpstr>Figure 20</vt:lpstr>
      <vt:lpstr>Country of birth by Sex</vt:lpstr>
      <vt:lpstr>Figure 21</vt:lpstr>
      <vt:lpstr>Figure 22</vt:lpstr>
      <vt:lpstr>Figure 23</vt:lpstr>
      <vt:lpstr>Figure 24</vt:lpstr>
      <vt:lpstr>Figure 25</vt:lpstr>
      <vt:lpstr>Figure 26</vt:lpstr>
      <vt:lpstr>Figure 27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Tonkiss</dc:creator>
  <cp:lastModifiedBy>Wil Tonkiss</cp:lastModifiedBy>
  <dcterms:created xsi:type="dcterms:W3CDTF">2013-03-07T15:02:42Z</dcterms:created>
  <dcterms:modified xsi:type="dcterms:W3CDTF">2013-06-20T08:42:51Z</dcterms:modified>
</cp:coreProperties>
</file>