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66925"/>
  <mc:AlternateContent xmlns:mc="http://schemas.openxmlformats.org/markup-compatibility/2006">
    <mc:Choice Requires="x15">
      <x15ac:absPath xmlns:x15ac="http://schemas.microsoft.com/office/spreadsheetml/2010/11/ac" url="C:\Users\garyk\Downloads\"/>
    </mc:Choice>
  </mc:AlternateContent>
  <xr:revisionPtr revIDLastSave="0" documentId="8_{24942D15-9936-4BD3-B5BE-56B9323389C9}" xr6:coauthVersionLast="47" xr6:coauthVersionMax="47" xr10:uidLastSave="{00000000-0000-0000-0000-000000000000}"/>
  <bookViews>
    <workbookView xWindow="-120" yWindow="-120" windowWidth="29040" windowHeight="15840" tabRatio="786" firstSheet="2" activeTab="2" xr2:uid="{7896633C-B636-4478-A1F5-F5F280C7B8CE}"/>
  </bookViews>
  <sheets>
    <sheet name="Training - GT" sheetId="16" state="hidden" r:id="rId1"/>
    <sheet name="Training - CT" sheetId="15" state="hidden" r:id="rId2"/>
    <sheet name="Cover" sheetId="42" r:id="rId3"/>
    <sheet name="Report Catalogue" sheetId="60" r:id="rId4"/>
    <sheet name="C1-01" sheetId="17" r:id="rId5"/>
    <sheet name="C2-01" sheetId="24" r:id="rId6"/>
    <sheet name="C1-02, C1-03, C1-04, C1-05" sheetId="18"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61" r:id="rId23"/>
    <sheet name="Workforce Data" sheetId="45" r:id="rId24"/>
    <sheet name="Top Earners" sheetId="49" r:id="rId25"/>
    <sheet name="Promotions" sheetId="56" r:id="rId26"/>
    <sheet name="Voluntary Leavers" sheetId="47" r:id="rId27"/>
    <sheet name="Prev&amp;Prot_Day" sheetId="6" state="hidden" r:id="rId28"/>
    <sheet name="Prev&amp;Prot_Night" sheetId="7" state="hidden" r:id="rId29"/>
  </sheets>
  <definedNames>
    <definedName name="ExternalData_1" localSheetId="24" hidden="1">'Top Earners'!$A$1:$M$66</definedName>
    <definedName name="ExternalData_1" localSheetId="26" hidden="1">'Voluntary Leavers'!$A$1:$M$66</definedName>
    <definedName name="ExternalData_2" localSheetId="25" hidden="1">Promotions!$A$1:$M$42</definedName>
    <definedName name="query__34" localSheetId="3" hidden="1">'Report Catalogue'!$A$1:$E$33</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VoluntaryLeavers_01c8e5ef-cabe-42d1-9324-d4f5910154e5" name="VoluntaryLeavers" connection="Query - VoluntaryLeavers"/>
          <x15:modelTable id="Promotions_438089b5-6403-444c-9359-12988df77a91" name="Promotions" connection="Query - Promotion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c r="C14" i="15"/>
  <c r="E14" i="15"/>
  <c r="C15" i="15"/>
  <c r="E15" i="15"/>
  <c r="C16" i="15"/>
  <c r="E16" i="15"/>
  <c r="C17" i="15"/>
  <c r="E17" i="15"/>
  <c r="C18" i="15"/>
  <c r="E18" i="15"/>
  <c r="C3" i="15"/>
  <c r="C4" i="15"/>
  <c r="C5" i="15"/>
  <c r="C6" i="15"/>
  <c r="C7" i="15"/>
  <c r="C8" i="15"/>
  <c r="C9" i="15"/>
  <c r="C10" i="15"/>
  <c r="C11" i="15"/>
  <c r="C12" i="15"/>
  <c r="F13" i="15"/>
  <c r="C2" i="15"/>
  <c r="B3" i="15"/>
  <c r="B4" i="15"/>
  <c r="B5" i="15"/>
  <c r="B6" i="15"/>
  <c r="B7" i="15"/>
  <c r="B8" i="15"/>
  <c r="B9" i="15"/>
  <c r="B10" i="15"/>
  <c r="B11" i="15"/>
  <c r="B12" i="15"/>
  <c r="B2" i="15"/>
  <c r="H4" i="15"/>
  <c r="E11" i="15"/>
  <c r="H18" i="15"/>
  <c r="E6" i="15"/>
  <c r="E7" i="15"/>
  <c r="E8" i="15"/>
  <c r="H9" i="15"/>
  <c r="H16" i="15"/>
  <c r="E2" i="15"/>
  <c r="E5" i="15"/>
  <c r="H15" i="15"/>
  <c r="H6" i="15"/>
  <c r="H5" i="15"/>
  <c r="H17" i="15"/>
  <c r="F12" i="15"/>
  <c r="F4" i="15"/>
  <c r="E4" i="15"/>
  <c r="H12" i="15"/>
  <c r="H8" i="15"/>
  <c r="H7" i="15"/>
  <c r="F5" i="15"/>
  <c r="E10" i="15"/>
  <c r="F11" i="15"/>
  <c r="H11" i="15"/>
  <c r="H14" i="15"/>
  <c r="E9" i="15"/>
  <c r="H3" i="15"/>
  <c r="H10" i="15"/>
  <c r="D13" i="15"/>
  <c r="E3" i="15"/>
  <c r="F3" i="15"/>
  <c r="E12" i="15"/>
  <c r="F10" i="15"/>
  <c r="F9" i="15"/>
  <c r="F8" i="15"/>
  <c r="F7" i="15"/>
  <c r="F6" i="15"/>
  <c r="F14" i="15"/>
  <c r="D14" i="15"/>
  <c r="F15" i="15"/>
  <c r="D15" i="15"/>
  <c r="F16" i="15"/>
  <c r="D16" i="15"/>
  <c r="F17" i="15"/>
  <c r="D17" i="15"/>
  <c r="F18" i="15"/>
  <c r="D18"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618AAB0-F678-463F-A660-68C1B03A6B39}" keepAlive="1" name="ModelConnection_ExternalData_1" description="Data Model" type="5" refreshedVersion="8" minRefreshableVersion="5" saveData="1">
    <dbPr connection="Data Model Connection" command="VoluntaryLeavers" commandType="3"/>
    <extLst>
      <ext xmlns:x15="http://schemas.microsoft.com/office/spreadsheetml/2010/11/main" uri="{DE250136-89BD-433C-8126-D09CA5730AF9}">
        <x15:connection id="" model="1"/>
      </ext>
    </extLst>
  </connection>
  <connection id="2" xr16:uid="{4E37C8D1-C867-48A1-A2A8-CB1B23F6EDB7}" keepAlive="1" name="ModelConnection_ExternalData_2" description="Data Model" type="5" refreshedVersion="8" minRefreshableVersion="5" saveData="1">
    <dbPr connection="Data Model Connection" command="Promotions" commandType="3"/>
    <extLst>
      <ext xmlns:x15="http://schemas.microsoft.com/office/spreadsheetml/2010/11/main" uri="{DE250136-89BD-433C-8126-D09CA5730AF9}">
        <x15:connection id="" model="1"/>
      </ext>
    </extLst>
  </connection>
  <connection id="3" xr16:uid="{795C8C1D-B270-43F8-87E0-A5A5737C1D7D}" keepAlive="1" name="Query - C5-05 ManagersTraining" description="Connection to the 'C5-05 ManagersTraining' query in the workbook." type="5" refreshedVersion="8" background="1" saveData="1">
    <dbPr connection="Provider=Microsoft.Mashup.OleDb.1;Data Source=$Workbook$;Location=&quot;C5-05 ManagersTraining&quot;;Extended Properties=&quot;&quot;" command="SELECT * FROM [C5-05 ManagersTraining]"/>
  </connection>
  <connection id="4" xr16:uid="{75480134-3684-430C-890F-4F2C1362186A}" name="Query - Promotions" description="Connection to the 'Promotions' query in the workbook." type="100" refreshedVersion="8" minRefreshableVersion="5">
    <extLst>
      <ext xmlns:x15="http://schemas.microsoft.com/office/spreadsheetml/2010/11/main" uri="{DE250136-89BD-433C-8126-D09CA5730AF9}">
        <x15:connection id="4d8376be-6966-42d5-84bf-dcd61624f846"/>
      </ext>
    </extLst>
  </connection>
  <connection id="5" xr16:uid="{1C8F7306-E240-4967-A185-AC8AD55FD239}"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 id="6" xr16:uid="{F91DF6E7-6C28-4206-912D-169AB88B84C0}" keepAlive="1" name="Query - Station Activity Indicators" description="Connection to the 'Station Activity Indicators' query in the workbook." type="5" refreshedVersion="8" background="1" saveData="1">
    <dbPr connection="Provider=Microsoft.Mashup.OleDb.1;Data Source=$Workbook$;Location=&quot;Station Activity Indicators&quot;;Extended Properties=&quot;&quot;" command="SELECT * FROM [Station Activity Indicators]"/>
  </connection>
  <connection id="7" xr16:uid="{F4E0D7FA-7D9B-443F-9B2D-2392E778D595}" keepAlive="1" name="Query - Top Earners" description="Connection to the 'Top Earners' query in the workbook." type="5" refreshedVersion="8" background="1" saveData="1">
    <dbPr connection="Provider=Microsoft.Mashup.OleDb.1;Data Source=$Workbook$;Location=&quot;Top Earners&quot;;Extended Properties=&quot;&quot;" command="SELECT * FROM [Top Earners]"/>
  </connection>
  <connection id="8" xr16:uid="{5265E951-D3D1-4D5B-8B59-C5E80FF7A377}" name="Query - VoluntaryLeavers" description="Connection to the 'VoluntaryLeavers' query in the workbook." type="100" refreshedVersion="8" minRefreshableVersion="5">
    <extLst>
      <ext xmlns:x15="http://schemas.microsoft.com/office/spreadsheetml/2010/11/main" uri="{DE250136-89BD-433C-8126-D09CA5730AF9}">
        <x15:connection id="54942085-754b-4d44-b4ad-1fc42952a447"/>
      </ext>
    </extLst>
  </connection>
  <connection id="9" xr16:uid="{CE0BE230-2BB0-47CB-AFEB-E740D55BB31D}" keepAlive="1" name="query (34)" type="5" refreshedVersion="8" minRefreshableVersion="3" deleted="1" saveData="1">
    <dbPr connection="" command="" commandType="5"/>
  </connection>
  <connection id="10" xr16:uid="{BFA85DB4-8518-4DFB-959D-8901BC8AD5CC}"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<sst xmlns="http://schemas.openxmlformats.org/spreadsheetml/2006/main" count="1284" uniqueCount="327">
  <si>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</si>
  <si>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</si>
  <si>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</si>
  <si>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</si>
  <si>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</si>
  <si>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</si>
  <si>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</si>
  <si>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</si>
  <si>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</si>
  <si>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</si>
  <si>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</si>
  <si>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</si>
  <si>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</si>
  <si>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</si>
  <si>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</si>
  <si>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</si>
  <si>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</si>
  <si>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</si>
  <si>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</si>
  <si>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</si>
  <si>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</si>
  <si>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</si>
  <si>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</si>
  <si>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</si>
  <si>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</si>
  <si>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</si>
  <si>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</si>
  <si>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</si>
  <si>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</si>
  <si>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</si>
  <si>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</si>
  <si>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</si>
  <si>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</si>
  <si>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t>December 2024</t>
  </si>
  <si>
    <r>
      <rPr>
        <b/>
        <sz val="11"/>
        <color rgb="FF000000"/>
        <rFont val="Foundry Sans"/>
      </rPr>
      <t>Data refreshed as of</t>
    </r>
    <r>
      <rPr>
        <b/>
        <sz val="11"/>
        <color rgb="FFFF0000"/>
        <rFont val="Foundry Sans"/>
      </rPr>
      <t xml:space="preserve"> </t>
    </r>
    <r>
      <rPr>
        <b/>
        <sz val="11"/>
        <color rgb="FF000000"/>
        <rFont val="Foundry Sans"/>
      </rPr>
      <t>22 January 2025 (Version 1)</t>
    </r>
  </si>
  <si>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</si>
  <si>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</si>
  <si>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</si>
  <si>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</si>
  <si>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</si>
  <si>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</si>
  <si>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</si>
  <si>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Indicator Name</t>
  </si>
  <si>
    <t>Indicator Definition</t>
  </si>
  <si>
    <t>Target Text</t>
  </si>
  <si>
    <t>Engaging with You</t>
  </si>
  <si>
    <t>C1-01</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</si>
  <si>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</si>
  <si>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</si>
  <si>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</si>
  <si>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</si>
  <si>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</si>
  <si>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</si>
  <si>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</si>
  <si>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</si>
  <si>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</si>
  <si>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</si>
  <si>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</si>
  <si>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</si>
  <si>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</si>
  <si>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</si>
  <si>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</si>
  <si>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</si>
  <si>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</si>
  <si>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</si>
  <si>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</si>
  <si>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</si>
  <si>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</si>
  <si>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</si>
  <si>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18,000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</si>
  <si>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</si>
  <si>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</si>
  <si>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</si>
  <si>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</si>
  <si>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</si>
  <si>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</si>
  <si>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</si>
  <si>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</si>
  <si>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</si>
  <si>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</si>
  <si>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</si>
  <si>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</si>
  <si>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</si>
  <si>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</si>
  <si>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</si>
  <si>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</si>
  <si>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</si>
  <si>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</si>
  <si>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</si>
  <si>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</si>
  <si>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</si>
  <si>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</si>
  <si>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</si>
  <si>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</si>
  <si>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</si>
  <si>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</si>
  <si>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 xml:space="preserve">12%
</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</si>
  <si>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</si>
  <si>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</si>
  <si>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</si>
  <si>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 xml:space="preserve">3%
</t>
  </si>
  <si>
    <t>C4-03</t>
  </si>
  <si>
    <t>Percentage of high risk home fire safety visits</t>
  </si>
  <si>
    <t>Visits to households which have been identified as at a higher risk of experiencing an accidental dwelling fire and/or being injured because of a fire.</t>
  </si>
  <si>
    <t>60%</t>
  </si>
  <si>
    <t>C4-04</t>
  </si>
  <si>
    <t>False alarms attended due to automatic fire alarms in non-domestic buildings</t>
  </si>
  <si>
    <t>Monthly count of false alarms attended by LFB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</si>
  <si>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</si>
  <si>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</si>
  <si>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</si>
  <si>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</si>
  <si>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</si>
  <si>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</si>
  <si>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</si>
  <si>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</si>
  <si>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</si>
  <si>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</si>
  <si>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</si>
  <si>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</si>
  <si>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</si>
  <si>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</si>
  <si>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</si>
  <si>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</si>
  <si>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</si>
  <si>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</si>
  <si>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</si>
  <si>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</si>
  <si>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</si>
  <si>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</si>
  <si>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</si>
  <si>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C5-05</t>
  </si>
  <si>
    <t>Percentage of managers who have completed training against plan</t>
  </si>
  <si>
    <t>Total number of staff that have completed all leadership training modules or workshops as a percentage of eligible staff</t>
  </si>
  <si>
    <t>C6-01</t>
  </si>
  <si>
    <t>People survey question - I would recommend LFB as a place to work to friends and family</t>
  </si>
  <si>
    <t>Percentage who agree with the statement "I would recommend LFB as a place to work to friends and family"</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</si>
  <si>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</si>
  <si>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</si>
  <si>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</si>
  <si>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</si>
  <si>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</si>
  <si>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</si>
  <si>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</si>
  <si>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39</t>
  </si>
  <si>
    <t>C7-02</t>
  </si>
  <si>
    <t>Number of fire injuries</t>
  </si>
  <si>
    <t>5 year rolling average of non-fatal casualties as a direct or indirect result of injuries caused by a fire
incident, excluding those that were only recommended a precautionary check.</t>
  </si>
  <si>
    <t>Less than 705</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</si>
  <si>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</si>
  <si>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</si>
  <si>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</si>
  <si>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</si>
  <si>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</si>
  <si>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</si>
  <si>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</si>
  <si>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27</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</si>
  <si>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</si>
  <si>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</si>
  <si>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</si>
  <si>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</si>
  <si>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</si>
  <si>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</si>
  <si>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</si>
  <si>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</si>
  <si>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</si>
  <si>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</si>
  <si>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</si>
  <si>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</si>
  <si>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</si>
  <si>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</si>
  <si>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C2-01 Triages via our Online Fire Safety Checker</t>
  </si>
  <si>
    <t>C1-02 Staff composition – Gender (Women)</t>
  </si>
  <si>
    <t>C1-03 Staff composition – Ethnic Minority Staff</t>
  </si>
  <si>
    <t>C1-04 Staff composition – Disability </t>
  </si>
  <si>
    <t>C1-05 Staff composition – Lesbian, Gay, Bisexual (LGB) Staff</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</si>
  <si>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</si>
  <si>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</si>
  <si>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</si>
  <si>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</si>
  <si>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</si>
  <si>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</si>
  <si>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</si>
  <si>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</si>
  <si>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</si>
  <si>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</si>
  <si>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</si>
  <si>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</si>
  <si>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</si>
  <si>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</si>
  <si>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</si>
  <si>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</si>
  <si>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</si>
  <si>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</si>
  <si>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</si>
  <si>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</si>
  <si>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</si>
  <si>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</si>
  <si>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</si>
  <si>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C5-03 Staff Sickness</t>
  </si>
  <si>
    <t>MTA theory</t>
  </si>
  <si>
    <t>MTA practical</t>
  </si>
  <si>
    <t>Fully Trained %</t>
  </si>
  <si>
    <t>Target</t>
  </si>
  <si>
    <t>Forecast No. of trained (Accumulative figure)</t>
  </si>
  <si>
    <t>Actual No. of trained</t>
  </si>
  <si>
    <t>C5-05 Percentage of managers who have completed training against plan</t>
  </si>
  <si>
    <t/>
  </si>
  <si>
    <t>C6-01 I would recommend LFB as a place to work</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</si>
  <si>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</si>
  <si>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</si>
  <si>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</si>
  <si>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</si>
  <si>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</si>
  <si>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</si>
  <si>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</si>
  <si>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C7-07 Net zero carbon by 2030 (Total CO2 metric tons)</t>
  </si>
  <si>
    <t>Operational Staff Women</t>
  </si>
  <si>
    <t>Operational Staff Ethnic Minority</t>
  </si>
  <si>
    <t>Operational Staff Disability</t>
  </si>
  <si>
    <t>Operational Staff LGB</t>
  </si>
  <si>
    <t>Operational Staff Total</t>
  </si>
  <si>
    <t>FRS Staff  Women</t>
  </si>
  <si>
    <t>FRS Staff  Ethnic Minority</t>
  </si>
  <si>
    <t>FRS Staff  Disability</t>
  </si>
  <si>
    <t xml:space="preserve">FRS Staff LGB </t>
  </si>
  <si>
    <t>FRS Staff Total</t>
  </si>
  <si>
    <t>Control Staff  Women</t>
  </si>
  <si>
    <t>Control Staff Ethnic Minority</t>
  </si>
  <si>
    <t>Control Staff  Disability</t>
  </si>
  <si>
    <t>Control Staff LGB</t>
  </si>
  <si>
    <t>Control Staff Total</t>
  </si>
  <si>
    <t>LFB_All</t>
  </si>
  <si>
    <t>yyyymm</t>
  </si>
  <si>
    <t>Control Staff  Ethnic Minority</t>
  </si>
  <si>
    <t>Control Staff  Total</t>
  </si>
  <si>
    <t>FRS Staff Ethnic Minority</t>
  </si>
  <si>
    <t>FRS Staff  Total</t>
  </si>
  <si>
    <t>Operational Staff  Women</t>
  </si>
  <si>
    <t>Operational Staff  Ethnic Minority</t>
  </si>
  <si>
    <t>Operational Staff  Disability</t>
  </si>
  <si>
    <t>Operational Staff  Total</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</si>
  <si>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</si>
  <si>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</si>
  <si>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</si>
  <si>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</si>
  <si>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</si>
  <si>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</si>
  <si>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</si>
  <si>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</si>
  <si>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</si>
  <si>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</si>
  <si>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</si>
  <si>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</si>
  <si>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</si>
  <si>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</si>
  <si>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</si>
  <si>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</si>
  <si>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</si>
  <si>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</si>
  <si>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</si>
  <si>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</si>
  <si>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</si>
  <si>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</si>
  <si>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</si>
  <si>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</si>
  <si>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</si>
  <si>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</si>
  <si>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</si>
  <si>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</si>
  <si>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</si>
  <si>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</si>
  <si>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</si>
  <si>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</si>
  <si>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</si>
  <si>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</si>
  <si>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</si>
  <si>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</si>
  <si>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</si>
  <si>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</si>
  <si>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</si>
  <si>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</si>
  <si>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</si>
  <si>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</si>
  <si>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</si>
  <si>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</si>
  <si>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</si>
  <si>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</si>
  <si>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</si>
  <si>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</si>
  <si>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</si>
  <si>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</si>
  <si>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</si>
  <si>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</si>
  <si>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</si>
  <si>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</si>
  <si>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</si>
  <si>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</si>
  <si>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</si>
  <si>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</si>
  <si>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</si>
  <si>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</si>
  <si>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</si>
  <si>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</si>
  <si>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</si>
  <si>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</si>
  <si>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Control Staff Women</t>
  </si>
  <si>
    <t>Control Staff Disability</t>
  </si>
  <si>
    <t>FRS Staff Women</t>
  </si>
  <si>
    <t>FRS Staff Disability</t>
  </si>
  <si>
    <t>YYYYMM</t>
  </si>
  <si>
    <t>Numerator</t>
  </si>
  <si>
    <t>Denominator</t>
  </si>
  <si>
    <t>Month</t>
  </si>
  <si>
    <t>CFS</t>
  </si>
  <si>
    <t>HFSV</t>
  </si>
  <si>
    <t>Community Engagement</t>
  </si>
  <si>
    <t>Event</t>
  </si>
  <si>
    <t>FS Event</t>
  </si>
  <si>
    <t>Visual Audit</t>
  </si>
  <si>
    <t>Fire Safety Check Visit</t>
  </si>
  <si>
    <t>Outside Duty</t>
  </si>
  <si>
    <t>Hydrant Inspections</t>
  </si>
  <si>
    <t>Total Available</t>
  </si>
  <si>
    <t>Prevention</t>
  </si>
  <si>
    <t>Protection</t>
  </si>
  <si>
    <t>confidential due to small data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</si>
</sst>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40">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sz val="11"/>
      <name val="Aptos Narrow"/>
      <family val="2"/>
    </font>
    <font>
      <sz val="12"/>
      <name val="Foundry Sans"/>
    </font>
    <font>
      <b/>
      <sz val="12"/>
      <color rgb="FF000000"/>
      <name val="Foundry Sans"/>
      <family val="2"/>
    </font>
    <font>
      <b/>
      <sz val="14"/>
      <name val="Foundry Sans"/>
    </font>
    <font>
      <b/>
      <sz val="14"/>
      <color theme="0"/>
      <name val="Foundry Sans"/>
    </font>
    <font>
      <sz val="12"/>
      <color rgb="FF000000"/>
      <name val="Foundry Sans"/>
    </font>
  </fonts>
  <fills count="34">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theme="0" tint="-0.249977111117893"/>
        <bgColor indexed="64"/>
      </patternFill>
    </fill>
    <fill>
      <patternFill patternType="solid">
        <fgColor rgb="FFBCCCEA"/>
        <bgColor indexed="64"/>
      </patternFill>
    </fill>
    <fill>
      <patternFill patternType="solid">
        <fgColor rgb="FFD9E1F2"/>
        <bgColor rgb="FF000000"/>
      </patternFill>
    </fill>
    <fill>
      <patternFill patternType="solid">
        <fgColor theme="1"/>
        <bgColor indexed="64"/>
      </patternFill>
    </fill>
  </fills>
  <borders count="29">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0" fontId="22" fillId="0" borderId="0"/>
    <xf numFmtId="0" fontId="1" fillId="0" borderId="0"/>
    <xf numFmtId="0" fontId="22" fillId="0" borderId="0"/>
    <xf numFmtId="0" fontId="34" fillId="0" borderId="0"/>
  </cellStyleXfs>
  <cellXfs count="201">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1" fillId="10" borderId="1" xfId="0" applyFont="1" applyFill="1" applyBorder="1"/>
    <xf numFmtId="0" fontId="11" fillId="11" borderId="1" xfId="0" applyFont="1" applyFill="1" applyBorder="1"/>
    <xf numFmtId="0" fontId="11" fillId="12" borderId="1" xfId="0" applyFont="1" applyFill="1" applyBorder="1"/>
    <xf numFmtId="0" fontId="6" fillId="8" borderId="0" xfId="0" applyFont="1" applyFill="1"/>
    <xf numFmtId="0" fontId="11" fillId="12" borderId="0" xfId="0" applyFont="1" applyFill="1"/>
    <xf numFmtId="17" fontId="6" fillId="0" borderId="0" xfId="0" applyNumberFormat="1" applyFont="1" applyAlignment="1">
      <alignment horizontal="right"/>
    </xf>
    <xf numFmtId="17" fontId="0" fillId="0" borderId="0" xfId="0" applyNumberFormat="1"/>
    <xf numFmtId="0" fontId="11" fillId="9" borderId="0" xfId="0" applyFont="1" applyFill="1"/>
    <xf numFmtId="9" fontId="0" fillId="0" borderId="0" xfId="0" applyNumberFormat="1"/>
    <xf numFmtId="0" fontId="15" fillId="0" borderId="0" xfId="0" applyFont="1"/>
    <xf numFmtId="10" fontId="0" fillId="0" borderId="0" xfId="7" applyNumberFormat="1" applyFont="1"/>
    <xf numFmtId="17" fontId="6" fillId="0" borderId="0" xfId="0" applyNumberFormat="1" applyFont="1"/>
    <xf numFmtId="0" fontId="18" fillId="14" borderId="3" xfId="0" applyFont="1" applyFill="1" applyBorder="1" applyAlignment="1">
      <alignment wrapText="1"/>
    </xf>
    <xf numFmtId="0" fontId="18" fillId="14"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9" borderId="6" xfId="0" applyFont="1" applyFill="1" applyBorder="1"/>
    <xf numFmtId="17" fontId="6" fillId="19" borderId="5" xfId="0" applyNumberFormat="1" applyFont="1" applyFill="1" applyBorder="1"/>
    <xf numFmtId="17" fontId="6" fillId="19" borderId="7" xfId="0" applyNumberFormat="1" applyFont="1" applyFill="1" applyBorder="1"/>
    <xf numFmtId="0" fontId="6" fillId="19" borderId="2" xfId="0" applyFont="1" applyFill="1" applyBorder="1"/>
    <xf numFmtId="0" fontId="18" fillId="14" borderId="8" xfId="0" applyFont="1" applyFill="1" applyBorder="1" applyAlignment="1">
      <alignment wrapText="1"/>
    </xf>
    <xf numFmtId="0" fontId="18" fillId="14" borderId="9" xfId="0" applyFont="1" applyFill="1" applyBorder="1" applyAlignment="1">
      <alignment wrapText="1"/>
    </xf>
    <xf numFmtId="0" fontId="19" fillId="15" borderId="9" xfId="0" applyFont="1" applyFill="1" applyBorder="1" applyAlignment="1">
      <alignment wrapText="1"/>
    </xf>
    <xf numFmtId="0" fontId="19" fillId="15"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6" borderId="0" xfId="0" applyFont="1" applyFill="1"/>
    <xf numFmtId="0" fontId="6" fillId="16" borderId="12" xfId="0" applyFont="1" applyFill="1" applyBorder="1"/>
    <xf numFmtId="0" fontId="6" fillId="0" borderId="11" xfId="0" applyFont="1" applyBorder="1"/>
    <xf numFmtId="9" fontId="6" fillId="3" borderId="0" xfId="0" applyNumberFormat="1" applyFont="1" applyFill="1"/>
    <xf numFmtId="0" fontId="6" fillId="13" borderId="0" xfId="0" applyFont="1" applyFill="1"/>
    <xf numFmtId="0" fontId="6" fillId="13" borderId="12" xfId="0" applyFont="1" applyFill="1" applyBorder="1"/>
    <xf numFmtId="0" fontId="6" fillId="2" borderId="11" xfId="0" applyFont="1" applyFill="1" applyBorder="1"/>
    <xf numFmtId="10" fontId="6" fillId="19" borderId="0" xfId="0" applyNumberFormat="1" applyFont="1" applyFill="1"/>
    <xf numFmtId="9" fontId="6" fillId="19" borderId="0" xfId="0" applyNumberFormat="1" applyFont="1" applyFill="1"/>
    <xf numFmtId="0" fontId="6" fillId="19" borderId="11" xfId="0" applyFont="1" applyFill="1" applyBorder="1"/>
    <xf numFmtId="0" fontId="6" fillId="19" borderId="0" xfId="0" applyFont="1" applyFill="1"/>
    <xf numFmtId="0" fontId="6" fillId="19" borderId="13" xfId="0" applyFont="1" applyFill="1" applyBorder="1"/>
    <xf numFmtId="0" fontId="6" fillId="19" borderId="14" xfId="0" applyFont="1" applyFill="1" applyBorder="1"/>
    <xf numFmtId="10" fontId="6" fillId="19" borderId="14" xfId="0" applyNumberFormat="1" applyFont="1" applyFill="1" applyBorder="1"/>
    <xf numFmtId="9" fontId="6" fillId="19" borderId="14" xfId="0" applyNumberFormat="1" applyFont="1" applyFill="1" applyBorder="1"/>
    <xf numFmtId="0" fontId="6" fillId="16"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9" borderId="12" xfId="0" applyFont="1" applyFill="1" applyBorder="1"/>
    <xf numFmtId="0" fontId="6" fillId="19" borderId="15" xfId="0" applyFont="1" applyFill="1" applyBorder="1"/>
    <xf numFmtId="0" fontId="6" fillId="16" borderId="14" xfId="0" applyFont="1" applyFill="1" applyBorder="1"/>
    <xf numFmtId="0" fontId="18" fillId="14"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20" fillId="0" borderId="12" xfId="0" applyNumberFormat="1" applyFont="1" applyBorder="1"/>
    <xf numFmtId="10" fontId="21" fillId="0" borderId="12" xfId="0" applyNumberFormat="1" applyFont="1" applyBorder="1"/>
    <xf numFmtId="17" fontId="6" fillId="17" borderId="11" xfId="0" applyNumberFormat="1" applyFont="1" applyFill="1" applyBorder="1"/>
    <xf numFmtId="0" fontId="6" fillId="17" borderId="0" xfId="0" applyFont="1" applyFill="1"/>
    <xf numFmtId="17" fontId="6" fillId="18" borderId="11" xfId="0" applyNumberFormat="1" applyFont="1" applyFill="1" applyBorder="1"/>
    <xf numFmtId="0" fontId="6" fillId="18" borderId="0" xfId="0" applyFont="1" applyFill="1"/>
    <xf numFmtId="17" fontId="6" fillId="18" borderId="13" xfId="0" applyNumberFormat="1" applyFont="1" applyFill="1" applyBorder="1"/>
    <xf numFmtId="0" fontId="6" fillId="3" borderId="14" xfId="0" applyFont="1" applyFill="1" applyBorder="1"/>
    <xf numFmtId="0" fontId="6" fillId="18"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3" borderId="14" xfId="0" applyFont="1" applyFill="1" applyBorder="1"/>
    <xf numFmtId="0" fontId="7" fillId="0" borderId="12" xfId="0" applyFont="1" applyBorder="1"/>
    <xf numFmtId="0" fontId="7" fillId="0" borderId="15" xfId="0" applyFont="1" applyBorder="1"/>
    <xf numFmtId="9" fontId="0" fillId="0" borderId="0" xfId="0" applyNumberFormat="1" applyAlignment="1">
      <alignment wrapText="1"/>
    </xf>
    <xf numFmtId="0" fontId="0" fillId="0" borderId="0" xfId="0" applyAlignment="1">
      <alignment wrapText="1"/>
    </xf>
    <xf numFmtId="0" fontId="8" fillId="20" borderId="16" xfId="0" applyFont="1" applyFill="1" applyBorder="1" applyAlignment="1">
      <alignment vertical="top"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7" fillId="20" borderId="16" xfId="0" applyFont="1" applyFill="1" applyBorder="1" applyAlignment="1">
      <alignment wrapText="1"/>
    </xf>
    <xf numFmtId="0" fontId="23" fillId="0" borderId="0" xfId="0" applyFont="1"/>
    <xf numFmtId="0" fontId="24" fillId="20" borderId="16" xfId="0" applyFont="1" applyFill="1" applyBorder="1" applyAlignment="1">
      <alignment vertical="top" wrapText="1"/>
    </xf>
    <xf numFmtId="165" fontId="12"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7" fillId="20" borderId="16" xfId="0" applyFont="1" applyFill="1" applyBorder="1" applyAlignment="1">
      <alignment vertical="top" wrapText="1"/>
    </xf>
    <xf numFmtId="2" fontId="12" fillId="0" borderId="16" xfId="0" applyNumberFormat="1" applyFont="1" applyBorder="1" applyAlignment="1">
      <alignment horizontal="left" wrapText="1" indent="1"/>
    </xf>
    <xf numFmtId="0" fontId="13" fillId="0" borderId="16" xfId="8" applyFont="1" applyBorder="1"/>
    <xf numFmtId="0" fontId="17" fillId="20" borderId="16" xfId="0" applyFont="1" applyFill="1" applyBorder="1" applyAlignment="1">
      <alignment horizontal="left" vertical="top" wrapText="1"/>
    </xf>
    <xf numFmtId="0" fontId="14" fillId="20" borderId="16" xfId="0" applyFont="1" applyFill="1" applyBorder="1" applyAlignment="1">
      <alignment vertical="top" wrapText="1"/>
    </xf>
    <xf numFmtId="0" fontId="14" fillId="21" borderId="16" xfId="0" applyFont="1" applyFill="1" applyBorder="1" applyAlignment="1">
      <alignment vertical="top" wrapText="1"/>
    </xf>
    <xf numFmtId="0" fontId="3" fillId="0" borderId="17" xfId="0" applyFont="1" applyBorder="1"/>
    <xf numFmtId="10" fontId="12" fillId="7" borderId="16" xfId="0" applyNumberFormat="1" applyFont="1" applyFill="1" applyBorder="1"/>
    <xf numFmtId="0" fontId="3" fillId="0" borderId="16" xfId="5" applyFont="1" applyBorder="1"/>
    <xf numFmtId="166" fontId="13" fillId="0" borderId="16" xfId="10" applyNumberFormat="1" applyFont="1" applyBorder="1"/>
    <xf numFmtId="166" fontId="3" fillId="0" borderId="16" xfId="9" applyNumberFormat="1" applyFont="1" applyBorder="1"/>
    <xf numFmtId="9" fontId="16" fillId="22" borderId="16" xfId="0" applyNumberFormat="1" applyFont="1" applyFill="1" applyBorder="1" applyAlignment="1">
      <alignment vertical="top" wrapText="1"/>
    </xf>
    <xf numFmtId="9" fontId="0" fillId="0" borderId="16" xfId="0" applyNumberFormat="1" applyBorder="1"/>
    <xf numFmtId="0" fontId="0" fillId="0" borderId="16" xfId="0" applyBorder="1"/>
    <xf numFmtId="165" fontId="12"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6" fillId="20" borderId="16" xfId="0" applyFont="1" applyFill="1" applyBorder="1" applyAlignment="1">
      <alignment vertical="top" wrapText="1"/>
    </xf>
    <xf numFmtId="0" fontId="17" fillId="20" borderId="16" xfId="9" applyFont="1" applyFill="1" applyBorder="1" applyAlignment="1">
      <alignment wrapText="1"/>
    </xf>
    <xf numFmtId="10" fontId="13" fillId="0" borderId="16" xfId="7" applyNumberFormat="1" applyFont="1" applyBorder="1"/>
    <xf numFmtId="21" fontId="13" fillId="0" borderId="16" xfId="0" applyNumberFormat="1" applyFont="1" applyBorder="1"/>
    <xf numFmtId="0" fontId="26" fillId="20" borderId="16" xfId="0" applyFont="1" applyFill="1" applyBorder="1" applyAlignment="1">
      <alignment vertical="top" wrapText="1"/>
    </xf>
    <xf numFmtId="1" fontId="13" fillId="0" borderId="16" xfId="8" applyNumberFormat="1" applyFont="1" applyBorder="1"/>
    <xf numFmtId="0" fontId="0" fillId="23" borderId="0" xfId="0" applyFill="1"/>
    <xf numFmtId="0" fontId="27" fillId="23" borderId="0" xfId="0" applyFont="1" applyFill="1"/>
    <xf numFmtId="0" fontId="28" fillId="23" borderId="0" xfId="0" applyFont="1" applyFill="1"/>
    <xf numFmtId="49" fontId="28" fillId="23" borderId="0" xfId="0" applyNumberFormat="1" applyFont="1" applyFill="1" applyAlignment="1">
      <alignment horizontal="left"/>
    </xf>
    <xf numFmtId="0" fontId="3" fillId="0" borderId="0" xfId="0" applyFont="1" applyAlignment="1">
      <alignment wrapText="1"/>
    </xf>
    <xf numFmtId="0" fontId="0" fillId="0" borderId="0" xfId="0" applyAlignment="1">
      <alignment vertical="top" wrapText="1"/>
    </xf>
    <xf numFmtId="49" fontId="33" fillId="5" borderId="20" xfId="0" applyNumberFormat="1" applyFont="1" applyFill="1" applyBorder="1" applyAlignment="1">
      <alignment vertical="top" wrapText="1"/>
    </xf>
    <xf numFmtId="49" fontId="33" fillId="24" borderId="20" xfId="0" applyNumberFormat="1" applyFont="1" applyFill="1" applyBorder="1" applyAlignment="1">
      <alignment vertical="top" wrapText="1"/>
    </xf>
    <xf numFmtId="49" fontId="33" fillId="25" borderId="20" xfId="0" applyNumberFormat="1" applyFont="1" applyFill="1" applyBorder="1" applyAlignment="1">
      <alignment vertical="top" wrapText="1"/>
    </xf>
    <xf numFmtId="49" fontId="33" fillId="26"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3" fillId="26" borderId="21" xfId="0" applyNumberFormat="1" applyFont="1" applyFill="1" applyBorder="1" applyAlignment="1">
      <alignment vertical="top" wrapText="1"/>
    </xf>
    <xf numFmtId="17" fontId="23" fillId="20" borderId="16" xfId="9" applyNumberFormat="1" applyFont="1" applyFill="1" applyBorder="1" applyAlignment="1">
      <alignment wrapText="1"/>
    </xf>
    <xf numFmtId="0" fontId="23" fillId="20"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0" fontId="0" fillId="0" borderId="18" xfId="0" applyBorder="1"/>
    <xf numFmtId="0" fontId="0" fillId="0" borderId="22" xfId="0" applyBorder="1"/>
    <xf numFmtId="0" fontId="0" fillId="0" borderId="23" xfId="0" applyBorder="1"/>
    <xf numFmtId="0" fontId="0" fillId="0" borderId="24" xfId="0" applyBorder="1"/>
    <xf numFmtId="0" fontId="0" fillId="0" borderId="25" xfId="0" applyBorder="1"/>
    <xf numFmtId="10" fontId="13" fillId="0" borderId="16" xfId="8" applyNumberFormat="1" applyFont="1" applyBorder="1"/>
    <xf numFmtId="10" fontId="6" fillId="0" borderId="0" xfId="0" applyNumberFormat="1" applyFont="1"/>
    <xf numFmtId="10" fontId="5" fillId="0" borderId="16" xfId="8" applyNumberFormat="1" applyFont="1" applyBorder="1"/>
    <xf numFmtId="10" fontId="0" fillId="0" borderId="16" xfId="0" applyNumberFormat="1" applyBorder="1"/>
    <xf numFmtId="49" fontId="33" fillId="25" borderId="21" xfId="0" applyNumberFormat="1" applyFont="1" applyFill="1" applyBorder="1" applyAlignment="1">
      <alignment vertical="top" wrapText="1"/>
    </xf>
    <xf numFmtId="49" fontId="0" fillId="28" borderId="16" xfId="0" applyNumberFormat="1" applyFill="1" applyBorder="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49" fontId="33" fillId="24" borderId="21" xfId="0" applyNumberFormat="1" applyFont="1" applyFill="1" applyBorder="1" applyAlignment="1">
      <alignment vertical="top" wrapText="1"/>
    </xf>
    <xf numFmtId="165" fontId="6" fillId="0" borderId="20" xfId="0" applyNumberFormat="1" applyFont="1" applyBorder="1" applyAlignment="1">
      <alignment wrapText="1"/>
    </xf>
    <xf numFmtId="0" fontId="25" fillId="21" borderId="18" xfId="0" applyFont="1" applyFill="1" applyBorder="1" applyAlignment="1">
      <alignment vertical="top" wrapText="1"/>
    </xf>
    <xf numFmtId="0" fontId="25" fillId="21" borderId="24" xfId="0" applyFont="1" applyFill="1" applyBorder="1" applyAlignment="1">
      <alignment vertical="top" wrapText="1"/>
    </xf>
    <xf numFmtId="165" fontId="6" fillId="0" borderId="21" xfId="0" applyNumberFormat="1" applyFont="1" applyBorder="1" applyAlignment="1">
      <alignment wrapText="1"/>
    </xf>
    <xf numFmtId="0" fontId="3" fillId="0" borderId="22" xfId="5" applyFont="1" applyBorder="1"/>
    <xf numFmtId="0" fontId="3" fillId="0" borderId="18" xfId="5" applyFont="1" applyBorder="1"/>
    <xf numFmtId="0" fontId="35" fillId="21" borderId="24" xfId="0" applyFont="1" applyFill="1" applyBorder="1" applyAlignment="1">
      <alignment vertical="top" wrapText="1"/>
    </xf>
    <xf numFmtId="0" fontId="16" fillId="20" borderId="19" xfId="0" applyFont="1" applyFill="1" applyBorder="1" applyAlignment="1">
      <alignment vertical="top" wrapText="1"/>
    </xf>
    <xf numFmtId="0" fontId="3" fillId="6" borderId="16" xfId="5" applyFont="1" applyFill="1" applyBorder="1"/>
    <xf numFmtId="0" fontId="3" fillId="6" borderId="22" xfId="5" applyFont="1" applyFill="1" applyBorder="1"/>
    <xf numFmtId="0" fontId="3" fillId="6" borderId="23" xfId="5" applyFont="1" applyFill="1" applyBorder="1"/>
    <xf numFmtId="0" fontId="3" fillId="6" borderId="25" xfId="5" applyFont="1" applyFill="1" applyBorder="1"/>
    <xf numFmtId="0" fontId="3" fillId="30" borderId="16" xfId="5" applyFont="1" applyFill="1" applyBorder="1"/>
    <xf numFmtId="0" fontId="3" fillId="30" borderId="22" xfId="5" applyFont="1" applyFill="1" applyBorder="1"/>
    <xf numFmtId="49" fontId="0" fillId="28" borderId="22" xfId="0" applyNumberFormat="1" applyFill="1" applyBorder="1" applyAlignment="1">
      <alignment vertical="top" wrapText="1"/>
    </xf>
    <xf numFmtId="3" fontId="0" fillId="0" borderId="0" xfId="0" applyNumberFormat="1"/>
    <xf numFmtId="0" fontId="0" fillId="4" borderId="26" xfId="0" applyFill="1" applyBorder="1"/>
    <xf numFmtId="0" fontId="0" fillId="4" borderId="28" xfId="0" applyFill="1" applyBorder="1"/>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21" fontId="5" fillId="0" borderId="16" xfId="0" applyNumberFormat="1" applyFont="1" applyBorder="1"/>
    <xf numFmtId="10" fontId="5" fillId="0" borderId="16" xfId="7" applyNumberFormat="1" applyFont="1" applyBorder="1"/>
    <xf numFmtId="1" fontId="5" fillId="0" borderId="16" xfId="8" applyNumberFormat="1" applyFont="1" applyBorder="1"/>
    <xf numFmtId="0" fontId="5" fillId="0" borderId="16" xfId="8" applyFont="1" applyBorder="1"/>
    <xf numFmtId="0" fontId="0" fillId="0" borderId="16" xfId="5" applyFont="1" applyBorder="1"/>
    <xf numFmtId="0" fontId="0" fillId="0" borderId="20" xfId="0" applyBorder="1"/>
    <xf numFmtId="0" fontId="3" fillId="0" borderId="20" xfId="5" applyFont="1" applyBorder="1"/>
    <xf numFmtId="164" fontId="0" fillId="0" borderId="16" xfId="0" applyNumberFormat="1" applyBorder="1"/>
    <xf numFmtId="49" fontId="0" fillId="31" borderId="16" xfId="0" applyNumberFormat="1" applyFill="1" applyBorder="1" applyAlignment="1">
      <alignment vertical="top" wrapText="1"/>
    </xf>
    <xf numFmtId="49" fontId="0" fillId="31" borderId="22" xfId="0" applyNumberFormat="1" applyFill="1" applyBorder="1" applyAlignment="1">
      <alignment vertical="top" wrapText="1"/>
    </xf>
    <xf numFmtId="164" fontId="3" fillId="0" borderId="26" xfId="0" applyNumberFormat="1" applyFont="1" applyBorder="1" applyAlignment="1">
      <alignment wrapText="1"/>
    </xf>
    <xf numFmtId="0" fontId="0" fillId="0" borderId="26" xfId="0" applyBorder="1"/>
    <xf numFmtId="1" fontId="0" fillId="0" borderId="16" xfId="0" applyNumberFormat="1" applyBorder="1" applyAlignment="1">
      <alignment wrapText="1"/>
    </xf>
    <xf numFmtId="0" fontId="36" fillId="32" borderId="16" xfId="0" applyFont="1" applyFill="1" applyBorder="1" applyAlignment="1">
      <alignment wrapText="1"/>
    </xf>
    <xf numFmtId="0" fontId="37" fillId="4" borderId="0" xfId="0" applyFont="1" applyFill="1" applyAlignment="1">
      <alignment vertical="top" wrapText="1"/>
    </xf>
    <xf numFmtId="0" fontId="38" fillId="33" borderId="19" xfId="0" applyFont="1" applyFill="1" applyBorder="1" applyAlignment="1">
      <alignment vertical="top" wrapText="1"/>
    </xf>
    <xf numFmtId="0" fontId="38" fillId="33" borderId="18" xfId="0" applyFont="1" applyFill="1" applyBorder="1" applyAlignment="1">
      <alignment vertical="top" wrapText="1"/>
    </xf>
    <xf numFmtId="0" fontId="0" fillId="0" borderId="16" xfId="0" applyBorder="1" applyAlignment="1">
      <alignment horizontal="left" vertical="top" wrapText="1"/>
    </xf>
    <xf numFmtId="9" fontId="0" fillId="0" borderId="16" xfId="0" applyNumberFormat="1"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16" fillId="20" borderId="19" xfId="0" applyFont="1" applyFill="1" applyBorder="1" applyAlignment="1">
      <alignment horizontal="left" vertical="top" wrapText="1"/>
    </xf>
    <xf numFmtId="0" fontId="35" fillId="20" borderId="16" xfId="0" applyFont="1" applyFill="1" applyBorder="1" applyAlignment="1">
      <alignment horizontal="left" vertical="top" wrapText="1"/>
    </xf>
    <xf numFmtId="0" fontId="25" fillId="20" borderId="16" xfId="0" applyFont="1" applyFill="1" applyBorder="1" applyAlignment="1">
      <alignment horizontal="left" vertical="top" wrapText="1"/>
    </xf>
    <xf numFmtId="0" fontId="23" fillId="4" borderId="16" xfId="0" applyFont="1" applyFill="1" applyBorder="1" applyAlignment="1">
      <alignment vertical="top" wrapText="1"/>
    </xf>
    <xf numFmtId="0" fontId="14" fillId="20" borderId="19" xfId="0" applyFont="1" applyFill="1" applyBorder="1" applyAlignment="1">
      <alignment horizontal="left" vertical="top" wrapText="1"/>
    </xf>
    <xf numFmtId="0" fontId="39" fillId="0" borderId="0" xfId="0" applyFont="1"/>
    <xf numFmtId="0" fontId="0" fillId="4" borderId="27" xfId="0" applyFill="1" applyBorder="1"/>
    <xf numFmtId="0" fontId="0" fillId="0" borderId="19" xfId="0" applyBorder="1"/>
    <xf numFmtId="0" fontId="0" fillId="0" borderId="21" xfId="0" applyBorder="1"/>
    <xf numFmtId="0" fontId="26" fillId="4" borderId="16" xfId="0" applyFont="1" applyFill="1" applyBorder="1" applyAlignment="1">
      <alignment horizontal="left" vertical="top" wrapText="1"/>
    </xf>
    <xf numFmtId="0" fontId="13" fillId="0" borderId="0" xfId="0" applyFont="1" applyAlignment="1">
      <alignment horizontal="left" vertical="top" wrapText="1"/>
    </xf>
    <xf numFmtId="0" fontId="10" fillId="8" borderId="0" xfId="0" applyFont="1" applyFill="1" applyAlignment="1">
      <alignment horizontal="center"/>
    </xf>
    <xf numFmtId="0" fontId="10" fillId="9" borderId="0" xfId="0" applyFont="1" applyFill="1" applyAlignment="1">
      <alignment horizontal="center"/>
    </xf>
    <xf numFmtId="0" fontId="11" fillId="8" borderId="0" xfId="0" applyFont="1" applyFill="1" applyAlignment="1">
      <alignment horizontal="center"/>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cent" xfId="7" builtinId="5"/>
    <cellStyle name="Percent 2" xfId="6" xr:uid="{856401BC-F26C-4EB6-AE65-90392BEE2FAA}"/>
  </cellStyles>
  <dxfs count="75">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b/>
        <strike val="0"/>
        <outline val="0"/>
        <shadow val="0"/>
        <u val="none"/>
        <vertAlign val="baseline"/>
        <sz val="12"/>
        <color theme="1"/>
        <name val="Foundry Sans"/>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solid">
          <fgColor indexed="64"/>
          <bgColor theme="0"/>
        </patternFill>
      </fill>
      <border diagonalUp="0" diagonalDown="0">
        <left style="hair">
          <color indexed="64"/>
        </left>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fill>
        <patternFill patternType="solid">
          <fgColor indexed="64"/>
          <bgColor theme="0"/>
        </patternFill>
      </fill>
      <border diagonalUp="0" diagonalDown="0">
        <left style="hair">
          <color indexed="64"/>
        </left>
        <right style="hair">
          <color indexed="64"/>
        </right>
        <top/>
        <bottom/>
        <vertical/>
        <horizontal/>
      </border>
    </dxf>
    <dxf>
      <numFmt numFmtId="0" formatCode="General"/>
      <fill>
        <patternFill patternType="solid">
          <fgColor indexed="64"/>
          <bgColor theme="0"/>
        </patternFill>
      </fill>
      <border diagonalUp="0" diagonalDown="0">
        <left/>
        <right style="hair">
          <color indexed="64"/>
        </right>
        <top/>
        <bottom/>
        <vertical/>
        <horizontal/>
      </border>
    </dxf>
    <dxf>
      <fill>
        <patternFill patternType="solid">
          <fgColor indexed="64"/>
          <bgColor theme="0"/>
        </patternFill>
      </fill>
    </dxf>
    <dxf>
      <font>
        <strike val="0"/>
        <outline val="0"/>
        <shadow val="0"/>
        <u val="none"/>
        <vertAlign val="baseline"/>
        <color auto="1"/>
        <name val="Foundry Sans"/>
        <scheme val="none"/>
      </font>
      <alignment horizontal="left" vertical="top" textRotation="0" wrapText="1" indent="0" justifyLastLine="0" shrinkToFit="0" readingOrder="0"/>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tint="-0.249977111117893"/>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left"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4"/>
        <color theme="0"/>
        <name val="Foundry Sans"/>
        <scheme val="none"/>
      </font>
      <fill>
        <patternFill patternType="solid">
          <fgColor indexed="64"/>
          <bgColor theme="1"/>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FFD1D1"/>
      <color rgb="FFFFB7B7"/>
      <color rgb="FFFFB9B9"/>
      <color rgb="FFBCCCEA"/>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9" xr16:uid="{DD949EDA-8441-4638-BF0F-0D417ABF22E1}" autoFormatId="16" applyNumberFormats="0" applyBorderFormats="0" applyFontFormats="0" applyPatternFormats="0" applyAlignmentFormats="0" applyWidthHeightFormats="0">
  <queryTableRefresh nextId="33">
    <queryTableFields count="5">
      <queryTableField id="7" name="LFB Pillars" tableColumnId="12"/>
      <queryTableField id="1" name="Code" tableColumnId="2"/>
      <queryTableField id="2" name="Indicator Name" tableColumnId="4"/>
      <queryTableField id="3" name="Indicator Definition" tableColumnId="5"/>
      <queryTableField id="4" name="Target Text" tableColumnId="6"/>
    </queryTableFields>
    <queryTableDeletedFields count="16">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deletedField name="Report"/>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3DB01F07-56D9-45E2-94B0-21F4B2B1AB66}" autoFormatId="16" applyNumberFormats="0" applyBorderFormats="0" applyFontFormats="0" applyPatternFormats="0" applyAlignmentFormats="0" applyWidthHeightFormats="0">
  <queryTableRefresh nextId="74">
    <queryTableFields count="13">
      <queryTableField id="1" name="yyyymm" tableColumnId="1"/>
      <queryTableField id="6" name="Control Women" tableColumnId="6"/>
      <queryTableField id="7" name="Control BAME" tableColumnId="7"/>
      <queryTableField id="8" name="Control Disabled" tableColumnId="8"/>
      <queryTableField id="9" name="Control Total" tableColumnId="9"/>
      <queryTableField id="2" name="FRS Women" tableColumnId="2"/>
      <queryTableField id="3" name="FRS BAME" tableColumnId="3"/>
      <queryTableField id="4" name="FRS Disabled" tableColumnId="4"/>
      <queryTableField id="5" name="FRS Total" tableColumnId="5"/>
      <queryTableField id="10" name="Operational Women" tableColumnId="10"/>
      <queryTableField id="11" name="Operational BAME" tableColumnId="11"/>
      <queryTableField id="12" name="Operational Disabled" tableColumnId="12"/>
      <queryTableField id="13" name="Operational Total" tableColumnId="1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183F27EB-A168-4CA5-909E-BE8ADE564571}" autoFormatId="16" applyNumberFormats="0" applyBorderFormats="0" applyFontFormats="0" applyPatternFormats="0" applyAlignmentFormats="0" applyWidthHeightFormats="0">
  <queryTableRefresh nextId="14">
    <queryTableFields count="13">
      <queryTableField id="1" name="yyyymm" tableColumnId="1"/>
      <queryTableField id="2" name="Control Women" tableColumnId="2"/>
      <queryTableField id="3" name="Control BAME" tableColumnId="3"/>
      <queryTableField id="4" name="Control Disabled" tableColumnId="4"/>
      <queryTableField id="5" name="Control Total" tableColumnId="5"/>
      <queryTableField id="6" name="Operational Women" tableColumnId="6"/>
      <queryTableField id="7" name="Operational BAME" tableColumnId="7"/>
      <queryTableField id="8" name="Operational Disabled" tableColumnId="8"/>
      <queryTableField id="9" name="Operational Total" tableColumnId="9"/>
      <queryTableField id="10" name="FRS Women" tableColumnId="10"/>
      <queryTableField id="11" name="FRS BAME" tableColumnId="11"/>
      <queryTableField id="12" name="FRS Disabled" tableColumnId="12"/>
      <queryTableField id="13" name="FRS Total" tableColumnId="13"/>
    </queryTableFields>
  </queryTableRefresh>
  <extLst>
    <ext xmlns:x15="http://schemas.microsoft.com/office/spreadsheetml/2010/11/main" uri="{883FBD77-0823-4a55-B5E3-86C4891E6966}">
      <x15:queryTable sourceDataName="Query - Promotions"/>
    </ext>
  </extLst>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D5736B71-7A4B-4D70-B34F-B888B7CF405E}" autoFormatId="16" applyNumberFormats="0" applyBorderFormats="0" applyFontFormats="0" applyPatternFormats="0" applyAlignmentFormats="0" applyWidthHeightFormats="0">
  <queryTableRefresh nextId="24">
    <queryTableFields count="13">
      <queryTableField id="1" name="YYYYMM" tableColumnId="1"/>
      <queryTableField id="8" name="Control Women" tableColumnId="8"/>
      <queryTableField id="9" name="Control BAME" tableColumnId="9"/>
      <queryTableField id="10" name="Control Disabled" tableColumnId="10"/>
      <queryTableField id="12" name="Control Total" tableColumnId="12"/>
      <queryTableField id="13" name="FRS Staff Women" tableColumnId="13"/>
      <queryTableField id="14" name="FRS Staff BAME" tableColumnId="14"/>
      <queryTableField id="15" name="FRS Staff Disabled" tableColumnId="15"/>
      <queryTableField id="17" name="FRS Staff Total" tableColumnId="17"/>
      <queryTableField id="18" name="Operational Women" tableColumnId="18"/>
      <queryTableField id="19" name="Operational BAME" tableColumnId="19"/>
      <queryTableField id="20" name="Operational Disabled" tableColumnId="20"/>
      <queryTableField id="22" name="Operational Total" tableColumnId="22"/>
    </queryTableFields>
  </queryTableRefresh>
  <extLst>
    <ext xmlns:x15="http://schemas.microsoft.com/office/spreadsheetml/2010/11/main" uri="{883FBD77-0823-4a55-B5E3-86C4891E6966}">
      <x15:queryTable sourceDataName="Query - VoluntaryLeavers"/>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18918E0-E819-4DF1-B64D-18305632F94B}" name="Table_query__34" displayName="Table_query__34" ref="A1:E33" tableType="queryTable" totalsRowShown="0" headerRowDxfId="74" dataDxfId="72" headerRowBorderDxfId="73" tableBorderDxfId="71" totalsRowBorderDxfId="70">
  <autoFilter ref="A1:E33" xr:uid="{86685707-8406-45A2-9B1D-E99699CCF6B6}"/>
  <sortState xmlns:xlrd2="http://schemas.microsoft.com/office/spreadsheetml/2017/richdata2" ref="A2:E33">
    <sortCondition ref="B1:B33"/>
  </sortState>
  <tableColumns count="5">
    <tableColumn id="12" xr3:uid="{BC39F570-A4A9-40BE-B959-F549F0E09C15}" uniqueName="field_6" name="LFB Pillars" queryTableFieldId="7" dataDxfId="69"/>
    <tableColumn id="2" xr3:uid="{84266A6A-2644-401A-A7F7-F83F52989EF8}" uniqueName="Title" name="Code" queryTableFieldId="1" dataDxfId="68"/>
    <tableColumn id="4" xr3:uid="{2771A6F6-6DA4-47A0-AAA9-456E4480C42D}" uniqueName="field_1" name="Indicator Name" queryTableFieldId="2" dataDxfId="67"/>
    <tableColumn id="5" xr3:uid="{CDA72FBF-1834-4FDF-B823-A2E62323CBFB}" uniqueName="field_2" name="Indicator Definition" queryTableFieldId="3" dataDxfId="66"/>
    <tableColumn id="6" xr3:uid="{866159A8-608B-403B-9EB1-8809810B7581}" uniqueName="field_3" name="Target Text" queryTableFieldId="4"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Q66" totalsRowShown="0" headerRowDxfId="64" dataDxfId="62" headerRowBorderDxfId="63" tableBorderDxfId="61" totalsRowBorderDxfId="60" dataCellStyle="Normal 2">
  <autoFilter ref="A1:Q66" xr:uid="{94F82EF6-7007-4C50-BF20-D38E46D05B5E}"/>
  <tableColumns count="17">
    <tableColumn id="1" xr3:uid="{FB1E05A9-8FE9-4CEB-8AAF-008EBFC14A84}" name="Month-Year" dataDxfId="59"/>
    <tableColumn id="2" xr3:uid="{A00EB2E3-E041-43DA-B40A-62B9E97618D9}" name="Operational Staff Women" dataDxfId="58" dataCellStyle="Normal 2"/>
    <tableColumn id="3" xr3:uid="{D99F9C59-5E9E-4B13-AA48-E8303A16D6EA}" name="Operational Staff Ethnic Minority" dataDxfId="57" dataCellStyle="Normal 2"/>
    <tableColumn id="4" xr3:uid="{195A46E5-7EBA-4CC6-8ACC-99ACA93AAF63}" name="Operational Staff Disability" dataDxfId="56" dataCellStyle="Normal 2"/>
    <tableColumn id="5" xr3:uid="{67362CEE-BAFD-43E7-84CD-E8112C301D32}" name="Operational Staff LGB" dataDxfId="55" dataCellStyle="Normal 2"/>
    <tableColumn id="6" xr3:uid="{33178C08-6856-438C-B225-7D8C823FEA59}" name="Operational Staff Total" dataDxfId="54" dataCellStyle="Normal 2"/>
    <tableColumn id="7" xr3:uid="{71BDE311-4E35-4596-BDBF-D4F15D5E8B5C}" name="FRS Staff  Women" dataDxfId="53" dataCellStyle="Normal 2"/>
    <tableColumn id="8" xr3:uid="{0DE85FD7-4D8D-4820-A137-66639A94C13A}" name="FRS Staff  Ethnic Minority" dataDxfId="52" dataCellStyle="Normal 2"/>
    <tableColumn id="9" xr3:uid="{AC31AB66-8274-4A8C-8079-B12A0FB8974D}" name="FRS Staff  Disability" dataDxfId="51" dataCellStyle="Normal 2"/>
    <tableColumn id="10" xr3:uid="{89EFA324-409C-4F41-93AA-9E6C563173A5}" name="FRS Staff LGB " dataDxfId="50" dataCellStyle="Normal 2"/>
    <tableColumn id="11" xr3:uid="{F46E0C7C-44F2-4B54-9CCA-BC06E42B916D}" name="FRS Staff Total" dataDxfId="49" dataCellStyle="Normal 2"/>
    <tableColumn id="12" xr3:uid="{8A931620-CBA0-4B28-97AC-4FEA9C1007F0}" name="Control Staff  Women" dataDxfId="48" dataCellStyle="Normal 2"/>
    <tableColumn id="13" xr3:uid="{B0151E9C-6484-43F0-85A7-D5F64D9BE666}" name="Control Staff Ethnic Minority" dataDxfId="47" dataCellStyle="Normal 2"/>
    <tableColumn id="14" xr3:uid="{3EA74D5A-6F2F-4A76-B97E-877DCDA17D6B}" name="Control Staff  Disability" dataDxfId="46" dataCellStyle="Normal 2"/>
    <tableColumn id="15" xr3:uid="{3BD0FC0B-3EB7-41F0-94FD-789D96BCE4D2}" name="Control Staff LGB" dataDxfId="45" dataCellStyle="Normal 2"/>
    <tableColumn id="16" xr3:uid="{EDDC01FF-1061-4917-B123-C172783B09D4}" name="Control Staff Total" dataDxfId="44" dataCellStyle="Normal 2"/>
    <tableColumn id="17" xr3:uid="{2362878D-B51F-4D27-A0F1-3F4277EBEE3E}" name="LFB_All" dataDxfId="43" dataCellStyle="Normal 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66" tableType="queryTable" totalsRowShown="0" headerRowDxfId="42">
  <autoFilter ref="A1:M66" xr:uid="{6E07CC82-94BB-475E-949D-7FE481A956D7}"/>
  <tableColumns count="13">
    <tableColumn id="1" xr3:uid="{9AB6F5F8-D4A9-4916-918C-3EFD79CA1537}" uniqueName="1" name="yyyymm" queryTableFieldId="1" dataDxfId="41"/>
    <tableColumn id="6" xr3:uid="{ABC5E629-2F61-4D61-9027-1E0D4A988C74}" uniqueName="6" name="Control Staff  Women" queryTableFieldId="6" dataDxfId="40"/>
    <tableColumn id="7" xr3:uid="{02270394-65AE-4485-BADE-24C789C9586E}" uniqueName="7" name="Control Staff  Ethnic Minority" queryTableFieldId="7" dataDxfId="39"/>
    <tableColumn id="8" xr3:uid="{04EEE932-4A7C-4FA3-AF96-707FDC1CC709}" uniqueName="8" name="Control Staff  Disability" queryTableFieldId="8" dataDxfId="38"/>
    <tableColumn id="9" xr3:uid="{D3D7DCFF-0C9E-41F2-A566-0AB4CFAB8808}" uniqueName="9" name="Control Staff  Total" queryTableFieldId="9" dataDxfId="37"/>
    <tableColumn id="2" xr3:uid="{9CB2A1CC-446D-498F-ADAE-B1E19A74AA86}" uniqueName="2" name="FRS Staff  Women" queryTableFieldId="2" dataDxfId="36"/>
    <tableColumn id="3" xr3:uid="{2F660F64-7CD2-4316-81F1-7275CF828AE1}" uniqueName="3" name="FRS Staff Ethnic Minority" queryTableFieldId="3" dataDxfId="35"/>
    <tableColumn id="4" xr3:uid="{89D7064E-6736-4C4A-AF4D-0F6D6C3B8496}" uniqueName="4" name="FRS Staff  Disability" queryTableFieldId="4" dataDxfId="34"/>
    <tableColumn id="5" xr3:uid="{E4F4D89D-EEA6-4ABF-9FAF-665C8A978BFD}" uniqueName="5" name="FRS Staff  Total" queryTableFieldId="5" dataDxfId="33"/>
    <tableColumn id="10" xr3:uid="{031E0210-C8F0-4211-81AE-198E55776644}" uniqueName="10" name="Operational Staff  Women" queryTableFieldId="10" dataDxfId="32"/>
    <tableColumn id="11" xr3:uid="{0131F894-0BBC-4B2E-B0B4-8A8D6108A628}" uniqueName="11" name="Operational Staff  Ethnic Minority" queryTableFieldId="11" dataDxfId="31"/>
    <tableColumn id="12" xr3:uid="{BF1CCE99-EC77-41DA-B3D6-16E6DF511DEA}" uniqueName="12" name="Operational Staff  Disability" queryTableFieldId="12" dataDxfId="30"/>
    <tableColumn id="13" xr3:uid="{C473757D-D3FB-49B1-AB1B-348D006410E9}" uniqueName="13" name="Operational Staff  Total" queryTableFieldId="13"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42" tableType="queryTable" totalsRowShown="0" headerRowDxfId="28" dataDxfId="27">
  <autoFilter ref="A1:M42" xr:uid="{629AD4C8-EF16-4255-A492-E063301D5237}"/>
  <tableColumns count="13">
    <tableColumn id="1" xr3:uid="{1761BAB8-CC25-4916-A68A-9A725B2F827A}" uniqueName="1" name="yyyymm" queryTableFieldId="1" dataDxfId="26"/>
    <tableColumn id="2" xr3:uid="{8AF95BAC-8D1F-47EF-8E66-AE48D2E60ABA}" uniqueName="2" name="Control Staff Women" queryTableFieldId="2" dataDxfId="25"/>
    <tableColumn id="3" xr3:uid="{9345ADFF-3F2E-4873-BBFE-90D16F6AAF85}" uniqueName="3" name="Control Staff Ethnic Minority" queryTableFieldId="3" dataDxfId="24"/>
    <tableColumn id="4" xr3:uid="{2E443AA0-9B77-4BA0-81A0-AD9779910AE4}" uniqueName="4" name="Control Staff Disability" queryTableFieldId="4" dataDxfId="23"/>
    <tableColumn id="5" xr3:uid="{7937B913-8FC1-4711-B622-06D031CF8696}" uniqueName="5" name="Control Staff Total" queryTableFieldId="5" dataDxfId="22"/>
    <tableColumn id="6" xr3:uid="{5C6DBF00-D65F-46C9-8307-5EF28D74A7FB}" uniqueName="6" name="Operational Staff Women" queryTableFieldId="6" dataDxfId="21"/>
    <tableColumn id="7" xr3:uid="{3311E545-5124-4990-B420-EDABC1E4610A}" uniqueName="7" name="Operational Staff Ethnic Minority" queryTableFieldId="7" dataDxfId="20"/>
    <tableColumn id="8" xr3:uid="{7FBEA475-56A3-43FE-92CA-5FD9F6820CFC}" uniqueName="8" name="Operational Staff Disability" queryTableFieldId="8" dataDxfId="19"/>
    <tableColumn id="9" xr3:uid="{DAF9BC2F-A9EE-4080-A728-15C19E2AC79D}" uniqueName="9" name="Operational Staff Total" queryTableFieldId="9" dataDxfId="18"/>
    <tableColumn id="10" xr3:uid="{E21FC73A-4E2B-4677-9FB6-48496E8EABEF}" uniqueName="10" name="FRS Staff Women" queryTableFieldId="10" dataDxfId="17"/>
    <tableColumn id="11" xr3:uid="{CF0C6A04-F23E-4759-8883-90998DA6E0FF}" uniqueName="11" name="FRS Staff Ethnic Minority" queryTableFieldId="11" dataDxfId="16"/>
    <tableColumn id="12" xr3:uid="{AF4585EE-2594-4458-A529-C80FB111ED88}" uniqueName="12" name="FRS Staff Disability" queryTableFieldId="12" dataDxfId="15"/>
    <tableColumn id="13" xr3:uid="{C4257A59-96A1-479F-8BA4-AF5E9311FCFB}" uniqueName="13" name="FRS Staff Total" queryTableFieldId="13" dataDxfId="1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66" tableType="queryTable" totalsRowShown="0" headerRowDxfId="13">
  <autoFilter ref="A1:M66" xr:uid="{245B96DA-BFF5-4636-A062-46744192D153}"/>
  <tableColumns count="13">
    <tableColumn id="1" xr3:uid="{FCBF6864-48DC-4B08-ADA2-A83848EA4A16}" uniqueName="1" name="YYYYMM" queryTableFieldId="1" dataDxfId="12"/>
    <tableColumn id="8" xr3:uid="{706539F4-A427-4CA8-9196-2847E36D9941}" uniqueName="8" name="Control Staff Women" queryTableFieldId="8" dataDxfId="11"/>
    <tableColumn id="9" xr3:uid="{27E29616-2F86-4887-8538-487006E310CC}" uniqueName="9" name="Control Staff Ethnic Minority" queryTableFieldId="9" dataDxfId="10"/>
    <tableColumn id="10" xr3:uid="{742B0F80-487F-4676-B270-712CD3772675}" uniqueName="10" name="Control Staff Disability" queryTableFieldId="10" dataDxfId="9"/>
    <tableColumn id="12" xr3:uid="{93008734-20EE-4C21-89E4-DCBA722D9EB5}" uniqueName="12" name="Control Staff Total" queryTableFieldId="12" dataDxfId="8"/>
    <tableColumn id="13" xr3:uid="{D76D66A7-04BC-4187-B914-FA55C678CE05}" uniqueName="13" name="FRS Staff Women" queryTableFieldId="13" dataDxfId="7"/>
    <tableColumn id="14" xr3:uid="{30D34FD4-6706-4FB9-9AA2-0D3FE277F041}" uniqueName="14" name="FRS Staff Ethnic Minority" queryTableFieldId="14" dataDxfId="6"/>
    <tableColumn id="15" xr3:uid="{BC74E345-0CA9-4D74-ABCD-335127923541}" uniqueName="15" name="FRS Staff Disability" queryTableFieldId="15" dataDxfId="5"/>
    <tableColumn id="17" xr3:uid="{2399A8C1-26BF-406A-9A92-D7C7F23F3225}" uniqueName="17" name="FRS Staff Total" queryTableFieldId="17" dataDxfId="4"/>
    <tableColumn id="18" xr3:uid="{381779EF-7217-4C83-9C9B-CE4F34F5B195}" uniqueName="18" name="Operational Staff Women" queryTableFieldId="18" dataDxfId="3"/>
    <tableColumn id="19" xr3:uid="{8F016991-E140-4954-BC66-B1A7765552EC}" uniqueName="19" name="Operational Staff Ethnic Minority" queryTableFieldId="19" dataDxfId="2"/>
    <tableColumn id="20" xr3:uid="{B5C6711A-0B0F-4CD0-9BF3-722863B23B5A}" uniqueName="20" name="Operational Staff Disability" queryTableFieldId="20" dataDxfId="1"/>
    <tableColumn id="22" xr3:uid="{DAC30C69-7C1F-48EA-B5F9-238B21ACE58F}" uniqueName="22" name="Operational Staff Total" queryTableFieldId="22"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4.25"/>
  <cols>
    <col min="7" max="7" width="9.875" customWidth="1"/>
  </cols>
  <sheetData>
    <row r="1" spans="1:20" ht="60">
      <c r="A1" s="18" t="s">
        <v>0</v>
      </c>
      <c r="B1" s="19" t="s">
        <v>1</v>
      </c>
      <c r="C1" s="29" t="s">
        <v>2</v>
      </c>
      <c r="D1" s="30" t="s">
        <v>3</v>
      </c>
      <c r="E1" s="30" t="s">
        <v>4</v>
      </c>
      <c r="F1" s="30" t="s">
        <v>5</v>
      </c>
      <c r="G1" s="31" t="s">
        <v>6</v>
      </c>
      <c r="H1" s="31" t="s">
        <v>7</v>
      </c>
      <c r="I1" s="29" t="s">
        <v>8</v>
      </c>
      <c r="J1" s="30" t="s">
        <v>9</v>
      </c>
      <c r="K1" s="30" t="s">
        <v>10</v>
      </c>
      <c r="L1" s="30" t="s">
        <v>11</v>
      </c>
      <c r="M1" s="31" t="s">
        <v>12</v>
      </c>
      <c r="N1" s="32" t="s">
        <v>13</v>
      </c>
      <c r="O1" s="30" t="s">
        <v>14</v>
      </c>
      <c r="P1" s="30" t="s">
        <v>15</v>
      </c>
      <c r="Q1" s="30" t="s">
        <v>16</v>
      </c>
      <c r="R1" s="30" t="s">
        <v>17</v>
      </c>
      <c r="S1" s="31" t="s">
        <v>18</v>
      </c>
      <c r="T1" s="32" t="s">
        <v>19</v>
      </c>
    </row>
    <row r="2" spans="1:20" ht="15">
      <c r="A2" s="20">
        <v>44866</v>
      </c>
      <c r="B2" s="21">
        <v>300</v>
      </c>
      <c r="C2" s="33">
        <v>89</v>
      </c>
      <c r="D2" s="34" t="s">
        <v>20</v>
      </c>
      <c r="E2" s="35">
        <f t="shared" ref="E2:E18" si="0">C2/B2</f>
        <v>0.29666666666666669</v>
      </c>
      <c r="F2" s="34" t="s">
        <v>20</v>
      </c>
      <c r="G2" s="36">
        <v>0</v>
      </c>
      <c r="H2" s="36">
        <v>89</v>
      </c>
      <c r="I2" s="33">
        <v>64</v>
      </c>
      <c r="J2" s="34" t="s">
        <v>20</v>
      </c>
      <c r="K2" s="35">
        <v>0.21329999999999999</v>
      </c>
      <c r="L2" s="5"/>
      <c r="M2" s="36">
        <v>12</v>
      </c>
      <c r="N2" s="37">
        <v>64</v>
      </c>
      <c r="O2" s="34">
        <v>30</v>
      </c>
      <c r="P2" s="34" t="s">
        <v>20</v>
      </c>
      <c r="Q2" s="35">
        <f t="shared" ref="Q2:Q18" si="1">O2/B2</f>
        <v>0.1</v>
      </c>
      <c r="R2" s="5"/>
      <c r="S2" s="36">
        <v>12</v>
      </c>
      <c r="T2" s="37">
        <v>30</v>
      </c>
    </row>
    <row r="3" spans="1:20">
      <c r="A3" s="22">
        <v>44896</v>
      </c>
      <c r="B3" s="23">
        <v>300</v>
      </c>
      <c r="C3" s="38">
        <v>89</v>
      </c>
      <c r="D3" s="4"/>
      <c r="E3" s="35">
        <f t="shared" si="0"/>
        <v>0.29666666666666669</v>
      </c>
      <c r="F3" s="39">
        <f t="shared" ref="F3:F12" si="2">(C2+G3)/B3</f>
        <v>0.29666666666666669</v>
      </c>
      <c r="G3" s="40">
        <v>0</v>
      </c>
      <c r="H3" s="40">
        <v>0</v>
      </c>
      <c r="I3" s="38">
        <v>64</v>
      </c>
      <c r="J3" s="4"/>
      <c r="K3" s="35">
        <v>0.21329999999999999</v>
      </c>
      <c r="L3" s="39">
        <f t="shared" ref="L3:L12" si="3">(I2+M3)/B3</f>
        <v>0.21333333333333335</v>
      </c>
      <c r="M3" s="40">
        <v>0</v>
      </c>
      <c r="N3" s="41">
        <v>0</v>
      </c>
      <c r="O3" s="4">
        <v>39</v>
      </c>
      <c r="P3" s="4"/>
      <c r="Q3" s="35">
        <f t="shared" si="1"/>
        <v>0.13</v>
      </c>
      <c r="R3" s="35">
        <f t="shared" ref="R3:R12" si="4">(O2+S3)/B3</f>
        <v>0.14000000000000001</v>
      </c>
      <c r="S3" s="40">
        <v>12</v>
      </c>
      <c r="T3" s="37">
        <v>9</v>
      </c>
    </row>
    <row r="4" spans="1:20">
      <c r="A4" s="20">
        <v>44927</v>
      </c>
      <c r="B4" s="21">
        <v>300</v>
      </c>
      <c r="C4" s="33">
        <v>105</v>
      </c>
      <c r="D4" s="34" t="s">
        <v>20</v>
      </c>
      <c r="E4" s="35">
        <f t="shared" si="0"/>
        <v>0.35</v>
      </c>
      <c r="F4" s="39">
        <f t="shared" si="2"/>
        <v>0.37666666666666665</v>
      </c>
      <c r="G4" s="36">
        <v>24</v>
      </c>
      <c r="H4" s="36">
        <v>16</v>
      </c>
      <c r="I4" s="33">
        <v>64</v>
      </c>
      <c r="J4" s="34" t="s">
        <v>20</v>
      </c>
      <c r="K4" s="35">
        <v>0.21329999999999999</v>
      </c>
      <c r="L4" s="39">
        <f t="shared" si="3"/>
        <v>0.21333333333333335</v>
      </c>
      <c r="M4" s="36">
        <v>0</v>
      </c>
      <c r="N4" s="37">
        <v>0</v>
      </c>
      <c r="O4" s="34">
        <v>39</v>
      </c>
      <c r="P4" s="34" t="s">
        <v>20</v>
      </c>
      <c r="Q4" s="35">
        <f t="shared" si="1"/>
        <v>0.13</v>
      </c>
      <c r="R4" s="35">
        <f t="shared" si="4"/>
        <v>0.13</v>
      </c>
      <c r="S4" s="36">
        <v>0</v>
      </c>
      <c r="T4" s="37">
        <v>0</v>
      </c>
    </row>
    <row r="5" spans="1:20">
      <c r="A5" s="22">
        <v>44958</v>
      </c>
      <c r="B5" s="23">
        <v>300</v>
      </c>
      <c r="C5" s="38">
        <v>105</v>
      </c>
      <c r="D5" s="4"/>
      <c r="E5" s="35">
        <f t="shared" si="0"/>
        <v>0.35</v>
      </c>
      <c r="F5" s="39">
        <f t="shared" si="2"/>
        <v>0.35</v>
      </c>
      <c r="G5" s="40">
        <v>0</v>
      </c>
      <c r="H5" s="40">
        <v>0</v>
      </c>
      <c r="I5" s="38">
        <v>72</v>
      </c>
      <c r="J5" s="4"/>
      <c r="K5" s="35">
        <v>0.24</v>
      </c>
      <c r="L5" s="39">
        <f t="shared" si="3"/>
        <v>0.25333333333333335</v>
      </c>
      <c r="M5" s="40">
        <v>12</v>
      </c>
      <c r="N5" s="41">
        <v>8</v>
      </c>
      <c r="O5" s="4">
        <v>47</v>
      </c>
      <c r="P5" s="4"/>
      <c r="Q5" s="35">
        <f t="shared" si="1"/>
        <v>0.15666666666666668</v>
      </c>
      <c r="R5" s="35">
        <f t="shared" si="4"/>
        <v>0.17</v>
      </c>
      <c r="S5" s="40">
        <v>12</v>
      </c>
      <c r="T5" s="37">
        <v>8</v>
      </c>
    </row>
    <row r="6" spans="1:20">
      <c r="A6" s="20">
        <v>44986</v>
      </c>
      <c r="B6" s="21">
        <v>300</v>
      </c>
      <c r="C6" s="33">
        <v>115</v>
      </c>
      <c r="D6" s="34" t="s">
        <v>20</v>
      </c>
      <c r="E6" s="35">
        <f t="shared" si="0"/>
        <v>0.38333333333333336</v>
      </c>
      <c r="F6" s="39">
        <f t="shared" si="2"/>
        <v>0.39</v>
      </c>
      <c r="G6" s="36">
        <v>12</v>
      </c>
      <c r="H6" s="36">
        <v>10</v>
      </c>
      <c r="I6" s="33">
        <v>79</v>
      </c>
      <c r="J6" s="34" t="s">
        <v>20</v>
      </c>
      <c r="K6" s="35">
        <v>0.26329999999999998</v>
      </c>
      <c r="L6" s="39">
        <f t="shared" si="3"/>
        <v>0.28000000000000003</v>
      </c>
      <c r="M6" s="36">
        <v>12</v>
      </c>
      <c r="N6" s="37">
        <v>7</v>
      </c>
      <c r="O6" s="34">
        <v>47</v>
      </c>
      <c r="P6" s="34" t="s">
        <v>20</v>
      </c>
      <c r="Q6" s="35">
        <f t="shared" si="1"/>
        <v>0.15666666666666668</v>
      </c>
      <c r="R6" s="35">
        <f t="shared" si="4"/>
        <v>0.15666666666666668</v>
      </c>
      <c r="S6" s="36">
        <v>0</v>
      </c>
      <c r="T6" s="37">
        <v>0</v>
      </c>
    </row>
    <row r="7" spans="1:20">
      <c r="A7" s="22">
        <v>45017</v>
      </c>
      <c r="B7" s="23">
        <v>300</v>
      </c>
      <c r="C7" s="38">
        <v>123</v>
      </c>
      <c r="D7" s="4"/>
      <c r="E7" s="35">
        <f t="shared" si="0"/>
        <v>0.41</v>
      </c>
      <c r="F7" s="39">
        <f t="shared" si="2"/>
        <v>0.42333333333333334</v>
      </c>
      <c r="G7" s="40">
        <v>12</v>
      </c>
      <c r="H7" s="40">
        <v>8</v>
      </c>
      <c r="I7" s="38">
        <v>79</v>
      </c>
      <c r="J7" s="4"/>
      <c r="K7" s="35">
        <v>0.26329999999999998</v>
      </c>
      <c r="L7" s="39">
        <f t="shared" si="3"/>
        <v>0.26333333333333331</v>
      </c>
      <c r="M7" s="40">
        <v>0</v>
      </c>
      <c r="N7" s="41">
        <v>0</v>
      </c>
      <c r="O7" s="4">
        <v>53</v>
      </c>
      <c r="P7" s="4"/>
      <c r="Q7" s="35">
        <f t="shared" si="1"/>
        <v>0.17666666666666667</v>
      </c>
      <c r="R7" s="35">
        <f t="shared" si="4"/>
        <v>0.19666666666666666</v>
      </c>
      <c r="S7" s="40">
        <v>12</v>
      </c>
      <c r="T7" s="37">
        <v>6</v>
      </c>
    </row>
    <row r="8" spans="1:20">
      <c r="A8" s="20">
        <v>45047</v>
      </c>
      <c r="B8" s="21">
        <v>300</v>
      </c>
      <c r="C8" s="33">
        <v>142</v>
      </c>
      <c r="D8" s="34" t="s">
        <v>20</v>
      </c>
      <c r="E8" s="35">
        <f t="shared" si="0"/>
        <v>0.47333333333333333</v>
      </c>
      <c r="F8" s="39">
        <f t="shared" si="2"/>
        <v>0.49</v>
      </c>
      <c r="G8" s="36">
        <v>24</v>
      </c>
      <c r="H8" s="36">
        <v>19</v>
      </c>
      <c r="I8" s="33">
        <v>90</v>
      </c>
      <c r="J8" s="34" t="s">
        <v>20</v>
      </c>
      <c r="K8" s="35">
        <v>0.3</v>
      </c>
      <c r="L8" s="39">
        <f t="shared" si="3"/>
        <v>0.30333333333333334</v>
      </c>
      <c r="M8" s="36">
        <v>12</v>
      </c>
      <c r="N8" s="37">
        <v>11</v>
      </c>
      <c r="O8" s="34">
        <v>62</v>
      </c>
      <c r="P8" s="34" t="s">
        <v>20</v>
      </c>
      <c r="Q8" s="35">
        <f t="shared" si="1"/>
        <v>0.20666666666666667</v>
      </c>
      <c r="R8" s="35">
        <f t="shared" si="4"/>
        <v>0.21666666666666667</v>
      </c>
      <c r="S8" s="36">
        <v>12</v>
      </c>
      <c r="T8" s="37">
        <v>9</v>
      </c>
    </row>
    <row r="9" spans="1:20">
      <c r="A9" s="22">
        <v>45078</v>
      </c>
      <c r="B9" s="23">
        <v>300</v>
      </c>
      <c r="C9" s="38">
        <v>160</v>
      </c>
      <c r="D9" s="4"/>
      <c r="E9" s="35">
        <f t="shared" si="0"/>
        <v>0.53333333333333333</v>
      </c>
      <c r="F9" s="39">
        <f t="shared" si="2"/>
        <v>0.55333333333333334</v>
      </c>
      <c r="G9" s="40">
        <v>24</v>
      </c>
      <c r="H9" s="40">
        <v>18</v>
      </c>
      <c r="I9" s="38">
        <v>105</v>
      </c>
      <c r="J9" s="4"/>
      <c r="K9" s="35">
        <v>0.35</v>
      </c>
      <c r="L9" s="39">
        <f t="shared" si="3"/>
        <v>0.38</v>
      </c>
      <c r="M9" s="40">
        <v>24</v>
      </c>
      <c r="N9" s="41">
        <v>15</v>
      </c>
      <c r="O9" s="4">
        <v>62</v>
      </c>
      <c r="P9" s="4"/>
      <c r="Q9" s="35">
        <f t="shared" si="1"/>
        <v>0.20666666666666667</v>
      </c>
      <c r="R9" s="35">
        <f t="shared" si="4"/>
        <v>0.20666666666666667</v>
      </c>
      <c r="S9" s="40">
        <v>0</v>
      </c>
      <c r="T9" s="37">
        <v>0</v>
      </c>
    </row>
    <row r="10" spans="1:20">
      <c r="A10" s="20">
        <v>45108</v>
      </c>
      <c r="B10" s="21">
        <v>300</v>
      </c>
      <c r="C10" s="33">
        <v>160</v>
      </c>
      <c r="D10" s="34" t="s">
        <v>20</v>
      </c>
      <c r="E10" s="35">
        <f t="shared" si="0"/>
        <v>0.53333333333333333</v>
      </c>
      <c r="F10" s="39">
        <f t="shared" si="2"/>
        <v>0.53333333333333333</v>
      </c>
      <c r="G10" s="36">
        <v>0</v>
      </c>
      <c r="H10" s="36">
        <v>0</v>
      </c>
      <c r="I10" s="33">
        <v>105</v>
      </c>
      <c r="J10" s="34" t="s">
        <v>20</v>
      </c>
      <c r="K10" s="35">
        <v>0.35</v>
      </c>
      <c r="L10" s="39">
        <f t="shared" si="3"/>
        <v>0.39</v>
      </c>
      <c r="M10" s="36">
        <v>12</v>
      </c>
      <c r="N10" s="37">
        <v>0</v>
      </c>
      <c r="O10" s="34">
        <v>69</v>
      </c>
      <c r="P10" s="34" t="s">
        <v>20</v>
      </c>
      <c r="Q10" s="35">
        <f t="shared" si="1"/>
        <v>0.23</v>
      </c>
      <c r="R10" s="35">
        <f t="shared" si="4"/>
        <v>0.24666666666666667</v>
      </c>
      <c r="S10" s="36">
        <v>12</v>
      </c>
      <c r="T10" s="37">
        <v>7</v>
      </c>
    </row>
    <row r="11" spans="1:20">
      <c r="A11" s="22">
        <v>45139</v>
      </c>
      <c r="B11" s="23">
        <v>300</v>
      </c>
      <c r="C11" s="38">
        <v>160</v>
      </c>
      <c r="D11" s="4"/>
      <c r="E11" s="35">
        <f t="shared" si="0"/>
        <v>0.53333333333333333</v>
      </c>
      <c r="F11" s="39">
        <f t="shared" si="2"/>
        <v>0.53333333333333333</v>
      </c>
      <c r="G11" s="40">
        <v>0</v>
      </c>
      <c r="H11" s="40">
        <v>0</v>
      </c>
      <c r="I11" s="38">
        <v>115</v>
      </c>
      <c r="J11" s="4"/>
      <c r="K11" s="35">
        <v>0.38329999999999997</v>
      </c>
      <c r="L11" s="39">
        <f t="shared" si="3"/>
        <v>0.35</v>
      </c>
      <c r="M11" s="40">
        <v>0</v>
      </c>
      <c r="N11" s="41">
        <v>10</v>
      </c>
      <c r="O11" s="4">
        <v>69</v>
      </c>
      <c r="P11" s="4"/>
      <c r="Q11" s="35">
        <f t="shared" si="1"/>
        <v>0.23</v>
      </c>
      <c r="R11" s="35">
        <f t="shared" si="4"/>
        <v>0.23</v>
      </c>
      <c r="S11" s="40">
        <v>0</v>
      </c>
      <c r="T11" s="37">
        <v>0</v>
      </c>
    </row>
    <row r="12" spans="1:20">
      <c r="A12" s="20">
        <v>45170</v>
      </c>
      <c r="B12" s="21">
        <v>300</v>
      </c>
      <c r="C12" s="33">
        <v>178</v>
      </c>
      <c r="D12" s="34" t="s">
        <v>20</v>
      </c>
      <c r="E12" s="35">
        <f t="shared" si="0"/>
        <v>0.59333333333333338</v>
      </c>
      <c r="F12" s="39">
        <f t="shared" si="2"/>
        <v>0.61333333333333329</v>
      </c>
      <c r="G12" s="36">
        <v>24</v>
      </c>
      <c r="H12" s="36">
        <v>18</v>
      </c>
      <c r="I12" s="33">
        <v>123</v>
      </c>
      <c r="J12" s="34" t="s">
        <v>20</v>
      </c>
      <c r="K12" s="35">
        <v>0.41</v>
      </c>
      <c r="L12" s="39">
        <f t="shared" si="3"/>
        <v>0.42333333333333334</v>
      </c>
      <c r="M12" s="36">
        <v>12</v>
      </c>
      <c r="N12" s="37">
        <v>8</v>
      </c>
      <c r="O12" s="34">
        <v>78</v>
      </c>
      <c r="P12" s="34" t="s">
        <v>20</v>
      </c>
      <c r="Q12" s="35">
        <f t="shared" si="1"/>
        <v>0.26</v>
      </c>
      <c r="R12" s="35">
        <f t="shared" si="4"/>
        <v>0.27</v>
      </c>
      <c r="S12" s="36">
        <v>12</v>
      </c>
      <c r="T12" s="37">
        <v>9</v>
      </c>
    </row>
    <row r="13" spans="1:20">
      <c r="A13" s="24">
        <v>45200</v>
      </c>
      <c r="B13" s="25">
        <v>300</v>
      </c>
      <c r="C13" s="42" t="s">
        <v>20</v>
      </c>
      <c r="D13" s="2">
        <f>C12+G13</f>
        <v>202</v>
      </c>
      <c r="E13" s="43" t="e">
        <f t="shared" si="0"/>
        <v>#VALUE!</v>
      </c>
      <c r="F13" s="44">
        <v>0.67</v>
      </c>
      <c r="G13" s="2">
        <v>24</v>
      </c>
      <c r="H13" s="40" t="s">
        <v>20</v>
      </c>
      <c r="I13" s="42" t="s">
        <v>20</v>
      </c>
      <c r="J13" s="2">
        <f>I12+M13</f>
        <v>135</v>
      </c>
      <c r="K13" s="43" t="e">
        <f t="shared" ref="K13:K18" si="5">I13/B13</f>
        <v>#VALUE!</v>
      </c>
      <c r="L13" s="52">
        <f t="shared" ref="L13:L18" si="6">J13/B13</f>
        <v>0.45</v>
      </c>
      <c r="M13" s="2">
        <v>12</v>
      </c>
      <c r="N13" s="41" t="s">
        <v>20</v>
      </c>
      <c r="O13" s="2" t="s">
        <v>20</v>
      </c>
      <c r="P13" s="2">
        <v>102</v>
      </c>
      <c r="Q13" s="43" t="e">
        <f t="shared" si="1"/>
        <v>#VALUE!</v>
      </c>
      <c r="R13" s="52">
        <f t="shared" ref="R13:R18" si="7">P13/B13</f>
        <v>0.34</v>
      </c>
      <c r="S13" s="2">
        <v>24</v>
      </c>
      <c r="T13" s="54" t="s">
        <v>20</v>
      </c>
    </row>
    <row r="14" spans="1:20">
      <c r="A14" s="26">
        <v>45231</v>
      </c>
      <c r="B14" s="25">
        <v>300</v>
      </c>
      <c r="C14" s="45" t="s">
        <v>20</v>
      </c>
      <c r="D14" s="46">
        <f>D13+G14</f>
        <v>214</v>
      </c>
      <c r="E14" s="43" t="e">
        <f t="shared" si="0"/>
        <v>#VALUE!</v>
      </c>
      <c r="F14" s="44">
        <v>0.71</v>
      </c>
      <c r="G14" s="46">
        <v>12</v>
      </c>
      <c r="H14" s="36" t="s">
        <v>20</v>
      </c>
      <c r="I14" s="45" t="s">
        <v>20</v>
      </c>
      <c r="J14" s="46">
        <f>J13+M14</f>
        <v>158</v>
      </c>
      <c r="K14" s="43" t="e">
        <f t="shared" si="5"/>
        <v>#VALUE!</v>
      </c>
      <c r="L14" s="52">
        <f t="shared" si="6"/>
        <v>0.52666666666666662</v>
      </c>
      <c r="M14" s="46">
        <v>23</v>
      </c>
      <c r="N14" s="37" t="s">
        <v>20</v>
      </c>
      <c r="O14" s="46" t="s">
        <v>20</v>
      </c>
      <c r="P14" s="46">
        <v>114</v>
      </c>
      <c r="Q14" s="43" t="e">
        <f t="shared" si="1"/>
        <v>#VALUE!</v>
      </c>
      <c r="R14" s="52">
        <f t="shared" si="7"/>
        <v>0.38</v>
      </c>
      <c r="S14" s="46">
        <v>12</v>
      </c>
      <c r="T14" s="55" t="s">
        <v>20</v>
      </c>
    </row>
    <row r="15" spans="1:20">
      <c r="A15" s="24">
        <v>45261</v>
      </c>
      <c r="B15" s="25">
        <v>300</v>
      </c>
      <c r="C15" s="42" t="s">
        <v>20</v>
      </c>
      <c r="D15" s="2">
        <f>D14+G15</f>
        <v>226</v>
      </c>
      <c r="E15" s="43" t="e">
        <f t="shared" si="0"/>
        <v>#VALUE!</v>
      </c>
      <c r="F15" s="44">
        <v>0.75</v>
      </c>
      <c r="G15" s="2">
        <v>12</v>
      </c>
      <c r="H15" s="40" t="s">
        <v>20</v>
      </c>
      <c r="I15" s="42" t="s">
        <v>20</v>
      </c>
      <c r="J15" s="2">
        <f>J14+M15</f>
        <v>170</v>
      </c>
      <c r="K15" s="43" t="e">
        <f t="shared" si="5"/>
        <v>#VALUE!</v>
      </c>
      <c r="L15" s="52">
        <f t="shared" si="6"/>
        <v>0.56666666666666665</v>
      </c>
      <c r="M15" s="2">
        <v>12</v>
      </c>
      <c r="N15" s="41" t="s">
        <v>20</v>
      </c>
      <c r="O15" s="2" t="s">
        <v>20</v>
      </c>
      <c r="P15" s="2">
        <v>114</v>
      </c>
      <c r="Q15" s="43" t="e">
        <f t="shared" si="1"/>
        <v>#VALUE!</v>
      </c>
      <c r="R15" s="52">
        <f t="shared" si="7"/>
        <v>0.38</v>
      </c>
      <c r="S15" s="2">
        <v>0</v>
      </c>
      <c r="T15" s="54" t="s">
        <v>20</v>
      </c>
    </row>
    <row r="16" spans="1:20">
      <c r="A16" s="26">
        <v>45292</v>
      </c>
      <c r="B16" s="25">
        <v>300</v>
      </c>
      <c r="C16" s="45" t="s">
        <v>20</v>
      </c>
      <c r="D16" s="46">
        <f>D15+G16</f>
        <v>226</v>
      </c>
      <c r="E16" s="43" t="e">
        <f t="shared" si="0"/>
        <v>#VALUE!</v>
      </c>
      <c r="F16" s="44">
        <v>0.75</v>
      </c>
      <c r="G16" s="46">
        <v>0</v>
      </c>
      <c r="H16" s="36" t="s">
        <v>20</v>
      </c>
      <c r="I16" s="45" t="s">
        <v>20</v>
      </c>
      <c r="J16" s="46">
        <f>J15+M16</f>
        <v>170</v>
      </c>
      <c r="K16" s="43" t="e">
        <f t="shared" si="5"/>
        <v>#VALUE!</v>
      </c>
      <c r="L16" s="52">
        <f t="shared" si="6"/>
        <v>0.56666666666666665</v>
      </c>
      <c r="M16" s="46">
        <v>0</v>
      </c>
      <c r="N16" s="37" t="s">
        <v>20</v>
      </c>
      <c r="O16" s="46" t="s">
        <v>20</v>
      </c>
      <c r="P16" s="46">
        <v>114</v>
      </c>
      <c r="Q16" s="43" t="e">
        <f t="shared" si="1"/>
        <v>#VALUE!</v>
      </c>
      <c r="R16" s="52">
        <f t="shared" si="7"/>
        <v>0.38</v>
      </c>
      <c r="S16" s="46">
        <v>0</v>
      </c>
      <c r="T16" s="55" t="s">
        <v>20</v>
      </c>
    </row>
    <row r="17" spans="1:20">
      <c r="A17" s="24">
        <v>45323</v>
      </c>
      <c r="B17" s="25">
        <v>300</v>
      </c>
      <c r="C17" s="42" t="s">
        <v>20</v>
      </c>
      <c r="D17" s="2">
        <f>D16+G17</f>
        <v>226</v>
      </c>
      <c r="E17" s="43" t="e">
        <f t="shared" si="0"/>
        <v>#VALUE!</v>
      </c>
      <c r="F17" s="44">
        <v>0.75</v>
      </c>
      <c r="G17" s="2">
        <v>0</v>
      </c>
      <c r="H17" s="40" t="s">
        <v>20</v>
      </c>
      <c r="I17" s="42" t="s">
        <v>20</v>
      </c>
      <c r="J17" s="2">
        <f>J16+M17</f>
        <v>170</v>
      </c>
      <c r="K17" s="43" t="e">
        <f t="shared" si="5"/>
        <v>#VALUE!</v>
      </c>
      <c r="L17" s="52">
        <f t="shared" si="6"/>
        <v>0.56666666666666665</v>
      </c>
      <c r="M17" s="2">
        <v>0</v>
      </c>
      <c r="N17" s="41" t="s">
        <v>20</v>
      </c>
      <c r="O17" s="2" t="s">
        <v>20</v>
      </c>
      <c r="P17" s="2">
        <v>114</v>
      </c>
      <c r="Q17" s="43" t="e">
        <f t="shared" si="1"/>
        <v>#VALUE!</v>
      </c>
      <c r="R17" s="52">
        <f t="shared" si="7"/>
        <v>0.38</v>
      </c>
      <c r="S17" s="2">
        <v>0</v>
      </c>
      <c r="T17" s="54" t="s">
        <v>20</v>
      </c>
    </row>
    <row r="18" spans="1:20" ht="15" thickBot="1">
      <c r="A18" s="27">
        <v>45352</v>
      </c>
      <c r="B18" s="28">
        <v>300</v>
      </c>
      <c r="C18" s="47" t="s">
        <v>20</v>
      </c>
      <c r="D18" s="48">
        <f>D17+G18</f>
        <v>226</v>
      </c>
      <c r="E18" s="49" t="e">
        <f t="shared" si="0"/>
        <v>#VALUE!</v>
      </c>
      <c r="F18" s="50">
        <v>0.75</v>
      </c>
      <c r="G18" s="48">
        <v>0</v>
      </c>
      <c r="H18" s="57" t="s">
        <v>20</v>
      </c>
      <c r="I18" s="47" t="s">
        <v>20</v>
      </c>
      <c r="J18" s="48">
        <f>J17+M18</f>
        <v>170</v>
      </c>
      <c r="K18" s="49" t="e">
        <f t="shared" si="5"/>
        <v>#VALUE!</v>
      </c>
      <c r="L18" s="53">
        <f t="shared" si="6"/>
        <v>0.56666666666666665</v>
      </c>
      <c r="M18" s="48">
        <v>0</v>
      </c>
      <c r="N18" s="51" t="s">
        <v>20</v>
      </c>
      <c r="O18" s="48" t="s">
        <v>20</v>
      </c>
      <c r="P18" s="48">
        <v>114</v>
      </c>
      <c r="Q18" s="49" t="e">
        <f t="shared" si="1"/>
        <v>#VALUE!</v>
      </c>
      <c r="R18" s="53">
        <f t="shared" si="7"/>
        <v>0.38</v>
      </c>
      <c r="S18" s="48">
        <v>0</v>
      </c>
      <c r="T18" s="56"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66"/>
  <sheetViews>
    <sheetView workbookViewId="0">
      <pane ySplit="1" topLeftCell="A2" activePane="bottomLeft" state="frozen"/>
      <selection pane="bottomLeft"/>
    </sheetView>
  </sheetViews>
  <sheetFormatPr defaultRowHeight="14.25"/>
  <cols>
    <col min="1" max="1" width="11" customWidth="1"/>
    <col min="2" max="2" width="22.25" customWidth="1"/>
    <col min="3" max="3" width="9" customWidth="1"/>
    <col min="4" max="4" width="9" bestFit="1" customWidth="1"/>
  </cols>
  <sheetData>
    <row r="1" spans="1:2" ht="45" customHeight="1">
      <c r="A1" s="91" t="s">
        <v>169</v>
      </c>
      <c r="B1" s="91" t="s">
        <v>181</v>
      </c>
    </row>
    <row r="2" spans="1:2">
      <c r="A2" s="88">
        <v>43678</v>
      </c>
      <c r="B2" s="90">
        <v>0.57345971563981046</v>
      </c>
    </row>
    <row r="3" spans="1:2">
      <c r="A3" s="88">
        <v>43709</v>
      </c>
      <c r="B3" s="90">
        <v>0.56825396825396823</v>
      </c>
    </row>
    <row r="4" spans="1:2">
      <c r="A4" s="88">
        <v>43739</v>
      </c>
      <c r="B4" s="90">
        <v>0.58941344778254645</v>
      </c>
    </row>
    <row r="5" spans="1:2">
      <c r="A5" s="88">
        <v>43770</v>
      </c>
      <c r="B5" s="90">
        <v>0.61127596439169141</v>
      </c>
    </row>
    <row r="6" spans="1:2">
      <c r="A6" s="88">
        <v>43800</v>
      </c>
      <c r="B6" s="90">
        <v>0.58215010141987833</v>
      </c>
    </row>
    <row r="7" spans="1:2">
      <c r="A7" s="88">
        <v>43831</v>
      </c>
      <c r="B7" s="90">
        <v>0.65763195435092725</v>
      </c>
    </row>
    <row r="8" spans="1:2">
      <c r="A8" s="88">
        <v>43862</v>
      </c>
      <c r="B8" s="90">
        <v>0.67609618104667613</v>
      </c>
    </row>
    <row r="9" spans="1:2">
      <c r="A9" s="88">
        <v>43891</v>
      </c>
      <c r="B9" s="90">
        <v>0.62913907284768211</v>
      </c>
    </row>
    <row r="10" spans="1:2">
      <c r="A10" s="88">
        <v>43922</v>
      </c>
      <c r="B10" s="90">
        <v>0.80249480249480254</v>
      </c>
    </row>
    <row r="11" spans="1:2">
      <c r="A11" s="88">
        <v>43952</v>
      </c>
      <c r="B11" s="90">
        <v>0.875</v>
      </c>
    </row>
    <row r="12" spans="1:2">
      <c r="A12" s="88">
        <v>43983</v>
      </c>
      <c r="B12" s="90">
        <v>0.90189520624303232</v>
      </c>
    </row>
    <row r="13" spans="1:2">
      <c r="A13" s="88">
        <v>44013</v>
      </c>
      <c r="B13" s="90">
        <v>0.80576441102756891</v>
      </c>
    </row>
    <row r="14" spans="1:2">
      <c r="A14" s="88">
        <v>44044</v>
      </c>
      <c r="B14" s="90">
        <v>0.66619915848527345</v>
      </c>
    </row>
    <row r="15" spans="1:2">
      <c r="A15" s="88">
        <v>44075</v>
      </c>
      <c r="B15" s="90">
        <v>0.61088977423638779</v>
      </c>
    </row>
    <row r="16" spans="1:2">
      <c r="A16" s="88">
        <v>44105</v>
      </c>
      <c r="B16" s="90">
        <v>0.63233532934131742</v>
      </c>
    </row>
    <row r="17" spans="1:2">
      <c r="A17" s="88">
        <v>44136</v>
      </c>
      <c r="B17" s="90">
        <v>0.66882276843467015</v>
      </c>
    </row>
    <row r="18" spans="1:2">
      <c r="A18" s="88">
        <v>44166</v>
      </c>
      <c r="B18" s="90">
        <v>0.71276595744680848</v>
      </c>
    </row>
    <row r="19" spans="1:2">
      <c r="A19" s="88">
        <v>44197</v>
      </c>
      <c r="B19" s="90">
        <v>0.77385159010600701</v>
      </c>
    </row>
    <row r="20" spans="1:2">
      <c r="A20" s="88">
        <v>44228</v>
      </c>
      <c r="B20" s="90">
        <v>0.83865814696485619</v>
      </c>
    </row>
    <row r="21" spans="1:2">
      <c r="A21" s="88">
        <v>44256</v>
      </c>
      <c r="B21" s="90">
        <v>0.81489361702127661</v>
      </c>
    </row>
    <row r="22" spans="1:2">
      <c r="A22" s="88">
        <v>44287</v>
      </c>
      <c r="B22" s="90">
        <v>0.79209183673469385</v>
      </c>
    </row>
    <row r="23" spans="1:2">
      <c r="A23" s="88">
        <v>44317</v>
      </c>
      <c r="B23" s="90">
        <v>0.74248366013071898</v>
      </c>
    </row>
    <row r="24" spans="1:2">
      <c r="A24" s="88">
        <v>44348</v>
      </c>
      <c r="B24" s="90">
        <v>0.72926829268292681</v>
      </c>
    </row>
    <row r="25" spans="1:2">
      <c r="A25" s="88">
        <v>44378</v>
      </c>
      <c r="B25" s="90">
        <v>0.71358024691358024</v>
      </c>
    </row>
    <row r="26" spans="1:2">
      <c r="A26" s="88">
        <v>44409</v>
      </c>
      <c r="B26" s="90">
        <v>0.67450495049504955</v>
      </c>
    </row>
    <row r="27" spans="1:2">
      <c r="A27" s="88">
        <v>44440</v>
      </c>
      <c r="B27" s="90">
        <v>0.63756613756613756</v>
      </c>
    </row>
    <row r="28" spans="1:2">
      <c r="A28" s="88">
        <v>44470</v>
      </c>
      <c r="B28" s="90">
        <v>0.65861027190332322</v>
      </c>
    </row>
    <row r="29" spans="1:2">
      <c r="A29" s="88">
        <v>44501</v>
      </c>
      <c r="B29" s="90">
        <v>0.5957446808510638</v>
      </c>
    </row>
    <row r="30" spans="1:2">
      <c r="A30" s="88">
        <v>44531</v>
      </c>
      <c r="B30" s="90">
        <v>0.57272727272727275</v>
      </c>
    </row>
    <row r="31" spans="1:2">
      <c r="A31" s="88">
        <v>44562</v>
      </c>
      <c r="B31" s="90">
        <v>0.56384505021520803</v>
      </c>
    </row>
    <row r="32" spans="1:2">
      <c r="A32" s="88">
        <v>44593</v>
      </c>
      <c r="B32" s="90">
        <v>0.57750759878419455</v>
      </c>
    </row>
    <row r="33" spans="1:2">
      <c r="A33" s="88">
        <v>44621</v>
      </c>
      <c r="B33" s="90">
        <v>0.54768786127167635</v>
      </c>
    </row>
    <row r="34" spans="1:2">
      <c r="A34" s="88">
        <v>44652</v>
      </c>
      <c r="B34" s="90">
        <v>0.56870229007633588</v>
      </c>
    </row>
    <row r="35" spans="1:2">
      <c r="A35" s="88">
        <v>44682</v>
      </c>
      <c r="B35" s="90">
        <v>0.57345132743362837</v>
      </c>
    </row>
    <row r="36" spans="1:2">
      <c r="A36" s="88">
        <v>44713</v>
      </c>
      <c r="B36" s="90">
        <v>0.52500000000000002</v>
      </c>
    </row>
    <row r="37" spans="1:2">
      <c r="A37" s="88">
        <v>44743</v>
      </c>
      <c r="B37" s="90">
        <v>0.49696969696969695</v>
      </c>
    </row>
    <row r="38" spans="1:2">
      <c r="A38" s="88">
        <v>44774</v>
      </c>
      <c r="B38" s="90">
        <v>0.39044481054365732</v>
      </c>
    </row>
    <row r="39" spans="1:2">
      <c r="A39" s="88">
        <v>44805</v>
      </c>
      <c r="B39" s="90">
        <v>0.37636761487964987</v>
      </c>
    </row>
    <row r="40" spans="1:2">
      <c r="A40" s="88">
        <v>44835</v>
      </c>
      <c r="B40" s="90">
        <v>0.29046087888531619</v>
      </c>
    </row>
    <row r="41" spans="1:2">
      <c r="A41" s="88">
        <v>44866</v>
      </c>
      <c r="B41" s="90">
        <v>0.41317365269461076</v>
      </c>
    </row>
    <row r="42" spans="1:2">
      <c r="A42" s="88">
        <v>44896</v>
      </c>
      <c r="B42" s="90">
        <v>0.39285714285714285</v>
      </c>
    </row>
    <row r="43" spans="1:2">
      <c r="A43" s="88">
        <v>44927</v>
      </c>
      <c r="B43" s="90">
        <v>0.40376569037656906</v>
      </c>
    </row>
    <row r="44" spans="1:2">
      <c r="A44" s="88">
        <v>44958</v>
      </c>
      <c r="B44" s="90">
        <v>0.45738045738045741</v>
      </c>
    </row>
    <row r="45" spans="1:2">
      <c r="A45" s="88">
        <v>44986</v>
      </c>
      <c r="B45" s="90">
        <v>0.37959183673469388</v>
      </c>
    </row>
    <row r="46" spans="1:2">
      <c r="A46" s="88">
        <v>45017</v>
      </c>
      <c r="B46" s="90">
        <v>0.34240362811791381</v>
      </c>
    </row>
    <row r="47" spans="1:2">
      <c r="A47" s="88">
        <v>45047</v>
      </c>
      <c r="B47" s="90">
        <v>0.4033898305084746</v>
      </c>
    </row>
    <row r="48" spans="1:2">
      <c r="A48" s="88">
        <v>45078</v>
      </c>
      <c r="B48" s="90">
        <v>0.36825396825396828</v>
      </c>
    </row>
    <row r="49" spans="1:2">
      <c r="A49" s="88">
        <v>45108</v>
      </c>
      <c r="B49" s="90">
        <v>0.4081081081081081</v>
      </c>
    </row>
    <row r="50" spans="1:2">
      <c r="A50" s="88">
        <v>45139</v>
      </c>
      <c r="B50" s="90">
        <v>0.41176470588235292</v>
      </c>
    </row>
    <row r="51" spans="1:2">
      <c r="A51" s="88">
        <v>45170</v>
      </c>
      <c r="B51" s="90">
        <v>0.39480519480519483</v>
      </c>
    </row>
    <row r="52" spans="1:2">
      <c r="A52" s="88">
        <v>45200</v>
      </c>
      <c r="B52" s="90">
        <v>0.40277777777777779</v>
      </c>
    </row>
    <row r="53" spans="1:2">
      <c r="A53" s="88">
        <v>45231</v>
      </c>
      <c r="B53" s="90">
        <v>0.375</v>
      </c>
    </row>
    <row r="54" spans="1:2">
      <c r="A54" s="88">
        <v>45261</v>
      </c>
      <c r="B54" s="90">
        <v>0.43560606060606061</v>
      </c>
    </row>
    <row r="55" spans="1:2">
      <c r="A55" s="88">
        <v>45292</v>
      </c>
      <c r="B55" s="90">
        <v>0.41916167664670656</v>
      </c>
    </row>
    <row r="56" spans="1:2">
      <c r="A56" s="88">
        <v>45323</v>
      </c>
      <c r="B56" s="90">
        <v>0.43217665615141954</v>
      </c>
    </row>
    <row r="57" spans="1:2">
      <c r="A57" s="88">
        <v>45352</v>
      </c>
      <c r="B57" s="90">
        <v>0.41823899371069184</v>
      </c>
    </row>
    <row r="58" spans="1:2">
      <c r="A58" s="88">
        <v>45383</v>
      </c>
      <c r="B58" s="90">
        <v>0.37209302325581395</v>
      </c>
    </row>
    <row r="59" spans="1:2">
      <c r="A59" s="78">
        <v>45413</v>
      </c>
      <c r="B59" s="83">
        <v>0.42982456140350878</v>
      </c>
    </row>
    <row r="60" spans="1:2">
      <c r="A60" s="88">
        <v>45444</v>
      </c>
      <c r="B60" s="83">
        <v>0.47941888619854722</v>
      </c>
    </row>
    <row r="61" spans="1:2">
      <c r="A61" s="78">
        <v>45474</v>
      </c>
      <c r="B61" s="83">
        <v>0.38440111420612816</v>
      </c>
    </row>
    <row r="62" spans="1:2">
      <c r="A62" s="88">
        <v>45505</v>
      </c>
      <c r="B62" s="83">
        <v>0.43913043478260871</v>
      </c>
    </row>
    <row r="63" spans="1:2">
      <c r="A63" s="78">
        <v>45536</v>
      </c>
      <c r="B63" s="83">
        <v>0.4020408163265306</v>
      </c>
    </row>
    <row r="64" spans="1:2">
      <c r="A64" s="88">
        <v>45566</v>
      </c>
      <c r="B64" s="83">
        <v>0.49725274725274726</v>
      </c>
    </row>
    <row r="65" spans="1:2">
      <c r="A65" s="78">
        <v>45597</v>
      </c>
      <c r="B65" s="83">
        <v>0.48333333333333334</v>
      </c>
    </row>
    <row r="66" spans="1:2">
      <c r="A66" s="88">
        <v>45627</v>
      </c>
      <c r="B66" s="83">
        <v>0.52199413489736068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64"/>
  <sheetViews>
    <sheetView workbookViewId="0">
      <pane ySplit="1" topLeftCell="A2" activePane="bottomLeft" state="frozen"/>
      <selection pane="bottomLeft"/>
    </sheetView>
  </sheetViews>
  <sheetFormatPr defaultRowHeight="14.25"/>
  <cols>
    <col min="1" max="1" width="14" customWidth="1"/>
    <col min="2" max="2" width="21.25" customWidth="1"/>
    <col min="3" max="3" width="23.25" customWidth="1"/>
    <col min="4" max="4" width="9" customWidth="1"/>
  </cols>
  <sheetData>
    <row r="1" spans="1:3" ht="55.5" customHeight="1">
      <c r="A1" s="91" t="s">
        <v>169</v>
      </c>
      <c r="B1" s="95" t="s">
        <v>182</v>
      </c>
      <c r="C1" s="95" t="s">
        <v>183</v>
      </c>
    </row>
    <row r="2" spans="1:3">
      <c r="A2" s="88">
        <v>43739</v>
      </c>
      <c r="B2" s="106">
        <v>0.15331930724577117</v>
      </c>
      <c r="C2" s="106">
        <v>2.0850275518152658E-2</v>
      </c>
    </row>
    <row r="3" spans="1:3">
      <c r="A3" s="88">
        <v>43770</v>
      </c>
      <c r="B3" s="106">
        <v>0.14154561401251484</v>
      </c>
      <c r="C3" s="106">
        <v>1.7156309820454647E-2</v>
      </c>
    </row>
    <row r="4" spans="1:3">
      <c r="A4" s="88">
        <v>43800</v>
      </c>
      <c r="B4" s="106">
        <v>0.12342999000929973</v>
      </c>
      <c r="C4" s="106">
        <v>1.5474304440679425E-2</v>
      </c>
    </row>
    <row r="5" spans="1:3">
      <c r="A5" s="88">
        <v>43831</v>
      </c>
      <c r="B5" s="106">
        <v>0.13361115497413431</v>
      </c>
      <c r="C5" s="106">
        <v>5.1344772809784285E-2</v>
      </c>
    </row>
    <row r="6" spans="1:3">
      <c r="A6" s="88">
        <v>43862</v>
      </c>
      <c r="B6" s="106">
        <v>0.13813863098773538</v>
      </c>
      <c r="C6" s="106">
        <v>1.8915356320401804E-2</v>
      </c>
    </row>
    <row r="7" spans="1:3">
      <c r="A7" s="88">
        <v>43891</v>
      </c>
      <c r="B7" s="106">
        <v>8.9766008320511584E-2</v>
      </c>
      <c r="C7" s="106">
        <v>2.2341775424445313E-2</v>
      </c>
    </row>
    <row r="8" spans="1:3">
      <c r="A8" s="88">
        <v>43922</v>
      </c>
      <c r="B8" s="106">
        <v>5.4242904171441571E-2</v>
      </c>
      <c r="C8" s="106">
        <v>1.6727470681734618E-2</v>
      </c>
    </row>
    <row r="9" spans="1:3">
      <c r="A9" s="88">
        <v>43952</v>
      </c>
      <c r="B9" s="106">
        <v>6.8353183294050573E-2</v>
      </c>
      <c r="C9" s="106">
        <v>2.5582253926537762E-2</v>
      </c>
    </row>
    <row r="10" spans="1:3">
      <c r="A10" s="88">
        <v>43983</v>
      </c>
      <c r="B10" s="106">
        <v>6.1319146345176115E-2</v>
      </c>
      <c r="C10" s="106">
        <v>2.7115544363694882E-2</v>
      </c>
    </row>
    <row r="11" spans="1:3">
      <c r="A11" s="88">
        <v>44013</v>
      </c>
      <c r="B11" s="106">
        <v>5.7952058527287721E-2</v>
      </c>
      <c r="C11" s="106">
        <v>2.2774981524756824E-2</v>
      </c>
    </row>
    <row r="12" spans="1:3">
      <c r="A12" s="88">
        <v>44044</v>
      </c>
      <c r="B12" s="106">
        <v>8.2826300078208473E-2</v>
      </c>
      <c r="C12" s="106">
        <v>1.8948481543901392E-2</v>
      </c>
    </row>
    <row r="13" spans="1:3">
      <c r="A13" s="88">
        <v>44075</v>
      </c>
      <c r="B13" s="106">
        <v>8.156279825732439E-2</v>
      </c>
      <c r="C13" s="106">
        <v>1.6320110133945253E-2</v>
      </c>
    </row>
    <row r="14" spans="1:3">
      <c r="A14" s="88">
        <v>44105</v>
      </c>
      <c r="B14" s="106">
        <v>7.748498810863011E-2</v>
      </c>
      <c r="C14" s="106">
        <v>1.4990390775144137E-2</v>
      </c>
    </row>
    <row r="15" spans="1:3">
      <c r="A15" s="88">
        <v>44136</v>
      </c>
      <c r="B15" s="106">
        <v>6.9812340853382837E-2</v>
      </c>
      <c r="C15" s="106">
        <v>1.5737815616001523E-2</v>
      </c>
    </row>
    <row r="16" spans="1:3">
      <c r="A16" s="88">
        <v>44166</v>
      </c>
      <c r="B16" s="106">
        <v>5.8333642206963868E-2</v>
      </c>
      <c r="C16" s="106">
        <v>1.6083281597000221E-2</v>
      </c>
    </row>
    <row r="17" spans="1:3">
      <c r="A17" s="88">
        <v>44197</v>
      </c>
      <c r="B17" s="106">
        <v>4.6233828394244184E-2</v>
      </c>
      <c r="C17" s="106">
        <v>1.3593847896418482E-2</v>
      </c>
    </row>
    <row r="18" spans="1:3">
      <c r="A18" s="88">
        <v>44228</v>
      </c>
      <c r="B18" s="106">
        <v>5.274684484038604E-2</v>
      </c>
      <c r="C18" s="106">
        <v>1.883958063390619E-2</v>
      </c>
    </row>
    <row r="19" spans="1:3">
      <c r="A19" s="88">
        <v>44256</v>
      </c>
      <c r="B19" s="106">
        <v>5.6613596812932356E-2</v>
      </c>
      <c r="C19" s="106">
        <v>2.4759836482665148E-2</v>
      </c>
    </row>
    <row r="20" spans="1:3">
      <c r="A20" s="88">
        <v>44287</v>
      </c>
      <c r="B20" s="106">
        <v>6.2083723102250243E-2</v>
      </c>
      <c r="C20" s="106">
        <v>2.3680068806220936E-2</v>
      </c>
    </row>
    <row r="21" spans="1:3">
      <c r="A21" s="88">
        <v>44317</v>
      </c>
      <c r="B21" s="106">
        <v>7.3839002982220306E-2</v>
      </c>
      <c r="C21" s="106">
        <v>3.6284823836037199E-2</v>
      </c>
    </row>
    <row r="22" spans="1:3">
      <c r="A22" s="88">
        <v>44348</v>
      </c>
      <c r="B22" s="106">
        <v>9.1203400280039523E-2</v>
      </c>
      <c r="C22" s="106">
        <v>2.6527253319152542E-2</v>
      </c>
    </row>
    <row r="23" spans="1:3">
      <c r="A23" s="88">
        <v>44378</v>
      </c>
      <c r="B23" s="106">
        <v>9.0466947740625137E-2</v>
      </c>
      <c r="C23" s="106">
        <v>4.1637970737657196E-2</v>
      </c>
    </row>
    <row r="24" spans="1:3">
      <c r="A24" s="88">
        <v>44409</v>
      </c>
      <c r="B24" s="106">
        <v>0.10976051239209134</v>
      </c>
      <c r="C24" s="106">
        <v>2.7117253009065874E-2</v>
      </c>
    </row>
    <row r="25" spans="1:3">
      <c r="A25" s="88">
        <v>44440</v>
      </c>
      <c r="B25" s="106">
        <v>0.12245650028248241</v>
      </c>
      <c r="C25" s="106">
        <v>3.9430426780044985E-2</v>
      </c>
    </row>
    <row r="26" spans="1:3">
      <c r="A26" s="88">
        <v>44470</v>
      </c>
      <c r="B26" s="106">
        <v>0.10901927383708375</v>
      </c>
      <c r="C26" s="106">
        <v>3.1360872132444768E-2</v>
      </c>
    </row>
    <row r="27" spans="1:3">
      <c r="A27" s="88">
        <v>44501</v>
      </c>
      <c r="B27" s="106">
        <v>0.1116544032579018</v>
      </c>
      <c r="C27" s="106">
        <v>2.6159856232742532E-2</v>
      </c>
    </row>
    <row r="28" spans="1:3">
      <c r="A28" s="88">
        <v>44531</v>
      </c>
      <c r="B28" s="106">
        <v>8.7201566400932018E-2</v>
      </c>
      <c r="C28" s="106">
        <v>1.869547240196115E-2</v>
      </c>
    </row>
    <row r="29" spans="1:3">
      <c r="A29" s="88">
        <v>44562</v>
      </c>
      <c r="B29" s="106">
        <v>7.2946093579569507E-2</v>
      </c>
      <c r="C29" s="106">
        <v>2.444938534862991E-2</v>
      </c>
    </row>
    <row r="30" spans="1:3">
      <c r="A30" s="88">
        <v>44593</v>
      </c>
      <c r="B30" s="106">
        <v>9.0991798361615264E-2</v>
      </c>
      <c r="C30" s="106">
        <v>2.6063496920843785E-2</v>
      </c>
    </row>
    <row r="31" spans="1:3">
      <c r="A31" s="88">
        <v>44621</v>
      </c>
      <c r="B31" s="106">
        <v>0.11628350095386268</v>
      </c>
      <c r="C31" s="106">
        <v>3.0995906725194939E-2</v>
      </c>
    </row>
    <row r="32" spans="1:3">
      <c r="A32" s="88">
        <v>44652</v>
      </c>
      <c r="B32" s="106">
        <v>0.1094089729637306</v>
      </c>
      <c r="C32" s="106">
        <v>3.5583005421425527E-2</v>
      </c>
    </row>
    <row r="33" spans="1:3">
      <c r="A33" s="88">
        <v>44682</v>
      </c>
      <c r="B33" s="106">
        <v>0.10973016537251438</v>
      </c>
      <c r="C33" s="106">
        <v>3.6205118894475849E-2</v>
      </c>
    </row>
    <row r="34" spans="1:3">
      <c r="A34" s="88">
        <v>44713</v>
      </c>
      <c r="B34" s="106">
        <v>0.13163892217495471</v>
      </c>
      <c r="C34" s="106">
        <v>3.2877556193287805E-2</v>
      </c>
    </row>
    <row r="35" spans="1:3">
      <c r="A35" s="88">
        <v>44743</v>
      </c>
      <c r="B35" s="106">
        <v>0.12216051645763651</v>
      </c>
      <c r="C35" s="106">
        <v>2.7384460104733842E-2</v>
      </c>
    </row>
    <row r="36" spans="1:3">
      <c r="A36" s="88">
        <v>44774</v>
      </c>
      <c r="B36" s="106">
        <v>0.12475284653366216</v>
      </c>
      <c r="C36" s="106">
        <v>2.9757808899053908E-2</v>
      </c>
    </row>
    <row r="37" spans="1:3">
      <c r="A37" s="88">
        <v>44805</v>
      </c>
      <c r="B37" s="106">
        <v>0.13100624534848987</v>
      </c>
      <c r="C37" s="106">
        <v>3.1866541920377099E-2</v>
      </c>
    </row>
    <row r="38" spans="1:3">
      <c r="A38" s="88">
        <v>44835</v>
      </c>
      <c r="B38" s="106">
        <v>0.12901523293421938</v>
      </c>
      <c r="C38" s="106">
        <v>2.381010045966224E-2</v>
      </c>
    </row>
    <row r="39" spans="1:3">
      <c r="A39" s="88">
        <v>44866</v>
      </c>
      <c r="B39" s="106">
        <v>0.12625122032298319</v>
      </c>
      <c r="C39" s="106">
        <v>2.3574651499768506E-2</v>
      </c>
    </row>
    <row r="40" spans="1:3">
      <c r="A40" s="88">
        <v>44896</v>
      </c>
      <c r="B40" s="106">
        <v>0.10904840465874742</v>
      </c>
      <c r="C40" s="106">
        <v>1.664379583802314E-2</v>
      </c>
    </row>
    <row r="41" spans="1:3">
      <c r="A41" s="88">
        <v>44927</v>
      </c>
      <c r="B41" s="106">
        <v>0.12275048501463595</v>
      </c>
      <c r="C41" s="106">
        <v>2.3131585395736339E-2</v>
      </c>
    </row>
    <row r="42" spans="1:3">
      <c r="A42" s="88">
        <v>44958</v>
      </c>
      <c r="B42" s="106">
        <v>0.13445624337014664</v>
      </c>
      <c r="C42" s="106">
        <v>2.3627791379540693E-2</v>
      </c>
    </row>
    <row r="43" spans="1:3">
      <c r="A43" s="88">
        <v>44986</v>
      </c>
      <c r="B43" s="106">
        <v>0.14056061668871661</v>
      </c>
      <c r="C43" s="106">
        <v>2.5233004507664216E-2</v>
      </c>
    </row>
    <row r="44" spans="1:3">
      <c r="A44" s="88">
        <v>45017</v>
      </c>
      <c r="B44" s="106">
        <v>0.11934287289089208</v>
      </c>
      <c r="C44" s="106">
        <v>3.3823060139825972E-2</v>
      </c>
    </row>
    <row r="45" spans="1:3">
      <c r="A45" s="88">
        <v>45047</v>
      </c>
      <c r="B45" s="106">
        <v>0.12578021259416935</v>
      </c>
      <c r="C45" s="106">
        <v>3.5130307903440697E-2</v>
      </c>
    </row>
    <row r="46" spans="1:3">
      <c r="A46" s="88">
        <v>45078</v>
      </c>
      <c r="B46" s="106">
        <v>0.13314698036729947</v>
      </c>
      <c r="C46" s="106">
        <v>3.3689959622229371E-2</v>
      </c>
    </row>
    <row r="47" spans="1:3">
      <c r="A47" s="88">
        <v>45108</v>
      </c>
      <c r="B47" s="106">
        <v>0.13076409046296489</v>
      </c>
      <c r="C47" s="106">
        <v>3.2139009349943425E-2</v>
      </c>
    </row>
    <row r="48" spans="1:3">
      <c r="A48" s="88">
        <v>45139</v>
      </c>
      <c r="B48" s="106">
        <v>0.118699082342467</v>
      </c>
      <c r="C48" s="106">
        <v>3.775137510716986E-2</v>
      </c>
    </row>
    <row r="49" spans="1:7">
      <c r="A49" s="88">
        <v>45170</v>
      </c>
      <c r="B49" s="106">
        <v>0.12303805802453233</v>
      </c>
      <c r="C49" s="106">
        <v>2.4680623343082016E-2</v>
      </c>
    </row>
    <row r="50" spans="1:7">
      <c r="A50" s="88">
        <v>45200</v>
      </c>
      <c r="B50" s="106">
        <v>0.1169918590458974</v>
      </c>
      <c r="C50" s="106">
        <v>2.3226391079383527E-2</v>
      </c>
    </row>
    <row r="51" spans="1:7">
      <c r="A51" s="88">
        <v>45231</v>
      </c>
      <c r="B51" s="106">
        <v>0.12292158184473653</v>
      </c>
      <c r="C51" s="106">
        <v>2.1864878745566307E-2</v>
      </c>
    </row>
    <row r="52" spans="1:7">
      <c r="A52" s="88">
        <v>45261</v>
      </c>
      <c r="B52" s="106">
        <v>0.10209013323710957</v>
      </c>
      <c r="C52" s="106">
        <v>2.2430212387403746E-2</v>
      </c>
    </row>
    <row r="53" spans="1:7">
      <c r="A53" s="88">
        <v>45292</v>
      </c>
      <c r="B53" s="106">
        <v>0.10487541176487593</v>
      </c>
      <c r="C53" s="106">
        <v>2.9384220895323911E-2</v>
      </c>
    </row>
    <row r="54" spans="1:7">
      <c r="A54" s="88">
        <v>45323</v>
      </c>
      <c r="B54" s="106">
        <v>0.11475809990211691</v>
      </c>
      <c r="C54" s="106">
        <v>2.5181114394336897E-2</v>
      </c>
      <c r="F54" s="3"/>
      <c r="G54" s="3"/>
    </row>
    <row r="55" spans="1:7">
      <c r="A55" s="88">
        <v>45352</v>
      </c>
      <c r="B55" s="106">
        <v>0.1220198146372643</v>
      </c>
      <c r="C55" s="106">
        <v>2.439708493039424E-2</v>
      </c>
      <c r="F55" s="3"/>
      <c r="G55" s="3"/>
    </row>
    <row r="56" spans="1:7">
      <c r="A56" s="88">
        <v>45383</v>
      </c>
      <c r="B56" s="106">
        <v>0.11596721639726226</v>
      </c>
      <c r="C56" s="106">
        <v>2.3242803747390902E-2</v>
      </c>
      <c r="F56" s="3"/>
      <c r="G56" s="3"/>
    </row>
    <row r="57" spans="1:7">
      <c r="A57" s="78">
        <v>45413</v>
      </c>
      <c r="B57" s="106">
        <v>0.1260460964981362</v>
      </c>
      <c r="C57" s="106">
        <v>2.286624315290247E-2</v>
      </c>
    </row>
    <row r="58" spans="1:7">
      <c r="A58" s="88">
        <v>45444</v>
      </c>
      <c r="B58" s="106">
        <v>0.14357902013173807</v>
      </c>
      <c r="C58" s="106">
        <v>2.6358159115629137E-2</v>
      </c>
    </row>
    <row r="59" spans="1:7">
      <c r="A59" s="78">
        <v>45474</v>
      </c>
      <c r="B59" s="106">
        <v>0.14071630347054076</v>
      </c>
      <c r="C59" s="106">
        <v>3.6928750784682988E-2</v>
      </c>
    </row>
    <row r="60" spans="1:7">
      <c r="A60" s="88">
        <v>45505</v>
      </c>
      <c r="B60" s="106">
        <v>0.13508993623255353</v>
      </c>
      <c r="C60" s="106">
        <v>2.7727883119171244E-2</v>
      </c>
    </row>
    <row r="61" spans="1:7">
      <c r="A61" s="78">
        <v>45536</v>
      </c>
      <c r="B61" s="106">
        <v>0.13533900070939753</v>
      </c>
      <c r="C61" s="106">
        <v>2.7927474443349261E-2</v>
      </c>
    </row>
    <row r="62" spans="1:7">
      <c r="A62" s="88">
        <v>45566</v>
      </c>
      <c r="B62" s="106">
        <v>0.13578077913204739</v>
      </c>
      <c r="C62" s="106">
        <v>4.1603985944877568E-2</v>
      </c>
    </row>
    <row r="63" spans="1:7">
      <c r="A63" s="78">
        <v>45597</v>
      </c>
      <c r="B63" s="106">
        <v>0.15065232803451151</v>
      </c>
      <c r="C63" s="106">
        <v>3.9522535430350468E-2</v>
      </c>
    </row>
    <row r="64" spans="1:7">
      <c r="A64" s="88">
        <v>45627</v>
      </c>
      <c r="B64" s="106">
        <v>0.13061470675907294</v>
      </c>
      <c r="C64" s="106">
        <v>3.168688054251434E-2</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66"/>
  <sheetViews>
    <sheetView workbookViewId="0">
      <pane ySplit="1" topLeftCell="A2" activePane="bottomLeft" state="frozen"/>
      <selection pane="bottomLeft"/>
    </sheetView>
  </sheetViews>
  <sheetFormatPr defaultRowHeight="14.25"/>
  <cols>
    <col min="1" max="1" width="12.125" customWidth="1"/>
    <col min="2" max="2" width="22.25" customWidth="1"/>
    <col min="3" max="3" width="9" customWidth="1"/>
  </cols>
  <sheetData>
    <row r="1" spans="1:2" ht="45" customHeight="1">
      <c r="A1" s="91" t="s">
        <v>169</v>
      </c>
      <c r="B1" s="91" t="s">
        <v>184</v>
      </c>
    </row>
    <row r="2" spans="1:2">
      <c r="A2" s="78">
        <v>43678</v>
      </c>
      <c r="B2" s="84">
        <v>0.41765858068404399</v>
      </c>
    </row>
    <row r="3" spans="1:2">
      <c r="A3" s="78">
        <v>43709</v>
      </c>
      <c r="B3" s="84">
        <v>0.42822786712761163</v>
      </c>
    </row>
    <row r="4" spans="1:2">
      <c r="A4" s="78">
        <v>43739</v>
      </c>
      <c r="B4" s="84">
        <v>0.44589419940433983</v>
      </c>
    </row>
    <row r="5" spans="1:2">
      <c r="A5" s="78">
        <v>43770</v>
      </c>
      <c r="B5" s="84">
        <v>0.428740041310121</v>
      </c>
    </row>
    <row r="6" spans="1:2">
      <c r="A6" s="78">
        <v>43800</v>
      </c>
      <c r="B6" s="84">
        <v>0.43541876892028253</v>
      </c>
    </row>
    <row r="7" spans="1:2">
      <c r="A7" s="78">
        <v>43831</v>
      </c>
      <c r="B7" s="84">
        <v>0.43392781912652717</v>
      </c>
    </row>
    <row r="8" spans="1:2">
      <c r="A8" s="78">
        <v>43862</v>
      </c>
      <c r="B8" s="84">
        <v>0.4247844139252635</v>
      </c>
    </row>
    <row r="9" spans="1:2">
      <c r="A9" s="78">
        <v>43891</v>
      </c>
      <c r="B9" s="84">
        <v>0.50061957868649321</v>
      </c>
    </row>
    <row r="10" spans="1:2">
      <c r="A10" s="78">
        <v>43922</v>
      </c>
      <c r="B10" s="84">
        <v>0.49858356940509913</v>
      </c>
    </row>
    <row r="11" spans="1:2">
      <c r="A11" s="78">
        <v>43952</v>
      </c>
      <c r="B11" s="84">
        <v>0.53531598513011147</v>
      </c>
    </row>
    <row r="12" spans="1:2">
      <c r="A12" s="78">
        <v>43983</v>
      </c>
      <c r="B12" s="84">
        <v>0.4939236111111111</v>
      </c>
    </row>
    <row r="13" spans="1:2">
      <c r="A13" s="78">
        <v>44013</v>
      </c>
      <c r="B13" s="84">
        <v>0.5327929255711128</v>
      </c>
    </row>
    <row r="14" spans="1:2">
      <c r="A14" s="78">
        <v>44044</v>
      </c>
      <c r="B14" s="84">
        <v>0.45444015444015445</v>
      </c>
    </row>
    <row r="15" spans="1:2">
      <c r="A15" s="78">
        <v>44075</v>
      </c>
      <c r="B15" s="84">
        <v>0.46477228493577266</v>
      </c>
    </row>
    <row r="16" spans="1:2">
      <c r="A16" s="78">
        <v>44105</v>
      </c>
      <c r="B16" s="84">
        <v>0.54345955249569711</v>
      </c>
    </row>
    <row r="17" spans="1:2">
      <c r="A17" s="78">
        <v>44136</v>
      </c>
      <c r="B17" s="84">
        <v>0.56103023516237405</v>
      </c>
    </row>
    <row r="18" spans="1:2">
      <c r="A18" s="78">
        <v>44166</v>
      </c>
      <c r="B18" s="84">
        <v>0.51315789473684215</v>
      </c>
    </row>
    <row r="19" spans="1:2">
      <c r="A19" s="78">
        <v>44197</v>
      </c>
      <c r="B19" s="84">
        <v>0.53935860058309038</v>
      </c>
    </row>
    <row r="20" spans="1:2">
      <c r="A20" s="78">
        <v>44228</v>
      </c>
      <c r="B20" s="84">
        <v>0.49637681159420288</v>
      </c>
    </row>
    <row r="21" spans="1:2">
      <c r="A21" s="78">
        <v>44256</v>
      </c>
      <c r="B21" s="84">
        <v>0.51953125</v>
      </c>
    </row>
    <row r="22" spans="1:2">
      <c r="A22" s="78">
        <v>44287</v>
      </c>
      <c r="B22" s="84">
        <v>0.55686274509803924</v>
      </c>
    </row>
    <row r="23" spans="1:2">
      <c r="A23" s="78">
        <v>44317</v>
      </c>
      <c r="B23" s="84">
        <v>0.52975609756097564</v>
      </c>
    </row>
    <row r="24" spans="1:2">
      <c r="A24" s="78">
        <v>44348</v>
      </c>
      <c r="B24" s="84">
        <v>0.46898103503696559</v>
      </c>
    </row>
    <row r="25" spans="1:2">
      <c r="A25" s="78">
        <v>44378</v>
      </c>
      <c r="B25" s="84">
        <v>0.44319344933469806</v>
      </c>
    </row>
    <row r="26" spans="1:2">
      <c r="A26" s="78">
        <v>44409</v>
      </c>
      <c r="B26" s="84">
        <v>0.42108245962028901</v>
      </c>
    </row>
    <row r="27" spans="1:2">
      <c r="A27" s="78">
        <v>44440</v>
      </c>
      <c r="B27" s="84">
        <v>0.39368258859784283</v>
      </c>
    </row>
    <row r="28" spans="1:2">
      <c r="A28" s="78">
        <v>44470</v>
      </c>
      <c r="B28" s="84">
        <v>0.39459200765733426</v>
      </c>
    </row>
    <row r="29" spans="1:2">
      <c r="A29" s="78">
        <v>44501</v>
      </c>
      <c r="B29" s="84">
        <v>0.4112533204539966</v>
      </c>
    </row>
    <row r="30" spans="1:2">
      <c r="A30" s="78">
        <v>44531</v>
      </c>
      <c r="B30" s="84">
        <v>0.45863793766833399</v>
      </c>
    </row>
    <row r="31" spans="1:2">
      <c r="A31" s="78">
        <v>44562</v>
      </c>
      <c r="B31" s="84">
        <v>0.52715040845747241</v>
      </c>
    </row>
    <row r="32" spans="1:2">
      <c r="A32" s="78">
        <v>44593</v>
      </c>
      <c r="B32" s="84">
        <v>0.50320649850363408</v>
      </c>
    </row>
    <row r="33" spans="1:2">
      <c r="A33" s="78">
        <v>44621</v>
      </c>
      <c r="B33" s="84">
        <v>0.45954692556634302</v>
      </c>
    </row>
    <row r="34" spans="1:2">
      <c r="A34" s="78">
        <v>44652</v>
      </c>
      <c r="B34" s="84">
        <v>0.432505036937542</v>
      </c>
    </row>
    <row r="35" spans="1:2">
      <c r="A35" s="78">
        <v>44682</v>
      </c>
      <c r="B35" s="84">
        <v>0.45009242144177447</v>
      </c>
    </row>
    <row r="36" spans="1:2">
      <c r="A36" s="78">
        <v>44713</v>
      </c>
      <c r="B36" s="84">
        <v>0.42477620560207913</v>
      </c>
    </row>
    <row r="37" spans="1:2">
      <c r="A37" s="78">
        <v>44743</v>
      </c>
      <c r="B37" s="84">
        <v>0.43417008196721313</v>
      </c>
    </row>
    <row r="38" spans="1:2">
      <c r="A38" s="78">
        <v>44774</v>
      </c>
      <c r="B38" s="84">
        <v>0.39016963897346674</v>
      </c>
    </row>
    <row r="39" spans="1:2">
      <c r="A39" s="78">
        <v>44805</v>
      </c>
      <c r="B39" s="84">
        <v>0.40366590293688814</v>
      </c>
    </row>
    <row r="40" spans="1:2">
      <c r="A40" s="78">
        <v>44835</v>
      </c>
      <c r="B40" s="84">
        <v>0.36888307807246917</v>
      </c>
    </row>
    <row r="41" spans="1:2">
      <c r="A41" s="78">
        <v>44866</v>
      </c>
      <c r="B41" s="84">
        <v>0.38795986622073581</v>
      </c>
    </row>
    <row r="42" spans="1:2">
      <c r="A42" s="78">
        <v>44896</v>
      </c>
      <c r="B42" s="84">
        <v>0.39804195804195802</v>
      </c>
    </row>
    <row r="43" spans="1:2">
      <c r="A43" s="78">
        <v>44927</v>
      </c>
      <c r="B43" s="84">
        <v>0.40447623442547298</v>
      </c>
    </row>
    <row r="44" spans="1:2">
      <c r="A44" s="78">
        <v>44958</v>
      </c>
      <c r="B44" s="84">
        <v>0.39491024767098387</v>
      </c>
    </row>
    <row r="45" spans="1:2">
      <c r="A45" s="78">
        <v>44986</v>
      </c>
      <c r="B45" s="84">
        <v>0.42382210479964771</v>
      </c>
    </row>
    <row r="46" spans="1:2">
      <c r="A46" s="78">
        <v>45017</v>
      </c>
      <c r="B46" s="84">
        <v>0.50658376005852235</v>
      </c>
    </row>
    <row r="47" spans="1:2">
      <c r="A47" s="78">
        <v>45047</v>
      </c>
      <c r="B47" s="84">
        <v>0.52819956616052066</v>
      </c>
    </row>
    <row r="48" spans="1:2">
      <c r="A48" s="78">
        <v>45078</v>
      </c>
      <c r="B48" s="84">
        <v>0.54378818737270873</v>
      </c>
    </row>
    <row r="49" spans="1:5">
      <c r="A49" s="78">
        <v>45108</v>
      </c>
      <c r="B49" s="84">
        <v>0.60579835569017737</v>
      </c>
    </row>
    <row r="50" spans="1:5">
      <c r="A50" s="78">
        <v>45139</v>
      </c>
      <c r="B50" s="84">
        <v>0.58901192504258948</v>
      </c>
    </row>
    <row r="51" spans="1:5">
      <c r="A51" s="78">
        <v>45170</v>
      </c>
      <c r="B51" s="84">
        <v>0.54912764003673098</v>
      </c>
    </row>
    <row r="52" spans="1:5">
      <c r="A52" s="78">
        <v>45200</v>
      </c>
      <c r="B52" s="84">
        <v>0.54761904761904767</v>
      </c>
    </row>
    <row r="53" spans="1:5">
      <c r="A53" s="78">
        <v>45231</v>
      </c>
      <c r="B53" s="84">
        <v>0.57136038186157523</v>
      </c>
    </row>
    <row r="54" spans="1:5">
      <c r="A54" s="78">
        <v>45261</v>
      </c>
      <c r="B54" s="84">
        <v>0.53158522050059598</v>
      </c>
    </row>
    <row r="55" spans="1:5">
      <c r="A55" s="78">
        <v>45292</v>
      </c>
      <c r="B55" s="84">
        <v>0.5766257389722601</v>
      </c>
    </row>
    <row r="56" spans="1:5">
      <c r="A56" s="78">
        <v>45323</v>
      </c>
      <c r="B56" s="84">
        <v>0.57424714434060231</v>
      </c>
      <c r="E56" s="3"/>
    </row>
    <row r="57" spans="1:5">
      <c r="A57" s="78">
        <v>45352</v>
      </c>
      <c r="B57" s="84">
        <v>0.54662698412698407</v>
      </c>
      <c r="E57" s="3"/>
    </row>
    <row r="58" spans="1:5">
      <c r="A58" s="78">
        <v>45383</v>
      </c>
      <c r="B58" s="84">
        <v>0.5640176600441501</v>
      </c>
    </row>
    <row r="59" spans="1:5">
      <c r="A59" s="78">
        <v>45413</v>
      </c>
      <c r="B59" s="84">
        <v>0.56045666839647124</v>
      </c>
      <c r="E59" s="3"/>
    </row>
    <row r="60" spans="1:5">
      <c r="A60" s="78">
        <v>45444</v>
      </c>
      <c r="B60" s="84">
        <v>0.55181086519114686</v>
      </c>
    </row>
    <row r="61" spans="1:5">
      <c r="A61" s="78">
        <v>45474</v>
      </c>
      <c r="B61" s="84">
        <v>0.56952730610371727</v>
      </c>
    </row>
    <row r="62" spans="1:5">
      <c r="A62" s="78">
        <v>45505</v>
      </c>
      <c r="B62" s="84">
        <v>0.56088207094918507</v>
      </c>
    </row>
    <row r="63" spans="1:5">
      <c r="A63" s="78">
        <v>45536</v>
      </c>
      <c r="B63" s="84">
        <v>0.54362745098039211</v>
      </c>
    </row>
    <row r="64" spans="1:5">
      <c r="A64" s="78">
        <v>45566</v>
      </c>
      <c r="B64" s="84">
        <v>0.57012750455373407</v>
      </c>
    </row>
    <row r="65" spans="1:2">
      <c r="A65" s="78">
        <v>45597</v>
      </c>
      <c r="B65" s="84">
        <v>0.58615948670944085</v>
      </c>
    </row>
    <row r="66" spans="1:2">
      <c r="A66" s="78">
        <v>45627</v>
      </c>
      <c r="B66" s="84">
        <v>0.59532862574687673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66"/>
  <sheetViews>
    <sheetView workbookViewId="0">
      <pane ySplit="1" topLeftCell="A2" activePane="bottomLeft" state="frozen"/>
      <selection pane="bottomLeft"/>
    </sheetView>
  </sheetViews>
  <sheetFormatPr defaultRowHeight="14.25"/>
  <cols>
    <col min="1" max="1" width="12.25" customWidth="1"/>
    <col min="2" max="2" width="24.25" customWidth="1"/>
    <col min="3" max="4" width="9" bestFit="1" customWidth="1"/>
    <col min="5" max="5" width="9" customWidth="1"/>
  </cols>
  <sheetData>
    <row r="1" spans="1:2" ht="64.150000000000006" customHeight="1">
      <c r="A1" s="87" t="s">
        <v>169</v>
      </c>
      <c r="B1" s="87" t="s">
        <v>185</v>
      </c>
    </row>
    <row r="2" spans="1:2">
      <c r="A2" s="78">
        <v>43678</v>
      </c>
      <c r="B2" s="79">
        <v>1892</v>
      </c>
    </row>
    <row r="3" spans="1:2">
      <c r="A3" s="78">
        <v>43709</v>
      </c>
      <c r="B3" s="79">
        <v>1908</v>
      </c>
    </row>
    <row r="4" spans="1:2">
      <c r="A4" s="78">
        <v>43739</v>
      </c>
      <c r="B4" s="79">
        <v>2185</v>
      </c>
    </row>
    <row r="5" spans="1:2">
      <c r="A5" s="78">
        <v>43770</v>
      </c>
      <c r="B5" s="79">
        <v>2008</v>
      </c>
    </row>
    <row r="6" spans="1:2">
      <c r="A6" s="78">
        <v>43800</v>
      </c>
      <c r="B6" s="79">
        <v>1731</v>
      </c>
    </row>
    <row r="7" spans="1:2">
      <c r="A7" s="78">
        <v>43831</v>
      </c>
      <c r="B7" s="79">
        <v>1766</v>
      </c>
    </row>
    <row r="8" spans="1:2">
      <c r="A8" s="78">
        <v>43862</v>
      </c>
      <c r="B8" s="79">
        <v>1772</v>
      </c>
    </row>
    <row r="9" spans="1:2">
      <c r="A9" s="78">
        <v>43891</v>
      </c>
      <c r="B9" s="79">
        <v>1636</v>
      </c>
    </row>
    <row r="10" spans="1:2">
      <c r="A10" s="78">
        <v>43922</v>
      </c>
      <c r="B10" s="79">
        <v>1122</v>
      </c>
    </row>
    <row r="11" spans="1:2">
      <c r="A11" s="78">
        <v>43952</v>
      </c>
      <c r="B11" s="79">
        <v>1169</v>
      </c>
    </row>
    <row r="12" spans="1:2">
      <c r="A12" s="78">
        <v>43983</v>
      </c>
      <c r="B12" s="79">
        <v>1402</v>
      </c>
    </row>
    <row r="13" spans="1:2">
      <c r="A13" s="78">
        <v>44013</v>
      </c>
      <c r="B13" s="79">
        <v>1475</v>
      </c>
    </row>
    <row r="14" spans="1:2">
      <c r="A14" s="78">
        <v>44044</v>
      </c>
      <c r="B14" s="79">
        <v>1633</v>
      </c>
    </row>
    <row r="15" spans="1:2">
      <c r="A15" s="78">
        <v>44075</v>
      </c>
      <c r="B15" s="79">
        <v>1614</v>
      </c>
    </row>
    <row r="16" spans="1:2">
      <c r="A16" s="78">
        <v>44105</v>
      </c>
      <c r="B16" s="79">
        <v>1681</v>
      </c>
    </row>
    <row r="17" spans="1:2">
      <c r="A17" s="78">
        <v>44136</v>
      </c>
      <c r="B17" s="79">
        <v>1541</v>
      </c>
    </row>
    <row r="18" spans="1:2">
      <c r="A18" s="78">
        <v>44166</v>
      </c>
      <c r="B18" s="79">
        <v>1479</v>
      </c>
    </row>
    <row r="19" spans="1:2">
      <c r="A19" s="78">
        <v>44197</v>
      </c>
      <c r="B19" s="79">
        <v>1303</v>
      </c>
    </row>
    <row r="20" spans="1:2">
      <c r="A20" s="78">
        <v>44228</v>
      </c>
      <c r="B20" s="79">
        <v>1277</v>
      </c>
    </row>
    <row r="21" spans="1:2">
      <c r="A21" s="78">
        <v>44256</v>
      </c>
      <c r="B21" s="79">
        <v>1356</v>
      </c>
    </row>
    <row r="22" spans="1:2">
      <c r="A22" s="78">
        <v>44287</v>
      </c>
      <c r="B22" s="79">
        <v>1430</v>
      </c>
    </row>
    <row r="23" spans="1:2">
      <c r="A23" s="78">
        <v>44317</v>
      </c>
      <c r="B23" s="79">
        <v>1549</v>
      </c>
    </row>
    <row r="24" spans="1:2">
      <c r="A24" s="78">
        <v>44348</v>
      </c>
      <c r="B24" s="79">
        <v>1778</v>
      </c>
    </row>
    <row r="25" spans="1:2">
      <c r="A25" s="78">
        <v>44378</v>
      </c>
      <c r="B25" s="79">
        <v>1884</v>
      </c>
    </row>
    <row r="26" spans="1:2">
      <c r="A26" s="78">
        <v>44409</v>
      </c>
      <c r="B26" s="79">
        <v>1770</v>
      </c>
    </row>
    <row r="27" spans="1:2">
      <c r="A27" s="78">
        <v>44440</v>
      </c>
      <c r="B27" s="79">
        <v>1884</v>
      </c>
    </row>
    <row r="28" spans="1:2">
      <c r="A28" s="78">
        <v>44470</v>
      </c>
      <c r="B28" s="79">
        <v>2153</v>
      </c>
    </row>
    <row r="29" spans="1:2">
      <c r="A29" s="78">
        <v>44501</v>
      </c>
      <c r="B29" s="79">
        <v>1989</v>
      </c>
    </row>
    <row r="30" spans="1:2">
      <c r="A30" s="78">
        <v>44531</v>
      </c>
      <c r="B30" s="79">
        <v>1876</v>
      </c>
    </row>
    <row r="31" spans="1:2">
      <c r="A31" s="78">
        <v>44562</v>
      </c>
      <c r="B31" s="79">
        <v>1774</v>
      </c>
    </row>
    <row r="32" spans="1:2">
      <c r="A32" s="78">
        <v>44593</v>
      </c>
      <c r="B32" s="79">
        <v>1661</v>
      </c>
    </row>
    <row r="33" spans="1:2">
      <c r="A33" s="78">
        <v>44621</v>
      </c>
      <c r="B33" s="79">
        <v>1823</v>
      </c>
    </row>
    <row r="34" spans="1:2">
      <c r="A34" s="78">
        <v>44652</v>
      </c>
      <c r="B34" s="79">
        <v>1723</v>
      </c>
    </row>
    <row r="35" spans="1:2">
      <c r="A35" s="78">
        <v>44682</v>
      </c>
      <c r="B35" s="79">
        <v>1828</v>
      </c>
    </row>
    <row r="36" spans="1:2">
      <c r="A36" s="78">
        <v>44713</v>
      </c>
      <c r="B36" s="79">
        <v>1806</v>
      </c>
    </row>
    <row r="37" spans="1:2">
      <c r="A37" s="78">
        <v>44743</v>
      </c>
      <c r="B37" s="79">
        <v>1773</v>
      </c>
    </row>
    <row r="38" spans="1:2">
      <c r="A38" s="78">
        <v>44774</v>
      </c>
      <c r="B38" s="79">
        <v>1812</v>
      </c>
    </row>
    <row r="39" spans="1:2">
      <c r="A39" s="78">
        <v>44805</v>
      </c>
      <c r="B39" s="79">
        <v>1893</v>
      </c>
    </row>
    <row r="40" spans="1:2">
      <c r="A40" s="78">
        <v>44835</v>
      </c>
      <c r="B40" s="79">
        <v>2099</v>
      </c>
    </row>
    <row r="41" spans="1:2">
      <c r="A41" s="78">
        <v>44866</v>
      </c>
      <c r="B41" s="79">
        <v>2043</v>
      </c>
    </row>
    <row r="42" spans="1:2">
      <c r="A42" s="78">
        <v>44896</v>
      </c>
      <c r="B42" s="79">
        <v>2310</v>
      </c>
    </row>
    <row r="43" spans="1:2">
      <c r="A43" s="78">
        <v>44927</v>
      </c>
      <c r="B43" s="79">
        <v>1927</v>
      </c>
    </row>
    <row r="44" spans="1:2">
      <c r="A44" s="78">
        <v>44958</v>
      </c>
      <c r="B44" s="79">
        <v>1674</v>
      </c>
    </row>
    <row r="45" spans="1:2">
      <c r="A45" s="78">
        <v>44986</v>
      </c>
      <c r="B45" s="79">
        <v>1884</v>
      </c>
    </row>
    <row r="46" spans="1:2">
      <c r="A46" s="78">
        <v>45017</v>
      </c>
      <c r="B46" s="79">
        <v>1613</v>
      </c>
    </row>
    <row r="47" spans="1:2">
      <c r="A47" s="78">
        <v>45047</v>
      </c>
      <c r="B47" s="79">
        <v>1820</v>
      </c>
    </row>
    <row r="48" spans="1:2">
      <c r="A48" s="78">
        <v>45078</v>
      </c>
      <c r="B48" s="79">
        <v>1897</v>
      </c>
    </row>
    <row r="49" spans="1:2">
      <c r="A49" s="78">
        <v>45108</v>
      </c>
      <c r="B49" s="79">
        <v>2043</v>
      </c>
    </row>
    <row r="50" spans="1:2">
      <c r="A50" s="78">
        <v>45139</v>
      </c>
      <c r="B50" s="79">
        <v>1996</v>
      </c>
    </row>
    <row r="51" spans="1:2">
      <c r="A51" s="78">
        <v>45170</v>
      </c>
      <c r="B51" s="79">
        <v>2079</v>
      </c>
    </row>
    <row r="52" spans="1:2">
      <c r="A52" s="78">
        <v>45200</v>
      </c>
      <c r="B52" s="79">
        <v>2254</v>
      </c>
    </row>
    <row r="53" spans="1:2">
      <c r="A53" s="78">
        <v>45231</v>
      </c>
      <c r="B53" s="79">
        <v>2236</v>
      </c>
    </row>
    <row r="54" spans="1:2">
      <c r="A54" s="78">
        <v>45261</v>
      </c>
      <c r="B54" s="79">
        <v>1949</v>
      </c>
    </row>
    <row r="55" spans="1:2">
      <c r="A55" s="78">
        <v>45292</v>
      </c>
      <c r="B55" s="79">
        <v>2002</v>
      </c>
    </row>
    <row r="56" spans="1:2">
      <c r="A56" s="78">
        <v>45323</v>
      </c>
      <c r="B56" s="79">
        <v>1953</v>
      </c>
    </row>
    <row r="57" spans="1:2">
      <c r="A57" s="78">
        <v>45352</v>
      </c>
      <c r="B57" s="79">
        <v>1908</v>
      </c>
    </row>
    <row r="58" spans="1:2">
      <c r="A58" s="78">
        <v>45383</v>
      </c>
      <c r="B58" s="79">
        <v>1863</v>
      </c>
    </row>
    <row r="59" spans="1:2">
      <c r="A59" s="78">
        <v>45413</v>
      </c>
      <c r="B59" s="79">
        <v>1986</v>
      </c>
    </row>
    <row r="60" spans="1:2">
      <c r="A60" s="78">
        <v>45444</v>
      </c>
      <c r="B60" s="79">
        <v>1783</v>
      </c>
    </row>
    <row r="61" spans="1:2">
      <c r="A61" s="78">
        <v>45474</v>
      </c>
      <c r="B61" s="79">
        <v>1994</v>
      </c>
    </row>
    <row r="62" spans="1:2">
      <c r="A62" s="78">
        <v>45505</v>
      </c>
      <c r="B62" s="79">
        <v>1889</v>
      </c>
    </row>
    <row r="63" spans="1:2">
      <c r="A63" s="78">
        <v>45536</v>
      </c>
      <c r="B63" s="79">
        <v>2046</v>
      </c>
    </row>
    <row r="64" spans="1:2">
      <c r="A64" s="78">
        <v>45566</v>
      </c>
      <c r="B64" s="79">
        <v>2162</v>
      </c>
    </row>
    <row r="65" spans="1:2">
      <c r="A65" s="78">
        <v>45597</v>
      </c>
      <c r="B65" s="79">
        <v>1489</v>
      </c>
    </row>
    <row r="66" spans="1:2">
      <c r="A66" s="78">
        <v>45627</v>
      </c>
      <c r="B66" s="79">
        <v>1352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66"/>
  <sheetViews>
    <sheetView workbookViewId="0">
      <pane ySplit="1" topLeftCell="A2" activePane="bottomLeft" state="frozen"/>
      <selection pane="bottomLeft"/>
    </sheetView>
  </sheetViews>
  <sheetFormatPr defaultRowHeight="14.25"/>
  <cols>
    <col min="1" max="1" width="14.25" customWidth="1"/>
    <col min="2" max="2" width="23" customWidth="1"/>
    <col min="3" max="3" width="9" bestFit="1" customWidth="1"/>
    <col min="4" max="4" width="9" customWidth="1"/>
  </cols>
  <sheetData>
    <row r="1" spans="1:2" ht="65.45" customHeight="1">
      <c r="A1" s="87" t="s">
        <v>169</v>
      </c>
      <c r="B1" s="87" t="s">
        <v>186</v>
      </c>
    </row>
    <row r="2" spans="1:2">
      <c r="A2" s="78">
        <v>43678</v>
      </c>
      <c r="B2" s="79">
        <v>8</v>
      </c>
    </row>
    <row r="3" spans="1:2">
      <c r="A3" s="78">
        <v>43709</v>
      </c>
      <c r="B3" s="79">
        <v>3</v>
      </c>
    </row>
    <row r="4" spans="1:2">
      <c r="A4" s="78">
        <v>43739</v>
      </c>
      <c r="B4" s="79">
        <v>5</v>
      </c>
    </row>
    <row r="5" spans="1:2">
      <c r="A5" s="78">
        <v>43770</v>
      </c>
      <c r="B5" s="79">
        <v>3</v>
      </c>
    </row>
    <row r="6" spans="1:2">
      <c r="A6" s="78">
        <v>43800</v>
      </c>
      <c r="B6" s="79">
        <v>5</v>
      </c>
    </row>
    <row r="7" spans="1:2">
      <c r="A7" s="78">
        <v>43831</v>
      </c>
      <c r="B7" s="79">
        <v>2</v>
      </c>
    </row>
    <row r="8" spans="1:2">
      <c r="A8" s="78">
        <v>43862</v>
      </c>
      <c r="B8" s="79">
        <v>8</v>
      </c>
    </row>
    <row r="9" spans="1:2">
      <c r="A9" s="78">
        <v>43891</v>
      </c>
      <c r="B9" s="79">
        <v>3</v>
      </c>
    </row>
    <row r="10" spans="1:2">
      <c r="A10" s="78">
        <v>43922</v>
      </c>
      <c r="B10" s="79">
        <v>1</v>
      </c>
    </row>
    <row r="11" spans="1:2">
      <c r="A11" s="78">
        <v>43952</v>
      </c>
      <c r="B11" s="79">
        <v>5</v>
      </c>
    </row>
    <row r="12" spans="1:2">
      <c r="A12" s="78">
        <v>43983</v>
      </c>
      <c r="B12" s="79">
        <v>4</v>
      </c>
    </row>
    <row r="13" spans="1:2">
      <c r="A13" s="78">
        <v>44013</v>
      </c>
      <c r="B13" s="79">
        <v>1</v>
      </c>
    </row>
    <row r="14" spans="1:2">
      <c r="A14" s="78">
        <v>44044</v>
      </c>
      <c r="B14" s="79">
        <v>7</v>
      </c>
    </row>
    <row r="15" spans="1:2">
      <c r="A15" s="78">
        <v>44075</v>
      </c>
      <c r="B15" s="79">
        <v>7</v>
      </c>
    </row>
    <row r="16" spans="1:2">
      <c r="A16" s="78">
        <v>44105</v>
      </c>
      <c r="B16" s="79">
        <v>5</v>
      </c>
    </row>
    <row r="17" spans="1:2">
      <c r="A17" s="78">
        <v>44136</v>
      </c>
      <c r="B17" s="79">
        <v>3</v>
      </c>
    </row>
    <row r="18" spans="1:2">
      <c r="A18" s="78">
        <v>44166</v>
      </c>
      <c r="B18" s="79">
        <v>1</v>
      </c>
    </row>
    <row r="19" spans="1:2">
      <c r="A19" s="78">
        <v>44197</v>
      </c>
      <c r="B19" s="79">
        <v>4</v>
      </c>
    </row>
    <row r="20" spans="1:2">
      <c r="A20" s="78">
        <v>44228</v>
      </c>
      <c r="B20" s="79">
        <v>4</v>
      </c>
    </row>
    <row r="21" spans="1:2">
      <c r="A21" s="78">
        <v>44256</v>
      </c>
      <c r="B21" s="79">
        <v>9</v>
      </c>
    </row>
    <row r="22" spans="1:2">
      <c r="A22" s="78">
        <v>44287</v>
      </c>
      <c r="B22" s="79">
        <v>6</v>
      </c>
    </row>
    <row r="23" spans="1:2">
      <c r="A23" s="78">
        <v>44317</v>
      </c>
      <c r="B23" s="79">
        <v>6</v>
      </c>
    </row>
    <row r="24" spans="1:2">
      <c r="A24" s="78">
        <v>44348</v>
      </c>
      <c r="B24" s="79">
        <v>4</v>
      </c>
    </row>
    <row r="25" spans="1:2">
      <c r="A25" s="78">
        <v>44378</v>
      </c>
      <c r="B25" s="79">
        <v>3</v>
      </c>
    </row>
    <row r="26" spans="1:2">
      <c r="A26" s="78">
        <v>44409</v>
      </c>
      <c r="B26" s="79">
        <v>5</v>
      </c>
    </row>
    <row r="27" spans="1:2">
      <c r="A27" s="78">
        <v>44440</v>
      </c>
      <c r="B27" s="79">
        <v>9</v>
      </c>
    </row>
    <row r="28" spans="1:2">
      <c r="A28" s="78">
        <v>44470</v>
      </c>
      <c r="B28" s="79">
        <v>2</v>
      </c>
    </row>
    <row r="29" spans="1:2">
      <c r="A29" s="78">
        <v>44501</v>
      </c>
      <c r="B29" s="79">
        <v>3</v>
      </c>
    </row>
    <row r="30" spans="1:2">
      <c r="A30" s="78">
        <v>44531</v>
      </c>
      <c r="B30" s="79">
        <v>2</v>
      </c>
    </row>
    <row r="31" spans="1:2">
      <c r="A31" s="78">
        <v>44562</v>
      </c>
      <c r="B31" s="79">
        <v>4</v>
      </c>
    </row>
    <row r="32" spans="1:2">
      <c r="A32" s="78">
        <v>44593</v>
      </c>
      <c r="B32" s="79">
        <v>5</v>
      </c>
    </row>
    <row r="33" spans="1:2">
      <c r="A33" s="78">
        <v>44621</v>
      </c>
      <c r="B33" s="79">
        <v>7</v>
      </c>
    </row>
    <row r="34" spans="1:2">
      <c r="A34" s="78">
        <v>44652</v>
      </c>
      <c r="B34" s="79">
        <v>4</v>
      </c>
    </row>
    <row r="35" spans="1:2">
      <c r="A35" s="78">
        <v>44682</v>
      </c>
      <c r="B35" s="79">
        <v>8</v>
      </c>
    </row>
    <row r="36" spans="1:2">
      <c r="A36" s="78">
        <v>44713</v>
      </c>
      <c r="B36" s="79">
        <v>10</v>
      </c>
    </row>
    <row r="37" spans="1:2">
      <c r="A37" s="78">
        <v>44743</v>
      </c>
      <c r="B37" s="79">
        <v>15</v>
      </c>
    </row>
    <row r="38" spans="1:2">
      <c r="A38" s="78">
        <v>44774</v>
      </c>
      <c r="B38" s="79">
        <v>4</v>
      </c>
    </row>
    <row r="39" spans="1:2">
      <c r="A39" s="78">
        <v>44805</v>
      </c>
      <c r="B39" s="79">
        <v>5</v>
      </c>
    </row>
    <row r="40" spans="1:2">
      <c r="A40" s="78">
        <v>44835</v>
      </c>
      <c r="B40" s="79">
        <v>6</v>
      </c>
    </row>
    <row r="41" spans="1:2">
      <c r="A41" s="78">
        <v>44866</v>
      </c>
      <c r="B41" s="79">
        <v>5</v>
      </c>
    </row>
    <row r="42" spans="1:2">
      <c r="A42" s="78">
        <v>44896</v>
      </c>
      <c r="B42" s="79">
        <v>2</v>
      </c>
    </row>
    <row r="43" spans="1:2">
      <c r="A43" s="78">
        <v>44927</v>
      </c>
      <c r="B43" s="79">
        <v>4</v>
      </c>
    </row>
    <row r="44" spans="1:2">
      <c r="A44" s="78">
        <v>44958</v>
      </c>
      <c r="B44" s="79">
        <v>5</v>
      </c>
    </row>
    <row r="45" spans="1:2">
      <c r="A45" s="78">
        <v>44986</v>
      </c>
      <c r="B45" s="79">
        <v>7</v>
      </c>
    </row>
    <row r="46" spans="1:2">
      <c r="A46" s="78">
        <v>45017</v>
      </c>
      <c r="B46" s="79">
        <v>5</v>
      </c>
    </row>
    <row r="47" spans="1:2">
      <c r="A47" s="78">
        <v>45047</v>
      </c>
      <c r="B47" s="79">
        <v>10</v>
      </c>
    </row>
    <row r="48" spans="1:2">
      <c r="A48" s="78">
        <v>45078</v>
      </c>
      <c r="B48" s="79">
        <v>7</v>
      </c>
    </row>
    <row r="49" spans="1:2">
      <c r="A49" s="78">
        <v>45108</v>
      </c>
      <c r="B49" s="79">
        <v>3</v>
      </c>
    </row>
    <row r="50" spans="1:2">
      <c r="A50" s="78">
        <v>45139</v>
      </c>
      <c r="B50" s="79">
        <v>5</v>
      </c>
    </row>
    <row r="51" spans="1:2">
      <c r="A51" s="78">
        <v>45170</v>
      </c>
      <c r="B51" s="79">
        <v>3</v>
      </c>
    </row>
    <row r="52" spans="1:2">
      <c r="A52" s="78">
        <v>45200</v>
      </c>
      <c r="B52" s="79">
        <v>8</v>
      </c>
    </row>
    <row r="53" spans="1:2">
      <c r="A53" s="78">
        <v>45231</v>
      </c>
      <c r="B53" s="79">
        <v>9</v>
      </c>
    </row>
    <row r="54" spans="1:2">
      <c r="A54" s="78">
        <v>45261</v>
      </c>
      <c r="B54" s="79">
        <v>5</v>
      </c>
    </row>
    <row r="55" spans="1:2">
      <c r="A55" s="78">
        <v>45292</v>
      </c>
      <c r="B55" s="79">
        <v>5</v>
      </c>
    </row>
    <row r="56" spans="1:2">
      <c r="A56" s="78">
        <v>45323</v>
      </c>
      <c r="B56" s="79">
        <v>3</v>
      </c>
    </row>
    <row r="57" spans="1:2">
      <c r="A57" s="78">
        <v>45352</v>
      </c>
      <c r="B57" s="79">
        <v>8</v>
      </c>
    </row>
    <row r="58" spans="1:2">
      <c r="A58" s="78">
        <v>45383</v>
      </c>
      <c r="B58" s="79">
        <v>7</v>
      </c>
    </row>
    <row r="59" spans="1:2">
      <c r="A59" s="78">
        <v>45413</v>
      </c>
      <c r="B59" s="79">
        <v>3</v>
      </c>
    </row>
    <row r="60" spans="1:2">
      <c r="A60" s="78">
        <v>45444</v>
      </c>
      <c r="B60" s="79">
        <v>8</v>
      </c>
    </row>
    <row r="61" spans="1:2">
      <c r="A61" s="78">
        <v>45474</v>
      </c>
      <c r="B61" s="79">
        <v>8</v>
      </c>
    </row>
    <row r="62" spans="1:2">
      <c r="A62" s="78">
        <v>45505</v>
      </c>
      <c r="B62" s="79">
        <v>8</v>
      </c>
    </row>
    <row r="63" spans="1:2">
      <c r="A63" s="78">
        <v>45536</v>
      </c>
      <c r="B63" s="79">
        <v>6</v>
      </c>
    </row>
    <row r="64" spans="1:2">
      <c r="A64" s="78">
        <v>45566</v>
      </c>
      <c r="B64" s="79">
        <v>6</v>
      </c>
    </row>
    <row r="65" spans="1:2">
      <c r="A65" s="78">
        <v>45597</v>
      </c>
      <c r="B65" s="79">
        <v>3</v>
      </c>
    </row>
    <row r="66" spans="1:2">
      <c r="A66" s="78">
        <v>45627</v>
      </c>
      <c r="B66" s="79">
        <v>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9"/>
  <sheetViews>
    <sheetView workbookViewId="0">
      <pane ySplit="1" topLeftCell="A2" activePane="bottomLeft" state="frozen"/>
      <selection pane="bottomLeft"/>
    </sheetView>
  </sheetViews>
  <sheetFormatPr defaultRowHeight="14.25"/>
  <cols>
    <col min="1" max="1" width="10.25" bestFit="1" customWidth="1"/>
    <col min="2" max="3" width="13.25" customWidth="1"/>
    <col min="4" max="4" width="12.875" customWidth="1"/>
    <col min="5" max="5" width="9" customWidth="1"/>
  </cols>
  <sheetData>
    <row r="1" spans="1:4" ht="50.25" customHeight="1">
      <c r="A1" s="94" t="s">
        <v>187</v>
      </c>
      <c r="B1" s="94" t="s">
        <v>188</v>
      </c>
      <c r="C1" s="94" t="s">
        <v>189</v>
      </c>
      <c r="D1" s="94" t="s">
        <v>190</v>
      </c>
    </row>
    <row r="2" spans="1:4">
      <c r="A2" s="80" t="s">
        <v>191</v>
      </c>
      <c r="B2" s="110">
        <v>-6.6799999999999998E-2</v>
      </c>
      <c r="C2" s="110"/>
      <c r="D2" s="110"/>
    </row>
    <row r="3" spans="1:4">
      <c r="A3" s="92" t="s">
        <v>192</v>
      </c>
      <c r="B3" s="110">
        <v>-4.07E-2</v>
      </c>
      <c r="C3" s="110"/>
      <c r="D3" s="110"/>
    </row>
    <row r="4" spans="1:4">
      <c r="A4" s="92" t="s">
        <v>193</v>
      </c>
      <c r="B4" s="110">
        <v>-4.6199999999999998E-2</v>
      </c>
      <c r="C4" s="110"/>
      <c r="D4" s="110"/>
    </row>
    <row r="5" spans="1:4">
      <c r="A5" s="92" t="s">
        <v>194</v>
      </c>
      <c r="B5" s="110">
        <v>-2.8400000000000002E-2</v>
      </c>
      <c r="C5" s="110"/>
      <c r="D5" s="110"/>
    </row>
    <row r="6" spans="1:4">
      <c r="A6" s="92" t="s">
        <v>195</v>
      </c>
      <c r="B6" s="110">
        <v>-2.69E-2</v>
      </c>
      <c r="C6" s="110"/>
      <c r="D6" s="110"/>
    </row>
    <row r="7" spans="1:4">
      <c r="A7" s="92" t="s">
        <v>196</v>
      </c>
      <c r="B7" s="110">
        <v>-4.36E-2</v>
      </c>
      <c r="C7" s="110">
        <v>4.0000000000000001E-3</v>
      </c>
      <c r="D7" s="110">
        <v>-4.7100000000000003E-2</v>
      </c>
    </row>
    <row r="8" spans="1:4">
      <c r="A8" s="92" t="s">
        <v>197</v>
      </c>
      <c r="B8" s="110">
        <v>-5.4600000000000003E-2</v>
      </c>
      <c r="C8" s="110">
        <v>8.3000000000000001E-3</v>
      </c>
      <c r="D8" s="110">
        <v>-1.54E-2</v>
      </c>
    </row>
    <row r="9" spans="1:4">
      <c r="A9" s="92" t="s">
        <v>198</v>
      </c>
      <c r="B9" s="136">
        <v>-4.0000000000000001E-3</v>
      </c>
      <c r="C9" s="138">
        <v>7.3000000000000001E-3</v>
      </c>
      <c r="D9" s="137">
        <v>-7.7999999999999996E-3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66"/>
  <sheetViews>
    <sheetView workbookViewId="0">
      <pane ySplit="1" topLeftCell="A2" activePane="bottomLeft" state="frozen"/>
      <selection pane="bottomLeft"/>
    </sheetView>
  </sheetViews>
  <sheetFormatPr defaultColWidth="9" defaultRowHeight="14.25"/>
  <cols>
    <col min="1" max="2" width="12.25" customWidth="1"/>
    <col min="3" max="3" width="9" bestFit="1" customWidth="1"/>
    <col min="4" max="4" width="9" customWidth="1"/>
  </cols>
  <sheetData>
    <row r="1" spans="1:6" ht="45" customHeight="1">
      <c r="A1" s="91" t="s">
        <v>169</v>
      </c>
      <c r="B1" s="108" t="s">
        <v>199</v>
      </c>
    </row>
    <row r="2" spans="1:6">
      <c r="A2" s="105">
        <v>43678</v>
      </c>
      <c r="B2" s="107">
        <v>5.6621004566210047E-2</v>
      </c>
    </row>
    <row r="3" spans="1:6">
      <c r="A3" s="88">
        <v>43709</v>
      </c>
      <c r="B3" s="107">
        <v>5.4248330528258865E-2</v>
      </c>
    </row>
    <row r="4" spans="1:6">
      <c r="A4" s="88">
        <v>43739</v>
      </c>
      <c r="B4" s="107">
        <v>5.4800024726463496E-2</v>
      </c>
    </row>
    <row r="5" spans="1:6">
      <c r="A5" s="88">
        <v>43770</v>
      </c>
      <c r="B5" s="107">
        <v>5.6713239608005041E-2</v>
      </c>
    </row>
    <row r="6" spans="1:6">
      <c r="A6" s="88">
        <v>43800</v>
      </c>
      <c r="B6" s="107">
        <v>6.0933217110030559E-2</v>
      </c>
    </row>
    <row r="7" spans="1:6">
      <c r="A7" s="88">
        <v>43831</v>
      </c>
      <c r="B7" s="107">
        <v>5.4783685618241804E-2</v>
      </c>
      <c r="F7" s="3"/>
    </row>
    <row r="8" spans="1:6">
      <c r="A8" s="88">
        <v>43862</v>
      </c>
      <c r="B8" s="107">
        <v>5.6296866858476256E-2</v>
      </c>
    </row>
    <row r="9" spans="1:6">
      <c r="A9" s="88">
        <v>43891</v>
      </c>
      <c r="B9" s="107">
        <v>5.2372098853119976E-2</v>
      </c>
    </row>
    <row r="10" spans="1:6">
      <c r="A10" s="88">
        <v>43922</v>
      </c>
      <c r="B10" s="107">
        <v>4.0449629566550287E-2</v>
      </c>
    </row>
    <row r="11" spans="1:6">
      <c r="A11" s="88">
        <v>43952</v>
      </c>
      <c r="B11" s="107">
        <v>3.6563168595058919E-2</v>
      </c>
    </row>
    <row r="12" spans="1:6">
      <c r="A12" s="88">
        <v>43983</v>
      </c>
      <c r="B12" s="107">
        <v>3.7562873479214137E-2</v>
      </c>
    </row>
    <row r="13" spans="1:6">
      <c r="A13" s="88">
        <v>44013</v>
      </c>
      <c r="B13" s="107">
        <v>4.0208596320592677E-2</v>
      </c>
    </row>
    <row r="14" spans="1:6">
      <c r="A14" s="88">
        <v>44044</v>
      </c>
      <c r="B14" s="107">
        <v>4.8618457241992132E-2</v>
      </c>
    </row>
    <row r="15" spans="1:6">
      <c r="A15" s="88">
        <v>44075</v>
      </c>
      <c r="B15" s="107">
        <v>5.1567551471839376E-2</v>
      </c>
    </row>
    <row r="16" spans="1:6">
      <c r="A16" s="88">
        <v>44105</v>
      </c>
      <c r="B16" s="107">
        <v>5.2125307379166409E-2</v>
      </c>
    </row>
    <row r="17" spans="1:2">
      <c r="A17" s="88">
        <v>44136</v>
      </c>
      <c r="B17" s="107">
        <v>5.1878411645081869E-2</v>
      </c>
    </row>
    <row r="18" spans="1:2">
      <c r="A18" s="88">
        <v>44166</v>
      </c>
      <c r="B18" s="107">
        <v>6.1738168458017439E-2</v>
      </c>
    </row>
    <row r="19" spans="1:2">
      <c r="A19" s="88">
        <v>44197</v>
      </c>
      <c r="B19" s="107">
        <v>6.828763038679235E-2</v>
      </c>
    </row>
    <row r="20" spans="1:2">
      <c r="A20" s="88">
        <v>44228</v>
      </c>
      <c r="B20" s="107">
        <v>5.0041092137704322E-2</v>
      </c>
    </row>
    <row r="21" spans="1:2">
      <c r="A21" s="88">
        <v>44256</v>
      </c>
      <c r="B21" s="107">
        <v>4.2955922246925161E-2</v>
      </c>
    </row>
    <row r="22" spans="1:2">
      <c r="A22" s="88">
        <v>44287</v>
      </c>
      <c r="B22" s="107">
        <v>4.5586130109750281E-2</v>
      </c>
    </row>
    <row r="23" spans="1:2">
      <c r="A23" s="88">
        <v>44317</v>
      </c>
      <c r="B23" s="107">
        <v>5.3144263743662032E-2</v>
      </c>
    </row>
    <row r="24" spans="1:2">
      <c r="A24" s="88">
        <v>44348</v>
      </c>
      <c r="B24" s="107">
        <v>6.1227090279695036E-2</v>
      </c>
    </row>
    <row r="25" spans="1:2">
      <c r="A25" s="88">
        <v>44378</v>
      </c>
      <c r="B25" s="107">
        <v>6.9841170192730243E-2</v>
      </c>
    </row>
    <row r="26" spans="1:2">
      <c r="A26" s="88">
        <v>44409</v>
      </c>
      <c r="B26" s="107">
        <v>7.4922633097298713E-2</v>
      </c>
    </row>
    <row r="27" spans="1:2">
      <c r="A27" s="88">
        <v>44440</v>
      </c>
      <c r="B27" s="107">
        <v>7.1393227485908525E-2</v>
      </c>
    </row>
    <row r="28" spans="1:2">
      <c r="A28" s="88">
        <v>44470</v>
      </c>
      <c r="B28" s="107">
        <v>7.3766189246805003E-2</v>
      </c>
    </row>
    <row r="29" spans="1:2">
      <c r="A29" s="88">
        <v>44501</v>
      </c>
      <c r="B29" s="107">
        <v>7.3823691400555086E-2</v>
      </c>
    </row>
    <row r="30" spans="1:2">
      <c r="A30" s="88">
        <v>44531</v>
      </c>
      <c r="B30" s="107">
        <v>0.10191981931112366</v>
      </c>
    </row>
    <row r="31" spans="1:2">
      <c r="A31" s="88">
        <v>44562</v>
      </c>
      <c r="B31" s="107">
        <v>9.0020754064337585E-2</v>
      </c>
    </row>
    <row r="32" spans="1:2">
      <c r="A32" s="88">
        <v>44593</v>
      </c>
      <c r="B32" s="107">
        <v>7.4287950292883057E-2</v>
      </c>
    </row>
    <row r="33" spans="1:2">
      <c r="A33" s="88">
        <v>44621</v>
      </c>
      <c r="B33" s="107">
        <v>8.1835253407604322E-2</v>
      </c>
    </row>
    <row r="34" spans="1:2">
      <c r="A34" s="88">
        <v>44652</v>
      </c>
      <c r="B34" s="107">
        <v>7.8873649769172161E-2</v>
      </c>
    </row>
    <row r="35" spans="1:2">
      <c r="A35" s="88">
        <v>44682</v>
      </c>
      <c r="B35" s="107">
        <v>6.8790152783026512E-2</v>
      </c>
    </row>
    <row r="36" spans="1:2">
      <c r="A36" s="88">
        <v>44713</v>
      </c>
      <c r="B36" s="107">
        <v>7.2290875567944862E-2</v>
      </c>
    </row>
    <row r="37" spans="1:2">
      <c r="A37" s="88">
        <v>44743</v>
      </c>
      <c r="B37" s="107">
        <v>8.5739758197790727E-2</v>
      </c>
    </row>
    <row r="38" spans="1:2">
      <c r="A38" s="88">
        <v>44774</v>
      </c>
      <c r="B38" s="107">
        <v>7.7992846623185355E-2</v>
      </c>
    </row>
    <row r="39" spans="1:2">
      <c r="A39" s="88">
        <v>44805</v>
      </c>
      <c r="B39" s="107">
        <v>7.1252803728141814E-2</v>
      </c>
    </row>
    <row r="40" spans="1:2">
      <c r="A40" s="88">
        <v>44835</v>
      </c>
      <c r="B40" s="107">
        <v>7.6200654166261858E-2</v>
      </c>
    </row>
    <row r="41" spans="1:2">
      <c r="A41" s="88">
        <v>44866</v>
      </c>
      <c r="B41" s="107">
        <v>7.7847366193055392E-2</v>
      </c>
    </row>
    <row r="42" spans="1:2">
      <c r="A42" s="88">
        <v>44896</v>
      </c>
      <c r="B42" s="107">
        <v>8.8923556942277687E-2</v>
      </c>
    </row>
    <row r="43" spans="1:2">
      <c r="A43" s="88">
        <v>44927</v>
      </c>
      <c r="B43" s="107">
        <v>6.9001313503665104E-2</v>
      </c>
    </row>
    <row r="44" spans="1:2">
      <c r="A44" s="88">
        <v>44958</v>
      </c>
      <c r="B44" s="107">
        <v>6.9374517012856241E-2</v>
      </c>
    </row>
    <row r="45" spans="1:2">
      <c r="A45" s="88">
        <v>44986</v>
      </c>
      <c r="B45" s="107">
        <v>6.8930985562880742E-2</v>
      </c>
    </row>
    <row r="46" spans="1:2">
      <c r="A46" s="88">
        <v>45017</v>
      </c>
      <c r="B46" s="107">
        <v>6.2626735298705355E-2</v>
      </c>
    </row>
    <row r="47" spans="1:2">
      <c r="A47" s="88">
        <v>45047</v>
      </c>
      <c r="B47" s="107">
        <v>6.3239374908719143E-2</v>
      </c>
    </row>
    <row r="48" spans="1:2">
      <c r="A48" s="88">
        <v>45078</v>
      </c>
      <c r="B48" s="107">
        <v>6.9615875143209188E-2</v>
      </c>
    </row>
    <row r="49" spans="1:8">
      <c r="A49" s="88">
        <v>45108</v>
      </c>
      <c r="B49" s="107">
        <v>7.9366097094433583E-2</v>
      </c>
    </row>
    <row r="50" spans="1:8">
      <c r="A50" s="88">
        <v>45139</v>
      </c>
      <c r="B50" s="107">
        <v>8.2268197013133537E-2</v>
      </c>
      <c r="H50" s="3"/>
    </row>
    <row r="51" spans="1:8">
      <c r="A51" s="88">
        <v>45170</v>
      </c>
      <c r="B51" s="107">
        <v>8.1438403903119017E-2</v>
      </c>
      <c r="F51" s="3"/>
    </row>
    <row r="52" spans="1:8">
      <c r="A52" s="88">
        <v>45200</v>
      </c>
      <c r="B52" s="107">
        <v>8.2420170178027566E-2</v>
      </c>
    </row>
    <row r="53" spans="1:8">
      <c r="A53" s="88">
        <v>45231</v>
      </c>
      <c r="B53" s="107">
        <v>7.9129637917439211E-2</v>
      </c>
    </row>
    <row r="54" spans="1:8">
      <c r="A54" s="88">
        <v>45261</v>
      </c>
      <c r="B54" s="107">
        <v>8.640673282780878E-2</v>
      </c>
    </row>
    <row r="55" spans="1:8">
      <c r="A55" s="88">
        <v>45292</v>
      </c>
      <c r="B55" s="107">
        <v>7.1070276650081907E-2</v>
      </c>
    </row>
    <row r="56" spans="1:8">
      <c r="A56" s="88">
        <v>45323</v>
      </c>
      <c r="B56" s="107">
        <v>7.0964288445362081E-2</v>
      </c>
    </row>
    <row r="57" spans="1:8">
      <c r="A57" s="88">
        <v>45352</v>
      </c>
      <c r="B57" s="107">
        <v>6.7088924077006423E-2</v>
      </c>
      <c r="E57" s="3"/>
      <c r="H57" s="3"/>
    </row>
    <row r="58" spans="1:8">
      <c r="A58" s="88">
        <v>45383</v>
      </c>
      <c r="B58" s="107">
        <v>6.8817226912845531E-2</v>
      </c>
    </row>
    <row r="59" spans="1:8">
      <c r="A59" s="78">
        <v>45413</v>
      </c>
      <c r="B59" s="107">
        <v>7.3043759539862724E-2</v>
      </c>
    </row>
    <row r="60" spans="1:8">
      <c r="A60" s="88">
        <v>45444</v>
      </c>
      <c r="B60" s="107">
        <v>7.6617987821307326E-2</v>
      </c>
      <c r="H60" s="3"/>
    </row>
    <row r="61" spans="1:8">
      <c r="A61" s="78">
        <v>45474</v>
      </c>
      <c r="B61" s="107">
        <v>7.8965701765899662E-2</v>
      </c>
    </row>
    <row r="62" spans="1:8">
      <c r="A62" s="88">
        <v>45505</v>
      </c>
      <c r="B62" s="107">
        <v>8.04167178353596E-2</v>
      </c>
    </row>
    <row r="63" spans="1:8">
      <c r="A63" s="78">
        <v>45536</v>
      </c>
      <c r="B63" s="107">
        <v>7.5830336365559553E-2</v>
      </c>
    </row>
    <row r="64" spans="1:8">
      <c r="A64" s="88">
        <v>45566</v>
      </c>
      <c r="B64" s="107">
        <v>7.8586914169822067E-2</v>
      </c>
    </row>
    <row r="65" spans="1:2">
      <c r="A65" s="78">
        <v>45597</v>
      </c>
      <c r="B65" s="107">
        <v>8.0547562626946512E-2</v>
      </c>
    </row>
    <row r="66" spans="1:2">
      <c r="A66" s="88">
        <v>45627</v>
      </c>
      <c r="B66" s="107">
        <v>8.7806410425301212E-2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36"/>
  <sheetViews>
    <sheetView workbookViewId="0">
      <pane ySplit="1" topLeftCell="A2" activePane="bottomLeft" state="frozen"/>
      <selection pane="bottomLeft"/>
    </sheetView>
  </sheetViews>
  <sheetFormatPr defaultRowHeight="14.25"/>
  <cols>
    <col min="1" max="1" width="12" customWidth="1"/>
    <col min="2" max="2" width="9" customWidth="1"/>
    <col min="3" max="3" width="9" bestFit="1" customWidth="1"/>
    <col min="4" max="4" width="9.25" customWidth="1"/>
    <col min="5" max="5" width="9" customWidth="1"/>
  </cols>
  <sheetData>
    <row r="1" spans="1:6" ht="45" customHeight="1">
      <c r="A1" s="91" t="s">
        <v>169</v>
      </c>
      <c r="B1" s="126" t="s">
        <v>200</v>
      </c>
      <c r="C1" s="126" t="s">
        <v>201</v>
      </c>
      <c r="D1" s="109" t="s">
        <v>202</v>
      </c>
      <c r="E1" s="127" t="s">
        <v>203</v>
      </c>
      <c r="F1" s="1"/>
    </row>
    <row r="2" spans="1:6">
      <c r="A2" s="88">
        <v>44593</v>
      </c>
      <c r="B2" s="89"/>
      <c r="C2" s="89"/>
      <c r="D2" s="89"/>
      <c r="E2" s="89"/>
      <c r="F2" s="1"/>
    </row>
    <row r="3" spans="1:6">
      <c r="A3" s="88">
        <v>44621</v>
      </c>
      <c r="B3" s="89"/>
      <c r="C3" s="89"/>
      <c r="D3" s="89"/>
      <c r="E3" s="89"/>
      <c r="F3" s="1"/>
    </row>
    <row r="4" spans="1:6">
      <c r="A4" s="88">
        <v>44652</v>
      </c>
      <c r="B4" s="89"/>
      <c r="C4" s="89"/>
      <c r="D4" s="89"/>
      <c r="E4" s="89"/>
      <c r="F4" s="1"/>
    </row>
    <row r="5" spans="1:6">
      <c r="A5" s="88">
        <v>44682</v>
      </c>
      <c r="B5" s="89"/>
      <c r="C5" s="89"/>
      <c r="D5" s="89"/>
      <c r="E5" s="89"/>
      <c r="F5" s="1"/>
    </row>
    <row r="6" spans="1:6">
      <c r="A6" s="88">
        <v>44713</v>
      </c>
      <c r="B6" s="89"/>
      <c r="C6" s="89"/>
      <c r="D6" s="89"/>
      <c r="E6" s="89"/>
      <c r="F6" s="1"/>
    </row>
    <row r="7" spans="1:6">
      <c r="A7" s="88">
        <v>44743</v>
      </c>
      <c r="B7" s="89"/>
      <c r="C7" s="89"/>
      <c r="D7" s="89"/>
      <c r="E7" s="89"/>
      <c r="F7" s="1"/>
    </row>
    <row r="8" spans="1:6">
      <c r="A8" s="88">
        <v>44774</v>
      </c>
      <c r="B8" s="89"/>
      <c r="C8" s="89"/>
      <c r="D8" s="89"/>
      <c r="E8" s="89"/>
      <c r="F8" s="1"/>
    </row>
    <row r="9" spans="1:6">
      <c r="A9" s="88">
        <v>44805</v>
      </c>
      <c r="B9" s="89"/>
      <c r="C9" s="89"/>
      <c r="D9" s="89"/>
      <c r="E9" s="89"/>
      <c r="F9" s="1"/>
    </row>
    <row r="10" spans="1:6">
      <c r="A10" s="88">
        <v>44835</v>
      </c>
      <c r="B10" s="89"/>
      <c r="C10" s="89"/>
      <c r="D10" s="89"/>
      <c r="E10" s="89"/>
      <c r="F10" s="1"/>
    </row>
    <row r="11" spans="1:6">
      <c r="A11" s="88">
        <v>44866</v>
      </c>
      <c r="B11" s="89"/>
      <c r="C11" s="89"/>
      <c r="D11" s="89"/>
      <c r="E11" s="89"/>
      <c r="F11" s="1"/>
    </row>
    <row r="12" spans="1:6">
      <c r="A12" s="88">
        <v>44896</v>
      </c>
      <c r="B12" s="89"/>
      <c r="C12" s="89"/>
      <c r="D12" s="89"/>
      <c r="E12" s="89"/>
      <c r="F12" s="1"/>
    </row>
    <row r="13" spans="1:6">
      <c r="A13" s="88">
        <v>44927</v>
      </c>
      <c r="B13" s="89"/>
      <c r="C13" s="89"/>
      <c r="D13" s="89"/>
      <c r="E13" s="89"/>
      <c r="F13" s="1"/>
    </row>
    <row r="14" spans="1:6">
      <c r="A14" s="88">
        <v>44958</v>
      </c>
      <c r="B14" s="89"/>
      <c r="C14" s="89"/>
      <c r="D14" s="89"/>
      <c r="E14" s="89"/>
      <c r="F14" s="1"/>
    </row>
    <row r="15" spans="1:6">
      <c r="A15" s="88">
        <v>44986</v>
      </c>
      <c r="B15" s="100">
        <v>0.38300000000000001</v>
      </c>
      <c r="C15" s="100">
        <v>0.20599999999999999</v>
      </c>
      <c r="D15" s="100">
        <v>0.20499999999999999</v>
      </c>
      <c r="E15" s="101">
        <v>0.21</v>
      </c>
      <c r="F15" s="1"/>
    </row>
    <row r="16" spans="1:6">
      <c r="A16" s="88">
        <v>45017</v>
      </c>
      <c r="B16" s="100">
        <v>0.38</v>
      </c>
      <c r="C16" s="100">
        <v>0.21199999999999999</v>
      </c>
      <c r="D16" s="100">
        <v>0.21099999999999999</v>
      </c>
      <c r="E16" s="101">
        <v>0.21</v>
      </c>
      <c r="F16" s="1"/>
    </row>
    <row r="17" spans="1:6">
      <c r="A17" s="88">
        <v>45047</v>
      </c>
      <c r="B17" s="100">
        <v>0.38100000000000001</v>
      </c>
      <c r="C17" s="100">
        <v>0.21099999999999999</v>
      </c>
      <c r="D17" s="100">
        <v>0.21199999999999999</v>
      </c>
      <c r="E17" s="101">
        <v>0.21</v>
      </c>
      <c r="F17" s="1"/>
    </row>
    <row r="18" spans="1:6">
      <c r="A18" s="88">
        <v>45078</v>
      </c>
      <c r="B18" s="100">
        <v>0.38100000000000001</v>
      </c>
      <c r="C18" s="100">
        <v>0.21</v>
      </c>
      <c r="D18" s="100">
        <v>0.21099999999999999</v>
      </c>
      <c r="E18" s="101">
        <v>0.21</v>
      </c>
      <c r="F18" s="1"/>
    </row>
    <row r="19" spans="1:6">
      <c r="A19" s="88">
        <v>45108</v>
      </c>
      <c r="B19" s="100">
        <v>0.379</v>
      </c>
      <c r="C19" s="100">
        <v>0.20899999999999999</v>
      </c>
      <c r="D19" s="100">
        <v>0.21099999999999999</v>
      </c>
      <c r="E19" s="101">
        <v>0.21</v>
      </c>
      <c r="F19" s="1"/>
    </row>
    <row r="20" spans="1:6">
      <c r="A20" s="88">
        <v>45139</v>
      </c>
      <c r="B20" s="100">
        <v>0.40200000000000002</v>
      </c>
      <c r="C20" s="100">
        <v>0.20899999999999999</v>
      </c>
      <c r="D20" s="100">
        <v>0.21199999999999999</v>
      </c>
      <c r="E20" s="101">
        <v>0.21</v>
      </c>
      <c r="F20" s="1"/>
    </row>
    <row r="21" spans="1:6">
      <c r="A21" s="88">
        <v>45170</v>
      </c>
      <c r="B21" s="100">
        <v>0.42599999999999999</v>
      </c>
      <c r="C21" s="100">
        <v>0.20699999999999999</v>
      </c>
      <c r="D21" s="100">
        <v>0.217</v>
      </c>
      <c r="E21" s="101">
        <v>0.27</v>
      </c>
      <c r="F21" s="1"/>
    </row>
    <row r="22" spans="1:6">
      <c r="A22" s="88">
        <v>45200</v>
      </c>
      <c r="B22" s="100">
        <v>0.44600000000000001</v>
      </c>
      <c r="C22" s="100">
        <v>0.28000000000000003</v>
      </c>
      <c r="D22" s="100">
        <v>0.27600000000000002</v>
      </c>
      <c r="E22" s="101">
        <v>0.33</v>
      </c>
      <c r="F22" s="1"/>
    </row>
    <row r="23" spans="1:6">
      <c r="A23" s="88">
        <v>45231</v>
      </c>
      <c r="B23" s="100">
        <v>0.52500000000000002</v>
      </c>
      <c r="C23" s="100">
        <v>0.40600000000000003</v>
      </c>
      <c r="D23" s="100">
        <v>0.39400000000000002</v>
      </c>
      <c r="E23" s="101">
        <v>0.39</v>
      </c>
      <c r="F23" s="1"/>
    </row>
    <row r="24" spans="1:6">
      <c r="A24" s="88">
        <v>45261</v>
      </c>
      <c r="B24" s="128">
        <v>0.56499999999999995</v>
      </c>
      <c r="C24" s="128">
        <v>0.45500000000000002</v>
      </c>
      <c r="D24" s="128">
        <v>0.44700000000000001</v>
      </c>
      <c r="E24" s="101">
        <v>0.47</v>
      </c>
      <c r="F24" s="1"/>
    </row>
    <row r="25" spans="1:6">
      <c r="A25" s="88">
        <v>45292</v>
      </c>
      <c r="B25" s="128">
        <v>0.63300000000000001</v>
      </c>
      <c r="C25" s="128">
        <v>0.51</v>
      </c>
      <c r="D25" s="128">
        <v>0.5</v>
      </c>
      <c r="E25" s="101">
        <v>0.55000000000000004</v>
      </c>
      <c r="F25" s="1"/>
    </row>
    <row r="26" spans="1:6">
      <c r="A26" s="88">
        <v>45323</v>
      </c>
      <c r="B26" s="128">
        <v>0.69899999999999995</v>
      </c>
      <c r="C26" s="128">
        <v>0.56899999999999995</v>
      </c>
      <c r="D26" s="128">
        <v>0.56499999999999995</v>
      </c>
      <c r="E26" s="101">
        <v>0.6</v>
      </c>
      <c r="F26" s="1"/>
    </row>
    <row r="27" spans="1:6">
      <c r="A27" s="88">
        <v>45352</v>
      </c>
      <c r="B27" s="128">
        <v>0.75800000000000001</v>
      </c>
      <c r="C27" s="128">
        <v>0.63100000000000001</v>
      </c>
      <c r="D27" s="128">
        <v>0.629</v>
      </c>
      <c r="E27" s="101">
        <v>0.7</v>
      </c>
      <c r="F27" s="1"/>
    </row>
    <row r="28" spans="1:6">
      <c r="A28" s="88">
        <v>45383</v>
      </c>
      <c r="B28" s="173">
        <v>0.83321521379636099</v>
      </c>
      <c r="C28" s="173">
        <v>0.75265768958185597</v>
      </c>
      <c r="D28" s="173">
        <v>0.76423340420505503</v>
      </c>
      <c r="E28" s="101">
        <v>0.85</v>
      </c>
    </row>
    <row r="29" spans="1:6">
      <c r="A29" s="88">
        <v>45413</v>
      </c>
      <c r="B29" s="128">
        <v>0.8909999999999999</v>
      </c>
      <c r="C29" s="128">
        <v>0.84299999999999997</v>
      </c>
      <c r="D29" s="128">
        <v>0.877</v>
      </c>
      <c r="E29" s="101">
        <v>0.85</v>
      </c>
    </row>
    <row r="30" spans="1:6">
      <c r="A30" s="88">
        <v>45444</v>
      </c>
      <c r="B30" s="128">
        <v>0.92026113313126601</v>
      </c>
      <c r="C30" s="128">
        <v>0.88435532758218705</v>
      </c>
      <c r="D30" s="128">
        <v>0.87992539053392405</v>
      </c>
      <c r="E30" s="101">
        <v>0.85</v>
      </c>
    </row>
    <row r="31" spans="1:6">
      <c r="A31" s="88">
        <v>45474</v>
      </c>
      <c r="B31" s="173">
        <v>0.93058467272303702</v>
      </c>
      <c r="C31" s="173">
        <v>0.88958770090845496</v>
      </c>
      <c r="D31" s="173">
        <v>0.88539482879105502</v>
      </c>
      <c r="E31" s="101">
        <v>0.85</v>
      </c>
    </row>
    <row r="32" spans="1:6">
      <c r="A32" s="88">
        <v>45505</v>
      </c>
      <c r="B32" s="176">
        <v>0.93736854405234804</v>
      </c>
      <c r="C32" s="176">
        <v>0.89249824725403104</v>
      </c>
      <c r="D32" s="176">
        <v>0.88852535639167995</v>
      </c>
      <c r="E32" s="101">
        <v>0.85</v>
      </c>
    </row>
    <row r="33" spans="1:5">
      <c r="A33" s="88">
        <v>45536</v>
      </c>
      <c r="B33" s="176">
        <v>0.94629455909943705</v>
      </c>
      <c r="C33" s="176">
        <v>0.89868667917448397</v>
      </c>
      <c r="D33" s="176">
        <v>0.89469981238273899</v>
      </c>
      <c r="E33" s="101">
        <v>0.85</v>
      </c>
    </row>
    <row r="34" spans="1:5">
      <c r="A34" s="88">
        <v>45566</v>
      </c>
      <c r="B34" s="176">
        <v>0.95532565248060197</v>
      </c>
      <c r="C34" s="176">
        <v>0.90759463907829696</v>
      </c>
      <c r="D34" s="176">
        <v>0.90359746061603496</v>
      </c>
      <c r="E34" s="101">
        <v>0.85</v>
      </c>
    </row>
    <row r="35" spans="1:5">
      <c r="A35" s="88">
        <v>45597</v>
      </c>
      <c r="B35" s="176">
        <v>0.94699999999999995</v>
      </c>
      <c r="C35" s="176">
        <v>0.89900000000000002</v>
      </c>
      <c r="D35" s="176">
        <v>0.89300000000000002</v>
      </c>
      <c r="E35" s="101">
        <v>0.85</v>
      </c>
    </row>
    <row r="36" spans="1:5">
      <c r="A36" s="88">
        <v>45627</v>
      </c>
      <c r="B36" s="101">
        <v>0.94555433589462101</v>
      </c>
      <c r="C36" s="101">
        <v>0.89945115257958197</v>
      </c>
      <c r="D36" s="101">
        <v>0.89352360043907797</v>
      </c>
      <c r="E36" s="101">
        <v>0.85</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D14"/>
  <sheetViews>
    <sheetView workbookViewId="0">
      <pane ySplit="1" topLeftCell="A2" activePane="bottomLeft" state="frozen"/>
      <selection pane="bottomLeft"/>
    </sheetView>
  </sheetViews>
  <sheetFormatPr defaultRowHeight="14.25" customHeight="1"/>
  <cols>
    <col min="1" max="1" width="12.25" customWidth="1"/>
    <col min="2" max="2" width="19.125" customWidth="1"/>
    <col min="3" max="3" width="11.25" customWidth="1"/>
    <col min="4" max="4" width="16.25" customWidth="1"/>
  </cols>
  <sheetData>
    <row r="1" spans="1:4" ht="109.15" customHeight="1">
      <c r="A1" s="87" t="s">
        <v>169</v>
      </c>
      <c r="B1" s="112" t="s">
        <v>204</v>
      </c>
      <c r="C1" s="112" t="s">
        <v>205</v>
      </c>
      <c r="D1" s="102" t="s">
        <v>206</v>
      </c>
    </row>
    <row r="2" spans="1:4">
      <c r="A2" s="78">
        <v>45352</v>
      </c>
      <c r="B2" s="104">
        <v>354</v>
      </c>
      <c r="C2" s="104">
        <v>354</v>
      </c>
      <c r="D2" s="139">
        <v>1</v>
      </c>
    </row>
    <row r="3" spans="1:4">
      <c r="A3" s="78">
        <v>45383</v>
      </c>
      <c r="B3" s="104">
        <v>368</v>
      </c>
      <c r="C3" s="104">
        <v>367</v>
      </c>
      <c r="D3" s="139">
        <v>0.99728260869565222</v>
      </c>
    </row>
    <row r="4" spans="1:4">
      <c r="A4" s="78">
        <v>45413</v>
      </c>
      <c r="B4" s="104">
        <v>385</v>
      </c>
      <c r="C4" s="104">
        <v>382</v>
      </c>
      <c r="D4" s="139">
        <v>0.99220779220779221</v>
      </c>
    </row>
    <row r="5" spans="1:4">
      <c r="A5" s="78">
        <v>45444</v>
      </c>
      <c r="B5" s="104">
        <v>402</v>
      </c>
      <c r="C5" s="104">
        <v>395</v>
      </c>
      <c r="D5" s="139">
        <v>0.98258706467661694</v>
      </c>
    </row>
    <row r="6" spans="1:4">
      <c r="A6" s="78">
        <v>45474</v>
      </c>
      <c r="B6" s="104">
        <v>410</v>
      </c>
      <c r="C6" s="104">
        <v>408</v>
      </c>
      <c r="D6" s="139">
        <v>0.99512195121951219</v>
      </c>
    </row>
    <row r="7" spans="1:4">
      <c r="A7" s="78">
        <v>45505</v>
      </c>
      <c r="B7" s="104">
        <v>418</v>
      </c>
      <c r="C7" s="104">
        <v>417</v>
      </c>
      <c r="D7" s="139">
        <v>0.99760765550239239</v>
      </c>
    </row>
    <row r="8" spans="1:4">
      <c r="A8" s="78">
        <v>45536</v>
      </c>
      <c r="B8" s="104">
        <v>433</v>
      </c>
      <c r="C8" s="104">
        <v>432</v>
      </c>
      <c r="D8" s="139">
        <v>0.99769053117782913</v>
      </c>
    </row>
    <row r="9" spans="1:4">
      <c r="A9" s="78">
        <v>45566</v>
      </c>
      <c r="B9" s="104">
        <v>475</v>
      </c>
      <c r="C9" s="104">
        <v>472</v>
      </c>
      <c r="D9" s="139">
        <v>0.99368421052631584</v>
      </c>
    </row>
    <row r="10" spans="1:4">
      <c r="A10" s="78">
        <v>45597</v>
      </c>
      <c r="B10" s="104">
        <v>498</v>
      </c>
      <c r="C10" s="104">
        <v>512</v>
      </c>
      <c r="D10" s="139">
        <v>1.0281124497991967</v>
      </c>
    </row>
    <row r="11" spans="1:4">
      <c r="A11" s="78">
        <v>45627</v>
      </c>
      <c r="B11" s="104">
        <v>517</v>
      </c>
      <c r="C11" s="104">
        <v>507</v>
      </c>
      <c r="D11" s="139">
        <v>0.98065764023210833</v>
      </c>
    </row>
    <row r="12" spans="1:4">
      <c r="A12" s="78">
        <v>45658</v>
      </c>
      <c r="B12" s="104">
        <v>536</v>
      </c>
      <c r="C12" s="104" t="s">
        <v>207</v>
      </c>
      <c r="D12" s="139">
        <v>0</v>
      </c>
    </row>
    <row r="13" spans="1:4">
      <c r="A13" s="78">
        <v>45689</v>
      </c>
      <c r="B13" s="104">
        <v>551</v>
      </c>
      <c r="C13" s="104" t="s">
        <v>207</v>
      </c>
      <c r="D13" s="139">
        <v>0</v>
      </c>
    </row>
    <row r="14" spans="1:4">
      <c r="A14" s="78">
        <v>45717</v>
      </c>
      <c r="B14" s="104">
        <v>574</v>
      </c>
      <c r="C14" s="104" t="s">
        <v>207</v>
      </c>
      <c r="D14" s="139">
        <v>0</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4"/>
  <sheetViews>
    <sheetView workbookViewId="0">
      <pane ySplit="1" topLeftCell="A2" activePane="bottomLeft" state="frozen"/>
      <selection pane="bottomLeft"/>
    </sheetView>
  </sheetViews>
  <sheetFormatPr defaultRowHeight="14.25"/>
  <cols>
    <col min="1" max="1" width="14.25" style="76" customWidth="1"/>
    <col min="2" max="2" width="35.25" style="76" customWidth="1"/>
    <col min="3" max="5" width="9" style="76" bestFit="1" customWidth="1"/>
    <col min="6" max="16383" width="8.875" style="76"/>
    <col min="16384" max="16384" width="9" style="76" bestFit="1" customWidth="1"/>
  </cols>
  <sheetData>
    <row r="1" spans="1:2" ht="51" customHeight="1">
      <c r="A1" s="91" t="s">
        <v>169</v>
      </c>
      <c r="B1" s="91" t="s">
        <v>208</v>
      </c>
    </row>
    <row r="2" spans="1:2">
      <c r="A2" s="81">
        <v>2018</v>
      </c>
      <c r="B2" s="103">
        <v>0.51</v>
      </c>
    </row>
    <row r="3" spans="1:2">
      <c r="A3" s="81">
        <v>2023</v>
      </c>
      <c r="B3" s="103">
        <v>0.56000000000000005</v>
      </c>
    </row>
    <row r="4" spans="1:2">
      <c r="A4" s="81">
        <v>2024</v>
      </c>
      <c r="B4" s="103">
        <v>0.64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4.25"/>
  <cols>
    <col min="9" max="12" width="9.25" customWidth="1"/>
  </cols>
  <sheetData>
    <row r="1" spans="1:12" ht="60">
      <c r="A1" s="29" t="s">
        <v>0</v>
      </c>
      <c r="B1" s="30" t="s">
        <v>21</v>
      </c>
      <c r="C1" s="30" t="s">
        <v>22</v>
      </c>
      <c r="D1" s="30" t="s">
        <v>23</v>
      </c>
      <c r="E1" s="30" t="s">
        <v>24</v>
      </c>
      <c r="F1" s="30" t="s">
        <v>25</v>
      </c>
      <c r="G1" s="31" t="s">
        <v>26</v>
      </c>
      <c r="H1" s="31" t="s">
        <v>27</v>
      </c>
      <c r="I1" s="30" t="s">
        <v>28</v>
      </c>
      <c r="J1" s="30" t="s">
        <v>29</v>
      </c>
      <c r="K1" s="30" t="s">
        <v>30</v>
      </c>
      <c r="L1" s="58" t="s">
        <v>31</v>
      </c>
    </row>
    <row r="2" spans="1:12" ht="15">
      <c r="A2" s="59">
        <v>44866</v>
      </c>
      <c r="B2" s="34" t="e">
        <f>#REF!</f>
        <v>#REF!</v>
      </c>
      <c r="C2" s="34" t="e">
        <f>#REF!</f>
        <v>#REF!</v>
      </c>
      <c r="D2" s="34" t="s">
        <v>20</v>
      </c>
      <c r="E2" s="35" t="e">
        <f t="shared" ref="E2:E18" si="0">C2/B2</f>
        <v>#REF!</v>
      </c>
      <c r="F2" s="34" t="s">
        <v>20</v>
      </c>
      <c r="G2" s="36">
        <v>135</v>
      </c>
      <c r="H2" s="36">
        <v>1508</v>
      </c>
      <c r="I2" s="34">
        <v>0</v>
      </c>
      <c r="J2" s="34">
        <v>0</v>
      </c>
      <c r="K2" s="34">
        <v>0</v>
      </c>
      <c r="L2" s="73"/>
    </row>
    <row r="3" spans="1:12" ht="15">
      <c r="A3" s="60">
        <v>44896</v>
      </c>
      <c r="B3" s="34" t="e">
        <f>#REF!</f>
        <v>#REF!</v>
      </c>
      <c r="C3" s="34" t="e">
        <f>#REF!</f>
        <v>#REF!</v>
      </c>
      <c r="D3" s="4"/>
      <c r="E3" s="35" t="e">
        <f t="shared" si="0"/>
        <v>#REF!</v>
      </c>
      <c r="F3" s="39" t="e">
        <f t="shared" ref="F3:F13" si="1">(C2+G3)/B3</f>
        <v>#REF!</v>
      </c>
      <c r="G3" s="40">
        <v>135</v>
      </c>
      <c r="H3" s="40" t="e">
        <f t="shared" ref="H3:H12" si="2">C3-C2</f>
        <v>#REF!</v>
      </c>
      <c r="I3" s="4">
        <v>0</v>
      </c>
      <c r="J3" s="4">
        <v>0</v>
      </c>
      <c r="K3" s="4">
        <v>0</v>
      </c>
      <c r="L3" s="61">
        <v>-1.8499999999999999E-2</v>
      </c>
    </row>
    <row r="4" spans="1:12" ht="15">
      <c r="A4" s="59">
        <v>44927</v>
      </c>
      <c r="B4" s="34" t="e">
        <f>#REF!</f>
        <v>#REF!</v>
      </c>
      <c r="C4" s="34" t="e">
        <f>#REF!</f>
        <v>#REF!</v>
      </c>
      <c r="D4" s="34" t="s">
        <v>20</v>
      </c>
      <c r="E4" s="35" t="e">
        <f t="shared" si="0"/>
        <v>#REF!</v>
      </c>
      <c r="F4" s="39" t="e">
        <f t="shared" si="1"/>
        <v>#REF!</v>
      </c>
      <c r="G4" s="36">
        <v>135</v>
      </c>
      <c r="H4" s="40" t="e">
        <f t="shared" si="2"/>
        <v>#REF!</v>
      </c>
      <c r="I4" s="34">
        <v>0</v>
      </c>
      <c r="J4" s="34">
        <v>0</v>
      </c>
      <c r="K4" s="34">
        <v>0</v>
      </c>
      <c r="L4" s="62">
        <v>1.1599999999999999E-2</v>
      </c>
    </row>
    <row r="5" spans="1:12" ht="15">
      <c r="A5" s="60">
        <v>44958</v>
      </c>
      <c r="B5" s="34" t="e">
        <f>#REF!</f>
        <v>#REF!</v>
      </c>
      <c r="C5" s="34" t="e">
        <f>#REF!</f>
        <v>#REF!</v>
      </c>
      <c r="D5" s="4"/>
      <c r="E5" s="35" t="e">
        <f t="shared" si="0"/>
        <v>#REF!</v>
      </c>
      <c r="F5" s="39" t="e">
        <f t="shared" si="1"/>
        <v>#REF!</v>
      </c>
      <c r="G5" s="40">
        <v>135</v>
      </c>
      <c r="H5" s="40" t="e">
        <f t="shared" si="2"/>
        <v>#REF!</v>
      </c>
      <c r="I5" s="4">
        <v>0</v>
      </c>
      <c r="J5" s="4">
        <v>0</v>
      </c>
      <c r="K5" s="4">
        <v>0</v>
      </c>
      <c r="L5" s="61">
        <v>-1.21E-2</v>
      </c>
    </row>
    <row r="6" spans="1:12" ht="15">
      <c r="A6" s="59">
        <v>44986</v>
      </c>
      <c r="B6" s="34" t="e">
        <f>#REF!</f>
        <v>#REF!</v>
      </c>
      <c r="C6" s="34" t="e">
        <f>#REF!</f>
        <v>#REF!</v>
      </c>
      <c r="D6" s="34" t="s">
        <v>20</v>
      </c>
      <c r="E6" s="35" t="e">
        <f t="shared" si="0"/>
        <v>#REF!</v>
      </c>
      <c r="F6" s="39" t="e">
        <f t="shared" si="1"/>
        <v>#REF!</v>
      </c>
      <c r="G6" s="36">
        <v>135</v>
      </c>
      <c r="H6" s="40" t="e">
        <f t="shared" si="2"/>
        <v>#REF!</v>
      </c>
      <c r="I6" s="34">
        <v>0</v>
      </c>
      <c r="J6" s="34">
        <v>0</v>
      </c>
      <c r="K6" s="34">
        <v>0</v>
      </c>
      <c r="L6" s="61">
        <v>-1.95E-2</v>
      </c>
    </row>
    <row r="7" spans="1:12" ht="15">
      <c r="A7" s="60">
        <v>45017</v>
      </c>
      <c r="B7" s="34" t="e">
        <f>#REF!</f>
        <v>#REF!</v>
      </c>
      <c r="C7" s="34" t="e">
        <f>#REF!</f>
        <v>#REF!</v>
      </c>
      <c r="D7" s="4"/>
      <c r="E7" s="35" t="e">
        <f t="shared" si="0"/>
        <v>#REF!</v>
      </c>
      <c r="F7" s="39" t="e">
        <f t="shared" si="1"/>
        <v>#REF!</v>
      </c>
      <c r="G7" s="40">
        <v>135</v>
      </c>
      <c r="H7" s="40" t="e">
        <f t="shared" si="2"/>
        <v>#REF!</v>
      </c>
      <c r="I7" s="4">
        <v>0</v>
      </c>
      <c r="J7" s="4">
        <v>0</v>
      </c>
      <c r="K7" s="4">
        <v>0</v>
      </c>
      <c r="L7" s="61">
        <v>-1.26E-2</v>
      </c>
    </row>
    <row r="8" spans="1:12" ht="15">
      <c r="A8" s="59">
        <v>45047</v>
      </c>
      <c r="B8" s="34" t="e">
        <f>#REF!</f>
        <v>#REF!</v>
      </c>
      <c r="C8" s="34" t="e">
        <f>#REF!</f>
        <v>#REF!</v>
      </c>
      <c r="D8" s="34" t="s">
        <v>20</v>
      </c>
      <c r="E8" s="35" t="e">
        <f t="shared" si="0"/>
        <v>#REF!</v>
      </c>
      <c r="F8" s="39" t="e">
        <f t="shared" si="1"/>
        <v>#REF!</v>
      </c>
      <c r="G8" s="36">
        <v>135</v>
      </c>
      <c r="H8" s="40" t="e">
        <f t="shared" si="2"/>
        <v>#REF!</v>
      </c>
      <c r="I8" s="34">
        <v>0</v>
      </c>
      <c r="J8" s="34">
        <v>0</v>
      </c>
      <c r="K8" s="34">
        <v>0</v>
      </c>
      <c r="L8" s="61">
        <v>-1.5800000000000002E-2</v>
      </c>
    </row>
    <row r="9" spans="1:12" ht="15">
      <c r="A9" s="60">
        <v>45078</v>
      </c>
      <c r="B9" s="34" t="e">
        <f>#REF!</f>
        <v>#REF!</v>
      </c>
      <c r="C9" s="34" t="e">
        <f>#REF!</f>
        <v>#REF!</v>
      </c>
      <c r="D9" s="4"/>
      <c r="E9" s="35" t="e">
        <f t="shared" si="0"/>
        <v>#REF!</v>
      </c>
      <c r="F9" s="39" t="e">
        <f t="shared" si="1"/>
        <v>#REF!</v>
      </c>
      <c r="G9" s="40">
        <v>135</v>
      </c>
      <c r="H9" s="40" t="e">
        <f t="shared" si="2"/>
        <v>#REF!</v>
      </c>
      <c r="I9" s="4">
        <v>0</v>
      </c>
      <c r="J9" s="4">
        <v>0</v>
      </c>
      <c r="K9" s="4">
        <v>0</v>
      </c>
      <c r="L9" s="61">
        <v>-1.0800000000000001E-2</v>
      </c>
    </row>
    <row r="10" spans="1:12" ht="15">
      <c r="A10" s="59">
        <v>45108</v>
      </c>
      <c r="B10" s="34" t="e">
        <f>#REF!</f>
        <v>#REF!</v>
      </c>
      <c r="C10" s="34" t="e">
        <f>#REF!</f>
        <v>#REF!</v>
      </c>
      <c r="D10" s="34" t="s">
        <v>20</v>
      </c>
      <c r="E10" s="35" t="e">
        <f t="shared" si="0"/>
        <v>#REF!</v>
      </c>
      <c r="F10" s="39" t="e">
        <f t="shared" si="1"/>
        <v>#REF!</v>
      </c>
      <c r="G10" s="36">
        <v>135</v>
      </c>
      <c r="H10" s="40" t="e">
        <f t="shared" si="2"/>
        <v>#REF!</v>
      </c>
      <c r="I10" s="34">
        <v>0</v>
      </c>
      <c r="J10" s="34">
        <v>0</v>
      </c>
      <c r="K10" s="34">
        <v>0</v>
      </c>
      <c r="L10" s="61">
        <v>-1.4999999999999999E-2</v>
      </c>
    </row>
    <row r="11" spans="1:12" ht="15">
      <c r="A11" s="60">
        <v>45139</v>
      </c>
      <c r="B11" s="34" t="e">
        <f>#REF!</f>
        <v>#REF!</v>
      </c>
      <c r="C11" s="34" t="e">
        <f>#REF!</f>
        <v>#REF!</v>
      </c>
      <c r="D11" s="4"/>
      <c r="E11" s="35" t="e">
        <f t="shared" si="0"/>
        <v>#REF!</v>
      </c>
      <c r="F11" s="39" t="e">
        <f t="shared" si="1"/>
        <v>#REF!</v>
      </c>
      <c r="G11" s="40">
        <v>135</v>
      </c>
      <c r="H11" s="40" t="e">
        <f t="shared" si="2"/>
        <v>#REF!</v>
      </c>
      <c r="I11" s="4">
        <v>0</v>
      </c>
      <c r="J11" s="4">
        <v>0</v>
      </c>
      <c r="K11" s="4">
        <v>0</v>
      </c>
      <c r="L11" s="61">
        <v>-1.7000000000000001E-2</v>
      </c>
    </row>
    <row r="12" spans="1:12" ht="15">
      <c r="A12" s="59">
        <v>45170</v>
      </c>
      <c r="B12" s="34" t="e">
        <f>#REF!</f>
        <v>#REF!</v>
      </c>
      <c r="C12" s="34" t="e">
        <f>#REF!</f>
        <v>#REF!</v>
      </c>
      <c r="D12" s="34" t="s">
        <v>20</v>
      </c>
      <c r="E12" s="35" t="e">
        <f t="shared" si="0"/>
        <v>#REF!</v>
      </c>
      <c r="F12" s="39" t="e">
        <f t="shared" si="1"/>
        <v>#REF!</v>
      </c>
      <c r="G12" s="36">
        <v>135</v>
      </c>
      <c r="H12" s="40" t="e">
        <f t="shared" si="2"/>
        <v>#REF!</v>
      </c>
      <c r="I12" s="34">
        <v>0</v>
      </c>
      <c r="J12" s="34">
        <v>0</v>
      </c>
      <c r="K12" s="34">
        <v>0</v>
      </c>
      <c r="L12" s="61">
        <v>-1.7000000000000001E-2</v>
      </c>
    </row>
    <row r="13" spans="1:12" ht="15">
      <c r="A13" s="63">
        <v>45200</v>
      </c>
      <c r="B13" s="34">
        <v>4061</v>
      </c>
      <c r="C13" s="34" t="e">
        <f>#REF!</f>
        <v>#REF!</v>
      </c>
      <c r="D13" s="64" t="e">
        <f>C12+G13</f>
        <v>#REF!</v>
      </c>
      <c r="E13" s="35" t="e">
        <f t="shared" si="0"/>
        <v>#REF!</v>
      </c>
      <c r="F13" s="39" t="e">
        <f t="shared" si="1"/>
        <v>#REF!</v>
      </c>
      <c r="G13" s="40">
        <v>135</v>
      </c>
      <c r="H13" s="40">
        <v>0</v>
      </c>
      <c r="I13" s="4"/>
      <c r="J13" s="4"/>
      <c r="K13" s="4"/>
      <c r="L13" s="73"/>
    </row>
    <row r="14" spans="1:12" ht="15">
      <c r="A14" s="65">
        <v>45231</v>
      </c>
      <c r="B14" s="34">
        <v>4061</v>
      </c>
      <c r="C14" s="34" t="e">
        <f>#REF!</f>
        <v>#REF!</v>
      </c>
      <c r="D14" s="66" t="e">
        <f>D13+G14</f>
        <v>#REF!</v>
      </c>
      <c r="E14" s="35" t="e">
        <f t="shared" si="0"/>
        <v>#REF!</v>
      </c>
      <c r="F14" s="39" t="e">
        <f>(D13+G14)/B14</f>
        <v>#REF!</v>
      </c>
      <c r="G14" s="36">
        <v>0</v>
      </c>
      <c r="H14" s="40" t="e">
        <f>C14-C13</f>
        <v>#REF!</v>
      </c>
      <c r="I14" s="34" t="s">
        <v>20</v>
      </c>
      <c r="J14" s="34" t="s">
        <v>20</v>
      </c>
      <c r="K14" s="34" t="s">
        <v>20</v>
      </c>
      <c r="L14" s="73"/>
    </row>
    <row r="15" spans="1:12" ht="15">
      <c r="A15" s="63">
        <v>45261</v>
      </c>
      <c r="B15" s="34">
        <v>4061</v>
      </c>
      <c r="C15" s="34" t="e">
        <f>#REF!</f>
        <v>#REF!</v>
      </c>
      <c r="D15" s="64" t="e">
        <f>D14+G15</f>
        <v>#REF!</v>
      </c>
      <c r="E15" s="35" t="e">
        <f t="shared" si="0"/>
        <v>#REF!</v>
      </c>
      <c r="F15" s="39" t="e">
        <f>(D14+G15)/B15</f>
        <v>#REF!</v>
      </c>
      <c r="G15" s="40">
        <v>135</v>
      </c>
      <c r="H15" s="40" t="e">
        <f>C15-C14</f>
        <v>#REF!</v>
      </c>
      <c r="I15" s="4"/>
      <c r="J15" s="4"/>
      <c r="K15" s="4"/>
      <c r="L15" s="73"/>
    </row>
    <row r="16" spans="1:12" ht="15">
      <c r="A16" s="65">
        <v>45292</v>
      </c>
      <c r="B16" s="34">
        <v>4061</v>
      </c>
      <c r="C16" s="34" t="e">
        <f>#REF!</f>
        <v>#REF!</v>
      </c>
      <c r="D16" s="66" t="e">
        <f>D15+G16</f>
        <v>#REF!</v>
      </c>
      <c r="E16" s="35" t="e">
        <f t="shared" si="0"/>
        <v>#REF!</v>
      </c>
      <c r="F16" s="39" t="e">
        <f>(D15+G16)/B16</f>
        <v>#REF!</v>
      </c>
      <c r="G16" s="36">
        <v>135</v>
      </c>
      <c r="H16" s="40" t="e">
        <f>C16-C15</f>
        <v>#REF!</v>
      </c>
      <c r="I16" s="34" t="s">
        <v>20</v>
      </c>
      <c r="J16" s="34" t="s">
        <v>20</v>
      </c>
      <c r="K16" s="34" t="s">
        <v>20</v>
      </c>
      <c r="L16" s="73"/>
    </row>
    <row r="17" spans="1:12" ht="15">
      <c r="A17" s="63">
        <v>45323</v>
      </c>
      <c r="B17" s="34">
        <v>4061</v>
      </c>
      <c r="C17" s="34" t="e">
        <f>#REF!</f>
        <v>#REF!</v>
      </c>
      <c r="D17" s="64" t="e">
        <f>D16+G17</f>
        <v>#REF!</v>
      </c>
      <c r="E17" s="35" t="e">
        <f t="shared" si="0"/>
        <v>#REF!</v>
      </c>
      <c r="F17" s="39" t="e">
        <f>(D16+G17)/B17</f>
        <v>#REF!</v>
      </c>
      <c r="G17" s="40">
        <v>135</v>
      </c>
      <c r="H17" s="40" t="e">
        <f>C17-C16</f>
        <v>#REF!</v>
      </c>
      <c r="I17" s="4"/>
      <c r="J17" s="4"/>
      <c r="K17" s="4"/>
      <c r="L17" s="73"/>
    </row>
    <row r="18" spans="1:12" ht="15.75" thickBot="1">
      <c r="A18" s="67">
        <v>45352</v>
      </c>
      <c r="B18" s="68">
        <v>4061</v>
      </c>
      <c r="C18" s="68" t="e">
        <f>#REF!</f>
        <v>#REF!</v>
      </c>
      <c r="D18" s="69" t="e">
        <f>D17+G18</f>
        <v>#REF!</v>
      </c>
      <c r="E18" s="70" t="e">
        <f t="shared" si="0"/>
        <v>#REF!</v>
      </c>
      <c r="F18" s="71" t="e">
        <f>(D17+G18)/B18</f>
        <v>#REF!</v>
      </c>
      <c r="G18" s="57">
        <v>135</v>
      </c>
      <c r="H18" s="72" t="e">
        <f>C18-C17</f>
        <v>#REF!</v>
      </c>
      <c r="I18" s="68" t="s">
        <v>20</v>
      </c>
      <c r="J18" s="68" t="s">
        <v>20</v>
      </c>
      <c r="K18" s="68" t="s">
        <v>20</v>
      </c>
      <c r="L18" s="7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7"/>
  <sheetViews>
    <sheetView workbookViewId="0">
      <pane ySplit="1" topLeftCell="A2" activePane="bottomLeft" state="frozen"/>
      <selection pane="bottomLeft"/>
    </sheetView>
  </sheetViews>
  <sheetFormatPr defaultRowHeight="14.25"/>
  <cols>
    <col min="1" max="1" width="12.25" style="76" customWidth="1"/>
    <col min="2" max="2" width="22.25" style="76" customWidth="1"/>
    <col min="3" max="5" width="9" style="76" bestFit="1" customWidth="1"/>
    <col min="6" max="16383" width="8.875" style="76"/>
    <col min="16384" max="16384" width="9" style="76" bestFit="1" customWidth="1"/>
  </cols>
  <sheetData>
    <row r="1" spans="1:2" ht="54" customHeight="1">
      <c r="A1" s="91" t="s">
        <v>169</v>
      </c>
      <c r="B1" s="91" t="s">
        <v>209</v>
      </c>
    </row>
    <row r="2" spans="1:2">
      <c r="A2" s="78">
        <v>44774</v>
      </c>
      <c r="B2" s="103">
        <v>0.9</v>
      </c>
    </row>
    <row r="3" spans="1:2">
      <c r="A3" s="78">
        <v>44896</v>
      </c>
      <c r="B3" s="103">
        <v>0.85</v>
      </c>
    </row>
    <row r="4" spans="1:2">
      <c r="A4" s="78">
        <v>45017</v>
      </c>
      <c r="B4" s="103">
        <v>0.84</v>
      </c>
    </row>
    <row r="5" spans="1:2">
      <c r="A5" s="78">
        <v>45139</v>
      </c>
      <c r="B5" s="103">
        <v>0.93</v>
      </c>
    </row>
    <row r="6" spans="1:2">
      <c r="A6" s="78">
        <v>45352</v>
      </c>
      <c r="B6" s="103">
        <v>0.9</v>
      </c>
    </row>
    <row r="7" spans="1:2">
      <c r="A7" s="78">
        <v>45505</v>
      </c>
      <c r="B7" s="75">
        <v>0.93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66"/>
  <sheetViews>
    <sheetView workbookViewId="0">
      <pane ySplit="1" topLeftCell="A2" activePane="bottomLeft" state="frozen"/>
      <selection pane="bottomLeft"/>
    </sheetView>
  </sheetViews>
  <sheetFormatPr defaultRowHeight="14.25"/>
  <cols>
    <col min="1" max="1" width="13" customWidth="1"/>
    <col min="2" max="2" width="20.25" customWidth="1"/>
    <col min="3" max="3" width="21.25" customWidth="1"/>
    <col min="4" max="4" width="24.25" customWidth="1"/>
    <col min="5" max="5" width="9" customWidth="1"/>
  </cols>
  <sheetData>
    <row r="1" spans="1:4" ht="49.5" customHeight="1">
      <c r="A1" s="77" t="s">
        <v>169</v>
      </c>
      <c r="B1" s="95" t="s">
        <v>210</v>
      </c>
      <c r="C1" s="95" t="s">
        <v>211</v>
      </c>
      <c r="D1" s="95" t="s">
        <v>212</v>
      </c>
    </row>
    <row r="2" spans="1:4">
      <c r="A2" s="78">
        <v>43678</v>
      </c>
      <c r="B2" s="113">
        <v>51.6</v>
      </c>
      <c r="C2" s="93">
        <v>926</v>
      </c>
      <c r="D2" s="93">
        <v>41</v>
      </c>
    </row>
    <row r="3" spans="1:4">
      <c r="A3" s="78">
        <v>43709</v>
      </c>
      <c r="B3" s="113">
        <v>51.4</v>
      </c>
      <c r="C3" s="93">
        <v>921</v>
      </c>
      <c r="D3" s="93">
        <v>41</v>
      </c>
    </row>
    <row r="4" spans="1:4">
      <c r="A4" s="78">
        <v>43739</v>
      </c>
      <c r="B4" s="113">
        <v>52.6</v>
      </c>
      <c r="C4" s="93">
        <v>916</v>
      </c>
      <c r="D4" s="93">
        <v>41</v>
      </c>
    </row>
    <row r="5" spans="1:4">
      <c r="A5" s="78">
        <v>43770</v>
      </c>
      <c r="B5" s="113">
        <v>52.4</v>
      </c>
      <c r="C5" s="93">
        <v>913</v>
      </c>
      <c r="D5" s="93">
        <v>41</v>
      </c>
    </row>
    <row r="6" spans="1:4">
      <c r="A6" s="78">
        <v>43800</v>
      </c>
      <c r="B6" s="113">
        <v>52.2</v>
      </c>
      <c r="C6" s="93">
        <v>911</v>
      </c>
      <c r="D6" s="93">
        <v>41</v>
      </c>
    </row>
    <row r="7" spans="1:4">
      <c r="A7" s="78">
        <v>43831</v>
      </c>
      <c r="B7" s="113">
        <v>52</v>
      </c>
      <c r="C7" s="93">
        <v>900</v>
      </c>
      <c r="D7" s="93">
        <v>41</v>
      </c>
    </row>
    <row r="8" spans="1:4">
      <c r="A8" s="78">
        <v>43862</v>
      </c>
      <c r="B8" s="113">
        <v>52.6</v>
      </c>
      <c r="C8" s="93">
        <v>897</v>
      </c>
      <c r="D8" s="93">
        <v>41</v>
      </c>
    </row>
    <row r="9" spans="1:4">
      <c r="A9" s="78">
        <v>43891</v>
      </c>
      <c r="B9" s="113">
        <v>52.2</v>
      </c>
      <c r="C9" s="93">
        <v>889</v>
      </c>
      <c r="D9" s="93">
        <v>41</v>
      </c>
    </row>
    <row r="10" spans="1:4">
      <c r="A10" s="78">
        <v>43922</v>
      </c>
      <c r="B10" s="113">
        <v>52.4</v>
      </c>
      <c r="C10" s="93">
        <v>885</v>
      </c>
      <c r="D10" s="93">
        <v>42</v>
      </c>
    </row>
    <row r="11" spans="1:4">
      <c r="A11" s="78">
        <v>43952</v>
      </c>
      <c r="B11" s="113">
        <v>51.2</v>
      </c>
      <c r="C11" s="93">
        <v>878</v>
      </c>
      <c r="D11" s="93">
        <v>41</v>
      </c>
    </row>
    <row r="12" spans="1:4">
      <c r="A12" s="78">
        <v>43983</v>
      </c>
      <c r="B12" s="113">
        <v>51.2</v>
      </c>
      <c r="C12" s="93">
        <v>875</v>
      </c>
      <c r="D12" s="93">
        <v>41</v>
      </c>
    </row>
    <row r="13" spans="1:4">
      <c r="A13" s="78">
        <v>44013</v>
      </c>
      <c r="B13" s="113">
        <v>51.4</v>
      </c>
      <c r="C13" s="93">
        <v>872</v>
      </c>
      <c r="D13" s="93">
        <v>41</v>
      </c>
    </row>
    <row r="14" spans="1:4">
      <c r="A14" s="78">
        <v>44044</v>
      </c>
      <c r="B14" s="113">
        <v>50.8</v>
      </c>
      <c r="C14" s="93">
        <v>869</v>
      </c>
      <c r="D14" s="93">
        <v>41</v>
      </c>
    </row>
    <row r="15" spans="1:4">
      <c r="A15" s="78">
        <v>44075</v>
      </c>
      <c r="B15" s="113">
        <v>51.2</v>
      </c>
      <c r="C15" s="93">
        <v>868</v>
      </c>
      <c r="D15" s="93">
        <v>41</v>
      </c>
    </row>
    <row r="16" spans="1:4">
      <c r="A16" s="78">
        <v>44105</v>
      </c>
      <c r="B16" s="113">
        <v>50.4</v>
      </c>
      <c r="C16" s="93">
        <v>864</v>
      </c>
      <c r="D16" s="93">
        <v>40</v>
      </c>
    </row>
    <row r="17" spans="1:4">
      <c r="A17" s="78">
        <v>44136</v>
      </c>
      <c r="B17" s="113">
        <v>51.4</v>
      </c>
      <c r="C17" s="93">
        <v>861</v>
      </c>
      <c r="D17" s="93">
        <v>41</v>
      </c>
    </row>
    <row r="18" spans="1:4">
      <c r="A18" s="78">
        <v>44166</v>
      </c>
      <c r="B18" s="113">
        <v>51.8</v>
      </c>
      <c r="C18" s="93">
        <v>853</v>
      </c>
      <c r="D18" s="93">
        <v>42</v>
      </c>
    </row>
    <row r="19" spans="1:4">
      <c r="A19" s="78">
        <v>44197</v>
      </c>
      <c r="B19" s="113">
        <v>51.6</v>
      </c>
      <c r="C19" s="93">
        <v>850</v>
      </c>
      <c r="D19" s="93">
        <v>42</v>
      </c>
    </row>
    <row r="20" spans="1:4">
      <c r="A20" s="78">
        <v>44228</v>
      </c>
      <c r="B20" s="113">
        <v>51.8</v>
      </c>
      <c r="C20" s="93">
        <v>846</v>
      </c>
      <c r="D20" s="93">
        <v>42</v>
      </c>
    </row>
    <row r="21" spans="1:4">
      <c r="A21" s="78">
        <v>44256</v>
      </c>
      <c r="B21" s="113">
        <v>51.8</v>
      </c>
      <c r="C21" s="93">
        <v>838</v>
      </c>
      <c r="D21" s="93">
        <v>42</v>
      </c>
    </row>
    <row r="22" spans="1:4">
      <c r="A22" s="78">
        <v>44287</v>
      </c>
      <c r="B22" s="113">
        <v>51.6</v>
      </c>
      <c r="C22" s="93">
        <v>841</v>
      </c>
      <c r="D22" s="93">
        <v>42</v>
      </c>
    </row>
    <row r="23" spans="1:4">
      <c r="A23" s="78">
        <v>44317</v>
      </c>
      <c r="B23" s="113">
        <v>51.2</v>
      </c>
      <c r="C23" s="93">
        <v>843</v>
      </c>
      <c r="D23" s="93">
        <v>42</v>
      </c>
    </row>
    <row r="24" spans="1:4">
      <c r="A24" s="78">
        <v>44348</v>
      </c>
      <c r="B24" s="113">
        <v>51.4</v>
      </c>
      <c r="C24" s="93">
        <v>844</v>
      </c>
      <c r="D24" s="93">
        <v>42</v>
      </c>
    </row>
    <row r="25" spans="1:4">
      <c r="A25" s="78">
        <v>44378</v>
      </c>
      <c r="B25" s="113">
        <v>50.8</v>
      </c>
      <c r="C25" s="93">
        <v>836</v>
      </c>
      <c r="D25" s="93">
        <v>42</v>
      </c>
    </row>
    <row r="26" spans="1:4">
      <c r="A26" s="78">
        <v>44409</v>
      </c>
      <c r="B26" s="113">
        <v>50.6</v>
      </c>
      <c r="C26" s="93">
        <v>829</v>
      </c>
      <c r="D26" s="93">
        <v>42</v>
      </c>
    </row>
    <row r="27" spans="1:4">
      <c r="A27" s="78">
        <v>44440</v>
      </c>
      <c r="B27" s="113">
        <v>50.8</v>
      </c>
      <c r="C27" s="93">
        <v>825</v>
      </c>
      <c r="D27" s="93">
        <v>41</v>
      </c>
    </row>
    <row r="28" spans="1:4">
      <c r="A28" s="78">
        <v>44470</v>
      </c>
      <c r="B28" s="113">
        <v>50.2</v>
      </c>
      <c r="C28" s="93">
        <v>820</v>
      </c>
      <c r="D28" s="93">
        <v>40</v>
      </c>
    </row>
    <row r="29" spans="1:4">
      <c r="A29" s="78">
        <v>44501</v>
      </c>
      <c r="B29" s="113">
        <v>51</v>
      </c>
      <c r="C29" s="93">
        <v>820</v>
      </c>
      <c r="D29" s="93">
        <v>41</v>
      </c>
    </row>
    <row r="30" spans="1:4">
      <c r="A30" s="78">
        <v>44531</v>
      </c>
      <c r="B30" s="113">
        <v>52.4</v>
      </c>
      <c r="C30" s="93">
        <v>819</v>
      </c>
      <c r="D30" s="93">
        <v>42</v>
      </c>
    </row>
    <row r="31" spans="1:4">
      <c r="A31" s="78">
        <v>44562</v>
      </c>
      <c r="B31" s="113">
        <v>52.4</v>
      </c>
      <c r="C31" s="93">
        <v>815</v>
      </c>
      <c r="D31" s="93">
        <v>42</v>
      </c>
    </row>
    <row r="32" spans="1:4">
      <c r="A32" s="78">
        <v>44593</v>
      </c>
      <c r="B32" s="113">
        <v>52</v>
      </c>
      <c r="C32" s="93">
        <v>814</v>
      </c>
      <c r="D32" s="93">
        <v>42</v>
      </c>
    </row>
    <row r="33" spans="1:4">
      <c r="A33" s="78">
        <v>44621</v>
      </c>
      <c r="B33" s="113">
        <v>52</v>
      </c>
      <c r="C33" s="93">
        <v>814</v>
      </c>
      <c r="D33" s="93">
        <v>42</v>
      </c>
    </row>
    <row r="34" spans="1:4">
      <c r="A34" s="78">
        <v>44652</v>
      </c>
      <c r="B34" s="113">
        <v>52</v>
      </c>
      <c r="C34" s="93">
        <v>814</v>
      </c>
      <c r="D34" s="93">
        <v>41</v>
      </c>
    </row>
    <row r="35" spans="1:4">
      <c r="A35" s="78">
        <v>44682</v>
      </c>
      <c r="B35" s="113">
        <v>51.8</v>
      </c>
      <c r="C35" s="93">
        <v>808</v>
      </c>
      <c r="D35" s="93">
        <v>41</v>
      </c>
    </row>
    <row r="36" spans="1:4">
      <c r="A36" s="78">
        <v>44713</v>
      </c>
      <c r="B36" s="113">
        <v>38</v>
      </c>
      <c r="C36" s="93">
        <v>780</v>
      </c>
      <c r="D36" s="93">
        <v>27</v>
      </c>
    </row>
    <row r="37" spans="1:4">
      <c r="A37" s="78">
        <v>44743</v>
      </c>
      <c r="B37" s="113">
        <v>37.200000000000003</v>
      </c>
      <c r="C37" s="93">
        <v>781</v>
      </c>
      <c r="D37" s="93">
        <v>26</v>
      </c>
    </row>
    <row r="38" spans="1:4">
      <c r="A38" s="78">
        <v>44774</v>
      </c>
      <c r="B38" s="113">
        <v>37.4</v>
      </c>
      <c r="C38" s="93">
        <v>779</v>
      </c>
      <c r="D38" s="93">
        <v>26</v>
      </c>
    </row>
    <row r="39" spans="1:4">
      <c r="A39" s="78">
        <v>44805</v>
      </c>
      <c r="B39" s="113">
        <v>37.799999999999997</v>
      </c>
      <c r="C39" s="93">
        <v>767</v>
      </c>
      <c r="D39" s="93">
        <v>27</v>
      </c>
    </row>
    <row r="40" spans="1:4">
      <c r="A40" s="78">
        <v>44835</v>
      </c>
      <c r="B40" s="113">
        <v>37.799999999999997</v>
      </c>
      <c r="C40" s="93">
        <v>765</v>
      </c>
      <c r="D40" s="93">
        <v>27</v>
      </c>
    </row>
    <row r="41" spans="1:4">
      <c r="A41" s="78">
        <v>44866</v>
      </c>
      <c r="B41" s="113">
        <v>37.6</v>
      </c>
      <c r="C41" s="93">
        <v>760</v>
      </c>
      <c r="D41" s="93">
        <v>27</v>
      </c>
    </row>
    <row r="42" spans="1:4">
      <c r="A42" s="78">
        <v>44896</v>
      </c>
      <c r="B42" s="113">
        <v>38.4</v>
      </c>
      <c r="C42" s="93">
        <v>750</v>
      </c>
      <c r="D42" s="93">
        <v>27</v>
      </c>
    </row>
    <row r="43" spans="1:4">
      <c r="A43" s="78">
        <v>44927</v>
      </c>
      <c r="B43" s="113">
        <v>39.6</v>
      </c>
      <c r="C43" s="93">
        <v>744</v>
      </c>
      <c r="D43" s="93">
        <v>28</v>
      </c>
    </row>
    <row r="44" spans="1:4">
      <c r="A44" s="78">
        <v>44958</v>
      </c>
      <c r="B44" s="113">
        <v>38.4</v>
      </c>
      <c r="C44" s="93">
        <v>742</v>
      </c>
      <c r="D44" s="93">
        <v>27</v>
      </c>
    </row>
    <row r="45" spans="1:4">
      <c r="A45" s="78">
        <v>44986</v>
      </c>
      <c r="B45" s="113">
        <v>38.4</v>
      </c>
      <c r="C45" s="93">
        <v>741</v>
      </c>
      <c r="D45" s="93">
        <v>28</v>
      </c>
    </row>
    <row r="46" spans="1:4">
      <c r="A46" s="78">
        <v>45017</v>
      </c>
      <c r="B46" s="113">
        <v>38.200000000000003</v>
      </c>
      <c r="C46" s="93">
        <v>743</v>
      </c>
      <c r="D46" s="93">
        <v>28</v>
      </c>
    </row>
    <row r="47" spans="1:4">
      <c r="A47" s="78">
        <v>45047</v>
      </c>
      <c r="B47" s="113">
        <v>38</v>
      </c>
      <c r="C47" s="93">
        <v>738</v>
      </c>
      <c r="D47" s="93">
        <v>27</v>
      </c>
    </row>
    <row r="48" spans="1:4">
      <c r="A48" s="78">
        <v>45078</v>
      </c>
      <c r="B48" s="113">
        <v>37.799999999999997</v>
      </c>
      <c r="C48" s="93">
        <v>739</v>
      </c>
      <c r="D48" s="93">
        <v>27</v>
      </c>
    </row>
    <row r="49" spans="1:4">
      <c r="A49" s="78">
        <v>45108</v>
      </c>
      <c r="B49" s="113">
        <v>38.799999999999997</v>
      </c>
      <c r="C49" s="93">
        <v>724</v>
      </c>
      <c r="D49" s="93">
        <v>28</v>
      </c>
    </row>
    <row r="50" spans="1:4">
      <c r="A50" s="78">
        <v>45139</v>
      </c>
      <c r="B50" s="113">
        <v>37.799999999999997</v>
      </c>
      <c r="C50" s="93">
        <v>722</v>
      </c>
      <c r="D50" s="93">
        <v>28</v>
      </c>
    </row>
    <row r="51" spans="1:4">
      <c r="A51" s="78">
        <v>45170</v>
      </c>
      <c r="B51" s="113">
        <v>37.200000000000003</v>
      </c>
      <c r="C51" s="93">
        <v>719</v>
      </c>
      <c r="D51" s="93">
        <v>28</v>
      </c>
    </row>
    <row r="52" spans="1:4">
      <c r="A52" s="78">
        <v>45200</v>
      </c>
      <c r="B52" s="113">
        <v>37.6</v>
      </c>
      <c r="C52" s="93">
        <v>718</v>
      </c>
      <c r="D52" s="93">
        <v>28</v>
      </c>
    </row>
    <row r="53" spans="1:4">
      <c r="A53" s="78">
        <v>45231</v>
      </c>
      <c r="B53" s="113">
        <v>38.200000000000003</v>
      </c>
      <c r="C53" s="93">
        <v>718</v>
      </c>
      <c r="D53" s="93">
        <v>29</v>
      </c>
    </row>
    <row r="54" spans="1:4">
      <c r="A54" s="78">
        <v>45261</v>
      </c>
      <c r="B54" s="113">
        <v>38.4</v>
      </c>
      <c r="C54" s="93">
        <v>717</v>
      </c>
      <c r="D54" s="93">
        <v>29</v>
      </c>
    </row>
    <row r="55" spans="1:4">
      <c r="A55" s="78">
        <v>45292</v>
      </c>
      <c r="B55" s="113">
        <v>38</v>
      </c>
      <c r="C55" s="93">
        <v>715</v>
      </c>
      <c r="D55" s="93">
        <v>29</v>
      </c>
    </row>
    <row r="56" spans="1:4">
      <c r="A56" s="78">
        <v>45323</v>
      </c>
      <c r="B56" s="113">
        <v>38</v>
      </c>
      <c r="C56" s="93">
        <v>715</v>
      </c>
      <c r="D56" s="93">
        <v>29</v>
      </c>
    </row>
    <row r="57" spans="1:4">
      <c r="A57" s="78">
        <v>45352</v>
      </c>
      <c r="B57" s="113">
        <v>38.200000000000003</v>
      </c>
      <c r="C57" s="93">
        <v>721</v>
      </c>
      <c r="D57" s="93">
        <v>29</v>
      </c>
    </row>
    <row r="58" spans="1:4">
      <c r="A58" s="78">
        <v>45383</v>
      </c>
      <c r="B58" s="113">
        <v>38.799999999999997</v>
      </c>
      <c r="C58" s="93">
        <v>721</v>
      </c>
      <c r="D58" s="93">
        <v>29</v>
      </c>
    </row>
    <row r="59" spans="1:4">
      <c r="A59" s="78">
        <v>45413</v>
      </c>
      <c r="B59" s="168">
        <v>38.4</v>
      </c>
      <c r="C59" s="169">
        <v>717</v>
      </c>
      <c r="D59" s="169">
        <v>29</v>
      </c>
    </row>
    <row r="60" spans="1:4">
      <c r="A60" s="78">
        <v>45444</v>
      </c>
      <c r="B60" s="168">
        <v>38.6</v>
      </c>
      <c r="C60" s="169">
        <v>726</v>
      </c>
      <c r="D60" s="169">
        <v>29</v>
      </c>
    </row>
    <row r="61" spans="1:4">
      <c r="A61" s="78">
        <v>45474</v>
      </c>
      <c r="B61" s="168">
        <v>38.799999999999997</v>
      </c>
      <c r="C61" s="169">
        <v>723</v>
      </c>
      <c r="D61" s="169">
        <v>29</v>
      </c>
    </row>
    <row r="62" spans="1:4">
      <c r="A62" s="78">
        <v>45505</v>
      </c>
      <c r="B62" s="168">
        <v>39.200000000000003</v>
      </c>
      <c r="C62" s="169">
        <v>724</v>
      </c>
      <c r="D62" s="169">
        <v>30</v>
      </c>
    </row>
    <row r="63" spans="1:4">
      <c r="A63" s="78">
        <v>45536</v>
      </c>
      <c r="B63" s="168">
        <v>39.799999999999997</v>
      </c>
      <c r="C63" s="169">
        <v>725</v>
      </c>
      <c r="D63" s="169">
        <v>30</v>
      </c>
    </row>
    <row r="64" spans="1:4">
      <c r="A64" s="78">
        <v>45566</v>
      </c>
      <c r="B64" s="168">
        <v>38.799999999999997</v>
      </c>
      <c r="C64" s="169">
        <v>725</v>
      </c>
      <c r="D64" s="169">
        <v>29</v>
      </c>
    </row>
    <row r="65" spans="1:4">
      <c r="A65" s="78">
        <v>45597</v>
      </c>
      <c r="B65" s="168">
        <v>38.799999999999997</v>
      </c>
      <c r="C65" s="169">
        <v>727</v>
      </c>
      <c r="D65" s="169">
        <v>30</v>
      </c>
    </row>
    <row r="66" spans="1:4">
      <c r="A66" s="78">
        <v>45627</v>
      </c>
      <c r="B66" s="168">
        <v>39</v>
      </c>
      <c r="C66" s="169">
        <v>722</v>
      </c>
      <c r="D66" s="169">
        <v>30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66"/>
  <sheetViews>
    <sheetView workbookViewId="0">
      <pane ySplit="1" topLeftCell="A2" activePane="bottomLeft" state="frozen"/>
      <selection pane="bottomLeft"/>
    </sheetView>
  </sheetViews>
  <sheetFormatPr defaultRowHeight="14.25"/>
  <cols>
    <col min="1" max="1" width="13.875" customWidth="1"/>
    <col min="2" max="2" width="18.25" bestFit="1" customWidth="1"/>
    <col min="3" max="3" width="14.25" customWidth="1"/>
    <col min="4" max="4" width="17.125" customWidth="1"/>
    <col min="5" max="5" width="9" customWidth="1"/>
  </cols>
  <sheetData>
    <row r="1" spans="1:4" ht="62.25" customHeight="1">
      <c r="A1" s="87" t="s">
        <v>169</v>
      </c>
      <c r="B1" s="91" t="s">
        <v>213</v>
      </c>
      <c r="C1" s="95" t="s">
        <v>214</v>
      </c>
      <c r="D1" s="95" t="s">
        <v>215</v>
      </c>
    </row>
    <row r="2" spans="1:4">
      <c r="A2" s="78">
        <v>43678</v>
      </c>
      <c r="B2" s="99">
        <v>132</v>
      </c>
      <c r="C2" s="104">
        <v>209</v>
      </c>
      <c r="D2" s="104">
        <v>26</v>
      </c>
    </row>
    <row r="3" spans="1:4">
      <c r="A3" s="78">
        <v>43709</v>
      </c>
      <c r="B3" s="99">
        <v>149</v>
      </c>
      <c r="C3" s="104">
        <v>194</v>
      </c>
      <c r="D3" s="104">
        <v>23</v>
      </c>
    </row>
    <row r="4" spans="1:4">
      <c r="A4" s="78">
        <v>43739</v>
      </c>
      <c r="B4" s="99">
        <v>146</v>
      </c>
      <c r="C4" s="104">
        <v>204</v>
      </c>
      <c r="D4" s="104">
        <v>25</v>
      </c>
    </row>
    <row r="5" spans="1:4">
      <c r="A5" s="78">
        <v>43770</v>
      </c>
      <c r="B5" s="99">
        <v>151</v>
      </c>
      <c r="C5" s="104">
        <v>212</v>
      </c>
      <c r="D5" s="104">
        <v>27</v>
      </c>
    </row>
    <row r="6" spans="1:4">
      <c r="A6" s="78">
        <v>43800</v>
      </c>
      <c r="B6" s="99">
        <v>138</v>
      </c>
      <c r="C6" s="104">
        <v>212</v>
      </c>
      <c r="D6" s="104">
        <v>30</v>
      </c>
    </row>
    <row r="7" spans="1:4">
      <c r="A7" s="78">
        <v>43831</v>
      </c>
      <c r="B7" s="99">
        <v>144</v>
      </c>
      <c r="C7" s="104">
        <v>218</v>
      </c>
      <c r="D7" s="104">
        <v>30</v>
      </c>
    </row>
    <row r="8" spans="1:4">
      <c r="A8" s="78">
        <v>43862</v>
      </c>
      <c r="B8" s="99">
        <v>124</v>
      </c>
      <c r="C8" s="104">
        <v>164</v>
      </c>
      <c r="D8" s="104">
        <v>21</v>
      </c>
    </row>
    <row r="9" spans="1:4">
      <c r="A9" s="78">
        <v>43891</v>
      </c>
      <c r="B9" s="99">
        <v>145</v>
      </c>
      <c r="C9" s="104">
        <v>230</v>
      </c>
      <c r="D9" s="104">
        <v>27</v>
      </c>
    </row>
    <row r="10" spans="1:4">
      <c r="A10" s="78">
        <v>43922</v>
      </c>
      <c r="B10" s="99">
        <v>155</v>
      </c>
      <c r="C10" s="104">
        <v>172</v>
      </c>
      <c r="D10" s="104">
        <v>25</v>
      </c>
    </row>
    <row r="11" spans="1:4">
      <c r="A11" s="78">
        <v>43952</v>
      </c>
      <c r="B11" s="99">
        <v>167</v>
      </c>
      <c r="C11" s="104">
        <v>214</v>
      </c>
      <c r="D11" s="104">
        <v>22</v>
      </c>
    </row>
    <row r="12" spans="1:4">
      <c r="A12" s="78">
        <v>43983</v>
      </c>
      <c r="B12" s="99">
        <v>144</v>
      </c>
      <c r="C12" s="104">
        <v>189</v>
      </c>
      <c r="D12" s="104">
        <v>33</v>
      </c>
    </row>
    <row r="13" spans="1:4">
      <c r="A13" s="78">
        <v>44013</v>
      </c>
      <c r="B13" s="99">
        <v>140</v>
      </c>
      <c r="C13" s="104">
        <v>205</v>
      </c>
      <c r="D13" s="104">
        <v>24</v>
      </c>
    </row>
    <row r="14" spans="1:4">
      <c r="A14" s="78">
        <v>44044</v>
      </c>
      <c r="B14" s="99">
        <v>129</v>
      </c>
      <c r="C14" s="104">
        <v>161</v>
      </c>
      <c r="D14" s="104">
        <v>19</v>
      </c>
    </row>
    <row r="15" spans="1:4">
      <c r="A15" s="78">
        <v>44075</v>
      </c>
      <c r="B15" s="99">
        <v>157</v>
      </c>
      <c r="C15" s="104">
        <v>176</v>
      </c>
      <c r="D15" s="104">
        <v>28</v>
      </c>
    </row>
    <row r="16" spans="1:4">
      <c r="A16" s="78">
        <v>44105</v>
      </c>
      <c r="B16" s="99">
        <v>131</v>
      </c>
      <c r="C16" s="104">
        <v>173</v>
      </c>
      <c r="D16" s="104">
        <v>27</v>
      </c>
    </row>
    <row r="17" spans="1:4">
      <c r="A17" s="78">
        <v>44136</v>
      </c>
      <c r="B17" s="99">
        <v>144</v>
      </c>
      <c r="C17" s="104">
        <v>192</v>
      </c>
      <c r="D17" s="104">
        <v>23</v>
      </c>
    </row>
    <row r="18" spans="1:4">
      <c r="A18" s="78">
        <v>44166</v>
      </c>
      <c r="B18" s="99">
        <v>153</v>
      </c>
      <c r="C18" s="104">
        <v>196</v>
      </c>
      <c r="D18" s="104">
        <v>26</v>
      </c>
    </row>
    <row r="19" spans="1:4">
      <c r="A19" s="78">
        <v>44197</v>
      </c>
      <c r="B19" s="99">
        <v>128</v>
      </c>
      <c r="C19" s="104">
        <v>168</v>
      </c>
      <c r="D19" s="104">
        <v>19</v>
      </c>
    </row>
    <row r="20" spans="1:4">
      <c r="A20" s="78">
        <v>44228</v>
      </c>
      <c r="B20" s="99">
        <v>111</v>
      </c>
      <c r="C20" s="104">
        <v>170</v>
      </c>
      <c r="D20" s="104">
        <v>27</v>
      </c>
    </row>
    <row r="21" spans="1:4">
      <c r="A21" s="78">
        <v>44256</v>
      </c>
      <c r="B21" s="99">
        <v>134</v>
      </c>
      <c r="C21" s="104">
        <v>212</v>
      </c>
      <c r="D21" s="104">
        <v>14</v>
      </c>
    </row>
    <row r="22" spans="1:4">
      <c r="A22" s="78">
        <v>44287</v>
      </c>
      <c r="B22" s="99">
        <v>151</v>
      </c>
      <c r="C22" s="104">
        <v>207</v>
      </c>
      <c r="D22" s="104">
        <v>14</v>
      </c>
    </row>
    <row r="23" spans="1:4">
      <c r="A23" s="78">
        <v>44317</v>
      </c>
      <c r="B23" s="99">
        <v>127</v>
      </c>
      <c r="C23" s="104">
        <v>191</v>
      </c>
      <c r="D23" s="104">
        <v>17</v>
      </c>
    </row>
    <row r="24" spans="1:4">
      <c r="A24" s="78">
        <v>44348</v>
      </c>
      <c r="B24" s="99">
        <v>149</v>
      </c>
      <c r="C24" s="104">
        <v>196</v>
      </c>
      <c r="D24" s="104">
        <v>14</v>
      </c>
    </row>
    <row r="25" spans="1:4">
      <c r="A25" s="78">
        <v>44378</v>
      </c>
      <c r="B25" s="99">
        <v>114</v>
      </c>
      <c r="C25" s="104">
        <v>213</v>
      </c>
      <c r="D25" s="104">
        <v>25</v>
      </c>
    </row>
    <row r="26" spans="1:4">
      <c r="A26" s="78">
        <v>44409</v>
      </c>
      <c r="B26" s="99">
        <v>106</v>
      </c>
      <c r="C26" s="104">
        <v>176</v>
      </c>
      <c r="D26" s="104">
        <v>14</v>
      </c>
    </row>
    <row r="27" spans="1:4">
      <c r="A27" s="78">
        <v>44440</v>
      </c>
      <c r="B27" s="99">
        <v>107</v>
      </c>
      <c r="C27" s="104">
        <v>182</v>
      </c>
      <c r="D27" s="104">
        <v>25</v>
      </c>
    </row>
    <row r="28" spans="1:4">
      <c r="A28" s="78">
        <v>44470</v>
      </c>
      <c r="B28" s="99">
        <v>120</v>
      </c>
      <c r="C28" s="104">
        <v>188</v>
      </c>
      <c r="D28" s="104">
        <v>16</v>
      </c>
    </row>
    <row r="29" spans="1:4">
      <c r="A29" s="78">
        <v>44501</v>
      </c>
      <c r="B29" s="99">
        <v>149</v>
      </c>
      <c r="C29" s="104">
        <v>222</v>
      </c>
      <c r="D29" s="104">
        <v>26</v>
      </c>
    </row>
    <row r="30" spans="1:4">
      <c r="A30" s="78">
        <v>44531</v>
      </c>
      <c r="B30" s="99">
        <v>144</v>
      </c>
      <c r="C30" s="104">
        <v>219</v>
      </c>
      <c r="D30" s="104">
        <v>32</v>
      </c>
    </row>
    <row r="31" spans="1:4">
      <c r="A31" s="78">
        <v>44562</v>
      </c>
      <c r="B31" s="99">
        <v>153</v>
      </c>
      <c r="C31" s="104">
        <v>181</v>
      </c>
      <c r="D31" s="104">
        <v>23</v>
      </c>
    </row>
    <row r="32" spans="1:4">
      <c r="A32" s="78">
        <v>44593</v>
      </c>
      <c r="B32" s="99">
        <v>118</v>
      </c>
      <c r="C32" s="104">
        <v>166</v>
      </c>
      <c r="D32" s="104">
        <v>25</v>
      </c>
    </row>
    <row r="33" spans="1:4">
      <c r="A33" s="78">
        <v>44621</v>
      </c>
      <c r="B33" s="99">
        <v>130</v>
      </c>
      <c r="C33" s="104">
        <v>204</v>
      </c>
      <c r="D33" s="104">
        <v>23</v>
      </c>
    </row>
    <row r="34" spans="1:4">
      <c r="A34" s="78">
        <v>44652</v>
      </c>
      <c r="B34" s="99">
        <v>130</v>
      </c>
      <c r="C34" s="104">
        <v>195</v>
      </c>
      <c r="D34" s="104">
        <v>16</v>
      </c>
    </row>
    <row r="35" spans="1:4">
      <c r="A35" s="78">
        <v>44682</v>
      </c>
      <c r="B35" s="99">
        <v>124</v>
      </c>
      <c r="C35" s="104">
        <v>209</v>
      </c>
      <c r="D35" s="104">
        <v>20</v>
      </c>
    </row>
    <row r="36" spans="1:4">
      <c r="A36" s="78">
        <v>44713</v>
      </c>
      <c r="B36" s="99">
        <v>148</v>
      </c>
      <c r="C36" s="104">
        <v>212</v>
      </c>
      <c r="D36" s="104">
        <v>18</v>
      </c>
    </row>
    <row r="37" spans="1:4">
      <c r="A37" s="78">
        <v>44743</v>
      </c>
      <c r="B37" s="99">
        <v>186</v>
      </c>
      <c r="C37" s="104">
        <v>234</v>
      </c>
      <c r="D37" s="104">
        <v>17</v>
      </c>
    </row>
    <row r="38" spans="1:4">
      <c r="A38" s="78">
        <v>44774</v>
      </c>
      <c r="B38" s="99">
        <v>138</v>
      </c>
      <c r="C38" s="104">
        <v>200</v>
      </c>
      <c r="D38" s="104">
        <v>20</v>
      </c>
    </row>
    <row r="39" spans="1:4">
      <c r="A39" s="78">
        <v>44805</v>
      </c>
      <c r="B39" s="99">
        <v>104</v>
      </c>
      <c r="C39" s="104">
        <v>152</v>
      </c>
      <c r="D39" s="104">
        <v>22</v>
      </c>
    </row>
    <row r="40" spans="1:4">
      <c r="A40" s="78">
        <v>44835</v>
      </c>
      <c r="B40" s="99">
        <v>143</v>
      </c>
      <c r="C40" s="104">
        <v>218</v>
      </c>
      <c r="D40" s="104">
        <v>23</v>
      </c>
    </row>
    <row r="41" spans="1:4">
      <c r="A41" s="78">
        <v>44866</v>
      </c>
      <c r="B41" s="99">
        <v>119</v>
      </c>
      <c r="C41" s="104">
        <v>196</v>
      </c>
      <c r="D41" s="104">
        <v>23</v>
      </c>
    </row>
    <row r="42" spans="1:4">
      <c r="A42" s="78">
        <v>44896</v>
      </c>
      <c r="B42" s="99">
        <v>135</v>
      </c>
      <c r="C42" s="104">
        <v>199</v>
      </c>
      <c r="D42" s="104">
        <v>12</v>
      </c>
    </row>
    <row r="43" spans="1:4">
      <c r="A43" s="78">
        <v>44927</v>
      </c>
      <c r="B43" s="99">
        <v>128</v>
      </c>
      <c r="C43" s="104">
        <v>200</v>
      </c>
      <c r="D43" s="104">
        <v>23</v>
      </c>
    </row>
    <row r="44" spans="1:4">
      <c r="A44" s="78">
        <v>44958</v>
      </c>
      <c r="B44" s="99">
        <v>126</v>
      </c>
      <c r="C44" s="104">
        <v>184</v>
      </c>
      <c r="D44" s="104">
        <v>21</v>
      </c>
    </row>
    <row r="45" spans="1:4">
      <c r="A45" s="78">
        <v>44986</v>
      </c>
      <c r="B45" s="99">
        <v>121</v>
      </c>
      <c r="C45" s="104">
        <v>175</v>
      </c>
      <c r="D45" s="104">
        <v>33</v>
      </c>
    </row>
    <row r="46" spans="1:4">
      <c r="A46" s="78">
        <v>45017</v>
      </c>
      <c r="B46" s="99">
        <v>127</v>
      </c>
      <c r="C46" s="104">
        <v>157</v>
      </c>
      <c r="D46" s="104">
        <v>23</v>
      </c>
    </row>
    <row r="47" spans="1:4">
      <c r="A47" s="78">
        <v>45047</v>
      </c>
      <c r="B47" s="99">
        <v>133</v>
      </c>
      <c r="C47" s="104">
        <v>189</v>
      </c>
      <c r="D47" s="104">
        <v>27</v>
      </c>
    </row>
    <row r="48" spans="1:4">
      <c r="A48" s="78">
        <v>45078</v>
      </c>
      <c r="B48" s="99">
        <v>122</v>
      </c>
      <c r="C48" s="104">
        <v>183</v>
      </c>
      <c r="D48" s="104">
        <v>19</v>
      </c>
    </row>
    <row r="49" spans="1:4">
      <c r="A49" s="78">
        <v>45108</v>
      </c>
      <c r="B49" s="99">
        <v>115</v>
      </c>
      <c r="C49" s="104">
        <v>171</v>
      </c>
      <c r="D49" s="104">
        <v>23</v>
      </c>
    </row>
    <row r="50" spans="1:4">
      <c r="A50" s="78">
        <v>45139</v>
      </c>
      <c r="B50" s="99">
        <v>104</v>
      </c>
      <c r="C50" s="104">
        <v>191</v>
      </c>
      <c r="D50" s="104">
        <v>22</v>
      </c>
    </row>
    <row r="51" spans="1:4">
      <c r="A51" s="78">
        <v>45170</v>
      </c>
      <c r="B51" s="99">
        <v>119</v>
      </c>
      <c r="C51" s="104">
        <v>169</v>
      </c>
      <c r="D51" s="104">
        <v>15</v>
      </c>
    </row>
    <row r="52" spans="1:4">
      <c r="A52" s="78">
        <v>45200</v>
      </c>
      <c r="B52" s="99">
        <v>125</v>
      </c>
      <c r="C52" s="104">
        <v>203</v>
      </c>
      <c r="D52" s="104">
        <v>27</v>
      </c>
    </row>
    <row r="53" spans="1:4">
      <c r="A53" s="78">
        <v>45231</v>
      </c>
      <c r="B53" s="99">
        <v>124</v>
      </c>
      <c r="C53" s="104">
        <v>197</v>
      </c>
      <c r="D53" s="104">
        <v>15</v>
      </c>
    </row>
    <row r="54" spans="1:4">
      <c r="A54" s="78">
        <v>45261</v>
      </c>
      <c r="B54" s="99">
        <v>141</v>
      </c>
      <c r="C54" s="104">
        <v>185</v>
      </c>
      <c r="D54" s="104">
        <v>19</v>
      </c>
    </row>
    <row r="55" spans="1:4">
      <c r="A55" s="78">
        <v>45292</v>
      </c>
      <c r="B55" s="99">
        <v>134</v>
      </c>
      <c r="C55" s="104">
        <v>200</v>
      </c>
      <c r="D55" s="104">
        <v>23</v>
      </c>
    </row>
    <row r="56" spans="1:4">
      <c r="A56" s="78">
        <v>45323</v>
      </c>
      <c r="B56" s="99">
        <v>100</v>
      </c>
      <c r="C56" s="104">
        <v>158</v>
      </c>
      <c r="D56" s="104">
        <v>15</v>
      </c>
    </row>
    <row r="57" spans="1:4">
      <c r="A57" s="78">
        <v>45352</v>
      </c>
      <c r="B57" s="99">
        <v>118</v>
      </c>
      <c r="C57" s="104">
        <v>198</v>
      </c>
      <c r="D57" s="104">
        <v>15</v>
      </c>
    </row>
    <row r="58" spans="1:4">
      <c r="A58" s="78">
        <v>45383</v>
      </c>
      <c r="B58" s="99">
        <v>117</v>
      </c>
      <c r="C58" s="104">
        <v>183</v>
      </c>
      <c r="D58" s="104">
        <v>17</v>
      </c>
    </row>
    <row r="59" spans="1:4">
      <c r="A59" s="78">
        <v>45413</v>
      </c>
      <c r="B59" s="170">
        <v>126</v>
      </c>
      <c r="C59" s="104">
        <v>187</v>
      </c>
      <c r="D59" s="104">
        <v>21</v>
      </c>
    </row>
    <row r="60" spans="1:4">
      <c r="A60" s="78">
        <v>45444</v>
      </c>
      <c r="B60" s="170">
        <v>110</v>
      </c>
      <c r="C60" s="104">
        <v>214</v>
      </c>
      <c r="D60" s="104">
        <v>24</v>
      </c>
    </row>
    <row r="61" spans="1:4">
      <c r="A61" s="78">
        <v>45474</v>
      </c>
      <c r="B61" s="170">
        <v>129</v>
      </c>
      <c r="C61" s="104">
        <v>168</v>
      </c>
      <c r="D61" s="104">
        <v>29</v>
      </c>
    </row>
    <row r="62" spans="1:4">
      <c r="A62" s="78">
        <v>45505</v>
      </c>
      <c r="B62" s="170">
        <v>122</v>
      </c>
      <c r="C62" s="104">
        <v>181</v>
      </c>
      <c r="D62" s="104">
        <v>17</v>
      </c>
    </row>
    <row r="63" spans="1:4">
      <c r="A63" s="78">
        <v>45536</v>
      </c>
      <c r="B63" s="170">
        <v>110</v>
      </c>
      <c r="C63" s="104">
        <v>178</v>
      </c>
      <c r="D63" s="104">
        <v>21</v>
      </c>
    </row>
    <row r="64" spans="1:4">
      <c r="A64" s="78">
        <v>45566</v>
      </c>
      <c r="B64" s="170">
        <v>138</v>
      </c>
      <c r="C64" s="104">
        <v>160</v>
      </c>
      <c r="D64" s="104">
        <v>22</v>
      </c>
    </row>
    <row r="65" spans="1:4">
      <c r="A65" s="78">
        <v>45597</v>
      </c>
      <c r="B65" s="170">
        <v>119</v>
      </c>
      <c r="C65" s="104">
        <v>194</v>
      </c>
      <c r="D65" s="104">
        <v>11</v>
      </c>
    </row>
    <row r="66" spans="1:4">
      <c r="A66" s="78">
        <v>45627</v>
      </c>
      <c r="B66" s="170">
        <v>111</v>
      </c>
      <c r="C66" s="104">
        <v>196</v>
      </c>
      <c r="D66" s="104">
        <v>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83D-18A9-4BDB-A7F6-93EF7970A22A}">
  <sheetPr>
    <tabColor rgb="FFC00000"/>
  </sheetPr>
  <dimension ref="A1:O26"/>
  <sheetViews>
    <sheetView workbookViewId="0">
      <pane ySplit="1" topLeftCell="A2" activePane="bottomLeft" state="frozen"/>
      <selection pane="bottomLeft"/>
    </sheetView>
  </sheetViews>
  <sheetFormatPr defaultRowHeight="14.25"/>
  <cols>
    <col min="1" max="1" width="12.875" customWidth="1"/>
    <col min="2" max="2" width="23" customWidth="1"/>
  </cols>
  <sheetData>
    <row r="1" spans="1:15" ht="45" customHeight="1">
      <c r="A1" s="87" t="s">
        <v>169</v>
      </c>
      <c r="B1" s="179" t="s">
        <v>216</v>
      </c>
    </row>
    <row r="2" spans="1:15" ht="14.25" customHeight="1">
      <c r="A2" s="78">
        <v>45017</v>
      </c>
      <c r="B2" s="178">
        <v>959.08188499975017</v>
      </c>
    </row>
    <row r="3" spans="1:15" ht="14.25" customHeight="1">
      <c r="A3" s="78">
        <v>45047</v>
      </c>
      <c r="B3" s="178">
        <v>775.50189972752935</v>
      </c>
    </row>
    <row r="4" spans="1:15" ht="14.25" customHeight="1">
      <c r="A4" s="78">
        <v>45078</v>
      </c>
      <c r="B4" s="178">
        <v>690.88886618797903</v>
      </c>
      <c r="O4" s="160"/>
    </row>
    <row r="5" spans="1:15" ht="14.25" customHeight="1">
      <c r="A5" s="78">
        <v>45108</v>
      </c>
      <c r="B5" s="178">
        <v>542.84347164709902</v>
      </c>
    </row>
    <row r="6" spans="1:15" ht="14.25" customHeight="1">
      <c r="A6" s="78">
        <v>45139</v>
      </c>
      <c r="B6" s="178">
        <v>572.20122496930071</v>
      </c>
    </row>
    <row r="7" spans="1:15" ht="14.25" customHeight="1">
      <c r="A7" s="78">
        <v>45170</v>
      </c>
      <c r="B7" s="178">
        <v>553.72697354413685</v>
      </c>
    </row>
    <row r="8" spans="1:15" ht="14.25" customHeight="1">
      <c r="A8" s="78">
        <v>45200</v>
      </c>
      <c r="B8" s="178">
        <v>594.58912335772743</v>
      </c>
    </row>
    <row r="9" spans="1:15" ht="14.25" customHeight="1">
      <c r="A9" s="78">
        <v>45231</v>
      </c>
      <c r="B9" s="178">
        <v>689.58203445861136</v>
      </c>
    </row>
    <row r="10" spans="1:15" ht="14.25" customHeight="1">
      <c r="A10" s="78">
        <v>45261</v>
      </c>
      <c r="B10" s="178">
        <v>892.16874728641278</v>
      </c>
    </row>
    <row r="11" spans="1:15" ht="14.25" customHeight="1">
      <c r="A11" s="78">
        <v>45292</v>
      </c>
      <c r="B11" s="178">
        <v>1051.0210001779808</v>
      </c>
    </row>
    <row r="12" spans="1:15" ht="14.25" customHeight="1">
      <c r="A12" s="78">
        <v>45323</v>
      </c>
      <c r="B12" s="178">
        <v>992.46942246813296</v>
      </c>
    </row>
    <row r="13" spans="1:15" ht="14.25" customHeight="1">
      <c r="A13" s="78">
        <v>45352</v>
      </c>
      <c r="B13" s="178">
        <v>886.25882088604385</v>
      </c>
    </row>
    <row r="14" spans="1:15" ht="14.25" customHeight="1">
      <c r="A14" s="78">
        <v>45383</v>
      </c>
      <c r="B14" s="178">
        <v>886.19114221689995</v>
      </c>
    </row>
    <row r="15" spans="1:15" ht="14.25" customHeight="1">
      <c r="A15" s="78">
        <v>45413</v>
      </c>
      <c r="B15" s="178">
        <v>743.1558348868997</v>
      </c>
    </row>
    <row r="16" spans="1:15" ht="14.25" customHeight="1">
      <c r="A16" s="78">
        <v>45444</v>
      </c>
      <c r="B16" s="178">
        <v>626.45390868129982</v>
      </c>
    </row>
    <row r="17" spans="1:2" ht="14.25" customHeight="1">
      <c r="A17" s="78">
        <v>45474</v>
      </c>
      <c r="B17" s="178">
        <v>647.01804073380004</v>
      </c>
    </row>
    <row r="18" spans="1:2" ht="14.25" customHeight="1">
      <c r="A18" s="78">
        <v>45505</v>
      </c>
      <c r="B18" s="178">
        <v>573.40185771230006</v>
      </c>
    </row>
    <row r="19" spans="1:2">
      <c r="A19" s="78">
        <v>45536</v>
      </c>
      <c r="B19">
        <v>555</v>
      </c>
    </row>
    <row r="20" spans="1:2">
      <c r="A20" s="78">
        <v>45566</v>
      </c>
      <c r="B20">
        <v>645</v>
      </c>
    </row>
    <row r="21" spans="1:2">
      <c r="A21" s="78">
        <v>45597</v>
      </c>
      <c r="B21">
        <v>758</v>
      </c>
    </row>
    <row r="22" spans="1:2">
      <c r="A22" s="78">
        <v>45627</v>
      </c>
      <c r="B22">
        <v>887</v>
      </c>
    </row>
    <row r="23" spans="1:2">
      <c r="A23" s="3"/>
      <c r="B23" s="3"/>
    </row>
    <row r="24" spans="1:2">
      <c r="A24" s="3"/>
      <c r="B24" s="3"/>
    </row>
    <row r="25" spans="1:2">
      <c r="A25" s="3"/>
      <c r="B25" s="3"/>
    </row>
    <row r="26" spans="1:2">
      <c r="A26" s="3"/>
      <c r="B26" s="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Q66"/>
  <sheetViews>
    <sheetView workbookViewId="0">
      <pane ySplit="1" topLeftCell="A2" activePane="bottomLeft" state="frozen"/>
      <selection pane="bottomLeft"/>
    </sheetView>
  </sheetViews>
  <sheetFormatPr defaultRowHeight="14.25" customHeight="1"/>
  <cols>
    <col min="1" max="17" width="12.75" customWidth="1"/>
  </cols>
  <sheetData>
    <row r="1" spans="1:17" ht="45">
      <c r="A1" s="152" t="s">
        <v>169</v>
      </c>
      <c r="B1" s="151" t="s">
        <v>217</v>
      </c>
      <c r="C1" s="151" t="s">
        <v>218</v>
      </c>
      <c r="D1" s="151" t="s">
        <v>219</v>
      </c>
      <c r="E1" s="151" t="s">
        <v>220</v>
      </c>
      <c r="F1" s="147" t="s">
        <v>221</v>
      </c>
      <c r="G1" s="146" t="s">
        <v>222</v>
      </c>
      <c r="H1" s="146" t="s">
        <v>223</v>
      </c>
      <c r="I1" s="146" t="s">
        <v>224</v>
      </c>
      <c r="J1" s="146" t="s">
        <v>225</v>
      </c>
      <c r="K1" s="146" t="s">
        <v>226</v>
      </c>
      <c r="L1" s="146" t="s">
        <v>227</v>
      </c>
      <c r="M1" s="146" t="s">
        <v>228</v>
      </c>
      <c r="N1" s="146" t="s">
        <v>229</v>
      </c>
      <c r="O1" s="146" t="s">
        <v>230</v>
      </c>
      <c r="P1" s="146" t="s">
        <v>231</v>
      </c>
      <c r="Q1" s="146" t="s">
        <v>232</v>
      </c>
    </row>
    <row r="2" spans="1:17">
      <c r="A2" s="145">
        <v>43678</v>
      </c>
      <c r="B2" s="99">
        <v>357</v>
      </c>
      <c r="C2" s="99">
        <v>626</v>
      </c>
      <c r="D2" s="99">
        <v>385</v>
      </c>
      <c r="E2" s="99">
        <v>242</v>
      </c>
      <c r="F2" s="155">
        <v>4820</v>
      </c>
      <c r="G2" s="150">
        <v>424</v>
      </c>
      <c r="H2" s="150">
        <v>247</v>
      </c>
      <c r="I2" s="150">
        <v>143</v>
      </c>
      <c r="J2" s="150">
        <v>48</v>
      </c>
      <c r="K2" s="153">
        <v>840</v>
      </c>
      <c r="L2" s="150">
        <v>79</v>
      </c>
      <c r="M2" s="150">
        <v>11</v>
      </c>
      <c r="N2" s="150">
        <v>19</v>
      </c>
      <c r="O2" s="150">
        <v>8</v>
      </c>
      <c r="P2" s="153">
        <v>102</v>
      </c>
      <c r="Q2" s="157">
        <v>5762</v>
      </c>
    </row>
    <row r="3" spans="1:17">
      <c r="A3" s="145">
        <v>43709</v>
      </c>
      <c r="B3" s="99">
        <v>362</v>
      </c>
      <c r="C3" s="99">
        <v>628</v>
      </c>
      <c r="D3" s="99">
        <v>386</v>
      </c>
      <c r="E3" s="99">
        <v>243</v>
      </c>
      <c r="F3" s="155">
        <v>4832</v>
      </c>
      <c r="G3" s="99">
        <v>427</v>
      </c>
      <c r="H3" s="99">
        <v>247</v>
      </c>
      <c r="I3" s="99">
        <v>142</v>
      </c>
      <c r="J3" s="99">
        <v>49</v>
      </c>
      <c r="K3" s="153">
        <v>846</v>
      </c>
      <c r="L3" s="99">
        <v>82</v>
      </c>
      <c r="M3" s="99">
        <v>13</v>
      </c>
      <c r="N3" s="99">
        <v>19</v>
      </c>
      <c r="O3" s="99">
        <v>8</v>
      </c>
      <c r="P3" s="153">
        <v>106</v>
      </c>
      <c r="Q3" s="157">
        <v>5784</v>
      </c>
    </row>
    <row r="4" spans="1:17">
      <c r="A4" s="145">
        <v>43739</v>
      </c>
      <c r="B4" s="99">
        <v>366</v>
      </c>
      <c r="C4" s="99">
        <v>630</v>
      </c>
      <c r="D4" s="99">
        <v>385</v>
      </c>
      <c r="E4" s="99">
        <v>245</v>
      </c>
      <c r="F4" s="155">
        <v>4810</v>
      </c>
      <c r="G4" s="99">
        <v>429</v>
      </c>
      <c r="H4" s="99">
        <v>247</v>
      </c>
      <c r="I4" s="99">
        <v>142</v>
      </c>
      <c r="J4" s="99">
        <v>49</v>
      </c>
      <c r="K4" s="153">
        <v>850</v>
      </c>
      <c r="L4" s="99">
        <v>82</v>
      </c>
      <c r="M4" s="99">
        <v>13</v>
      </c>
      <c r="N4" s="99">
        <v>19</v>
      </c>
      <c r="O4" s="99">
        <v>8</v>
      </c>
      <c r="P4" s="153">
        <v>106</v>
      </c>
      <c r="Q4" s="157">
        <v>5766</v>
      </c>
    </row>
    <row r="5" spans="1:17">
      <c r="A5" s="145">
        <v>43770</v>
      </c>
      <c r="B5" s="99">
        <v>372</v>
      </c>
      <c r="C5" s="99">
        <v>635</v>
      </c>
      <c r="D5" s="99">
        <v>383</v>
      </c>
      <c r="E5" s="99">
        <v>247</v>
      </c>
      <c r="F5" s="155">
        <v>4814</v>
      </c>
      <c r="G5" s="99">
        <v>425</v>
      </c>
      <c r="H5" s="99">
        <v>247</v>
      </c>
      <c r="I5" s="99">
        <v>141</v>
      </c>
      <c r="J5" s="99">
        <v>46</v>
      </c>
      <c r="K5" s="153">
        <v>847</v>
      </c>
      <c r="L5" s="99">
        <v>81</v>
      </c>
      <c r="M5" s="99">
        <v>13</v>
      </c>
      <c r="N5" s="99">
        <v>18</v>
      </c>
      <c r="O5" s="99">
        <v>8</v>
      </c>
      <c r="P5" s="153">
        <v>105</v>
      </c>
      <c r="Q5" s="157">
        <v>5766</v>
      </c>
    </row>
    <row r="6" spans="1:17">
      <c r="A6" s="145">
        <v>43800</v>
      </c>
      <c r="B6" s="99">
        <v>371</v>
      </c>
      <c r="C6" s="99">
        <v>634</v>
      </c>
      <c r="D6" s="99">
        <v>382</v>
      </c>
      <c r="E6" s="99">
        <v>247</v>
      </c>
      <c r="F6" s="155">
        <v>4793</v>
      </c>
      <c r="G6" s="99">
        <v>430</v>
      </c>
      <c r="H6" s="99">
        <v>245</v>
      </c>
      <c r="I6" s="99">
        <v>142</v>
      </c>
      <c r="J6" s="99">
        <v>45</v>
      </c>
      <c r="K6" s="153">
        <v>847</v>
      </c>
      <c r="L6" s="99">
        <v>81</v>
      </c>
      <c r="M6" s="99">
        <v>13</v>
      </c>
      <c r="N6" s="99">
        <v>18</v>
      </c>
      <c r="O6" s="99">
        <v>8</v>
      </c>
      <c r="P6" s="153">
        <v>105</v>
      </c>
      <c r="Q6" s="157">
        <v>5745</v>
      </c>
    </row>
    <row r="7" spans="1:17">
      <c r="A7" s="145">
        <v>43831</v>
      </c>
      <c r="B7" s="99">
        <v>374</v>
      </c>
      <c r="C7" s="99">
        <v>638</v>
      </c>
      <c r="D7" s="99">
        <v>382</v>
      </c>
      <c r="E7" s="99">
        <v>249</v>
      </c>
      <c r="F7" s="155">
        <v>4792</v>
      </c>
      <c r="G7" s="99">
        <v>432</v>
      </c>
      <c r="H7" s="99">
        <v>246</v>
      </c>
      <c r="I7" s="99">
        <v>141</v>
      </c>
      <c r="J7" s="99">
        <v>46</v>
      </c>
      <c r="K7" s="153">
        <v>850</v>
      </c>
      <c r="L7" s="99">
        <v>81</v>
      </c>
      <c r="M7" s="99">
        <v>13</v>
      </c>
      <c r="N7" s="99">
        <v>18</v>
      </c>
      <c r="O7" s="99">
        <v>8</v>
      </c>
      <c r="P7" s="153">
        <v>105</v>
      </c>
      <c r="Q7" s="157">
        <v>5747</v>
      </c>
    </row>
    <row r="8" spans="1:17">
      <c r="A8" s="145">
        <v>43862</v>
      </c>
      <c r="B8" s="99">
        <v>381</v>
      </c>
      <c r="C8" s="99">
        <v>637</v>
      </c>
      <c r="D8" s="99">
        <v>384</v>
      </c>
      <c r="E8" s="99">
        <v>248</v>
      </c>
      <c r="F8" s="155">
        <v>4782</v>
      </c>
      <c r="G8" s="99">
        <v>435</v>
      </c>
      <c r="H8" s="99">
        <v>248</v>
      </c>
      <c r="I8" s="99">
        <v>142</v>
      </c>
      <c r="J8" s="99">
        <v>48</v>
      </c>
      <c r="K8" s="153">
        <v>856</v>
      </c>
      <c r="L8" s="99">
        <v>85</v>
      </c>
      <c r="M8" s="99">
        <v>14</v>
      </c>
      <c r="N8" s="99">
        <v>18</v>
      </c>
      <c r="O8" s="99">
        <v>8</v>
      </c>
      <c r="P8" s="153">
        <v>109</v>
      </c>
      <c r="Q8" s="157">
        <v>5747</v>
      </c>
    </row>
    <row r="9" spans="1:17">
      <c r="A9" s="145">
        <v>43891</v>
      </c>
      <c r="B9" s="99">
        <v>384</v>
      </c>
      <c r="C9" s="99">
        <v>637</v>
      </c>
      <c r="D9" s="99">
        <v>383</v>
      </c>
      <c r="E9" s="99">
        <v>249</v>
      </c>
      <c r="F9" s="155">
        <v>4780</v>
      </c>
      <c r="G9" s="99">
        <v>444</v>
      </c>
      <c r="H9" s="99">
        <v>252</v>
      </c>
      <c r="I9" s="99">
        <v>143</v>
      </c>
      <c r="J9" s="99">
        <v>49</v>
      </c>
      <c r="K9" s="153">
        <v>877</v>
      </c>
      <c r="L9" s="99">
        <v>85</v>
      </c>
      <c r="M9" s="99">
        <v>14</v>
      </c>
      <c r="N9" s="99">
        <v>18</v>
      </c>
      <c r="O9" s="99">
        <v>8</v>
      </c>
      <c r="P9" s="153">
        <v>109</v>
      </c>
      <c r="Q9" s="157">
        <v>5766</v>
      </c>
    </row>
    <row r="10" spans="1:17">
      <c r="A10" s="145">
        <v>43922</v>
      </c>
      <c r="B10" s="99">
        <v>386</v>
      </c>
      <c r="C10" s="99">
        <v>640</v>
      </c>
      <c r="D10" s="99">
        <v>381</v>
      </c>
      <c r="E10" s="99">
        <v>251</v>
      </c>
      <c r="F10" s="155">
        <v>4783</v>
      </c>
      <c r="G10" s="99">
        <v>446</v>
      </c>
      <c r="H10" s="99">
        <v>251</v>
      </c>
      <c r="I10" s="99">
        <v>143</v>
      </c>
      <c r="J10" s="99">
        <v>49</v>
      </c>
      <c r="K10" s="153">
        <v>874</v>
      </c>
      <c r="L10" s="99">
        <v>83</v>
      </c>
      <c r="M10" s="99">
        <v>14</v>
      </c>
      <c r="N10" s="99">
        <v>18</v>
      </c>
      <c r="O10" s="99">
        <v>8</v>
      </c>
      <c r="P10" s="153">
        <v>107</v>
      </c>
      <c r="Q10" s="157">
        <v>5764</v>
      </c>
    </row>
    <row r="11" spans="1:17">
      <c r="A11" s="145">
        <v>43952</v>
      </c>
      <c r="B11" s="99">
        <v>394</v>
      </c>
      <c r="C11" s="99">
        <v>646</v>
      </c>
      <c r="D11" s="99">
        <v>381</v>
      </c>
      <c r="E11" s="99">
        <v>252</v>
      </c>
      <c r="F11" s="155">
        <v>4792</v>
      </c>
      <c r="G11" s="99">
        <v>444</v>
      </c>
      <c r="H11" s="99">
        <v>252</v>
      </c>
      <c r="I11" s="99">
        <v>143</v>
      </c>
      <c r="J11" s="99">
        <v>49</v>
      </c>
      <c r="K11" s="153">
        <v>873</v>
      </c>
      <c r="L11" s="99">
        <v>83</v>
      </c>
      <c r="M11" s="99">
        <v>14</v>
      </c>
      <c r="N11" s="99">
        <v>18</v>
      </c>
      <c r="O11" s="99">
        <v>8</v>
      </c>
      <c r="P11" s="153">
        <v>107</v>
      </c>
      <c r="Q11" s="157">
        <v>5772</v>
      </c>
    </row>
    <row r="12" spans="1:17">
      <c r="A12" s="145">
        <v>43983</v>
      </c>
      <c r="B12" s="99">
        <v>400</v>
      </c>
      <c r="C12" s="99">
        <v>651</v>
      </c>
      <c r="D12" s="99">
        <v>381</v>
      </c>
      <c r="E12" s="99">
        <v>253</v>
      </c>
      <c r="F12" s="155">
        <v>4798</v>
      </c>
      <c r="G12" s="99">
        <v>448</v>
      </c>
      <c r="H12" s="99">
        <v>253</v>
      </c>
      <c r="I12" s="99">
        <v>143</v>
      </c>
      <c r="J12" s="99">
        <v>49</v>
      </c>
      <c r="K12" s="153">
        <v>874</v>
      </c>
      <c r="L12" s="99">
        <v>81</v>
      </c>
      <c r="M12" s="99">
        <v>14</v>
      </c>
      <c r="N12" s="99">
        <v>17</v>
      </c>
      <c r="O12" s="99">
        <v>7</v>
      </c>
      <c r="P12" s="153">
        <v>105</v>
      </c>
      <c r="Q12" s="157">
        <v>5777</v>
      </c>
    </row>
    <row r="13" spans="1:17">
      <c r="A13" s="145">
        <v>44013</v>
      </c>
      <c r="B13" s="99">
        <v>406</v>
      </c>
      <c r="C13" s="99">
        <v>655</v>
      </c>
      <c r="D13" s="99">
        <v>384</v>
      </c>
      <c r="E13" s="99">
        <v>256</v>
      </c>
      <c r="F13" s="155">
        <v>4807</v>
      </c>
      <c r="G13" s="99">
        <v>448</v>
      </c>
      <c r="H13" s="99">
        <v>251</v>
      </c>
      <c r="I13" s="99">
        <v>143</v>
      </c>
      <c r="J13" s="99">
        <v>49</v>
      </c>
      <c r="K13" s="153">
        <v>870</v>
      </c>
      <c r="L13" s="99">
        <v>80</v>
      </c>
      <c r="M13" s="99">
        <v>14</v>
      </c>
      <c r="N13" s="99">
        <v>17</v>
      </c>
      <c r="O13" s="99">
        <v>7</v>
      </c>
      <c r="P13" s="153">
        <v>103</v>
      </c>
      <c r="Q13" s="157">
        <v>5780</v>
      </c>
    </row>
    <row r="14" spans="1:17">
      <c r="A14" s="145">
        <v>44044</v>
      </c>
      <c r="B14" s="99">
        <v>412</v>
      </c>
      <c r="C14" s="99">
        <v>661</v>
      </c>
      <c r="D14" s="99">
        <v>386</v>
      </c>
      <c r="E14" s="99">
        <v>261</v>
      </c>
      <c r="F14" s="155">
        <v>4821</v>
      </c>
      <c r="G14" s="99">
        <v>446</v>
      </c>
      <c r="H14" s="99">
        <v>250</v>
      </c>
      <c r="I14" s="99">
        <v>142</v>
      </c>
      <c r="J14" s="99">
        <v>49</v>
      </c>
      <c r="K14" s="153">
        <v>867</v>
      </c>
      <c r="L14" s="99">
        <v>80</v>
      </c>
      <c r="M14" s="99">
        <v>14</v>
      </c>
      <c r="N14" s="99">
        <v>17</v>
      </c>
      <c r="O14" s="99">
        <v>7</v>
      </c>
      <c r="P14" s="153">
        <v>103</v>
      </c>
      <c r="Q14" s="157">
        <v>5791</v>
      </c>
    </row>
    <row r="15" spans="1:17">
      <c r="A15" s="145">
        <v>44075</v>
      </c>
      <c r="B15" s="99">
        <v>416</v>
      </c>
      <c r="C15" s="99">
        <v>671</v>
      </c>
      <c r="D15" s="99">
        <v>386</v>
      </c>
      <c r="E15" s="99">
        <v>263</v>
      </c>
      <c r="F15" s="155">
        <v>4838</v>
      </c>
      <c r="G15" s="99">
        <v>451</v>
      </c>
      <c r="H15" s="99">
        <v>251</v>
      </c>
      <c r="I15" s="99">
        <v>140</v>
      </c>
      <c r="J15" s="99">
        <v>49</v>
      </c>
      <c r="K15" s="153">
        <v>875</v>
      </c>
      <c r="L15" s="99">
        <v>80</v>
      </c>
      <c r="M15" s="99">
        <v>14</v>
      </c>
      <c r="N15" s="99">
        <v>17</v>
      </c>
      <c r="O15" s="99">
        <v>7</v>
      </c>
      <c r="P15" s="153">
        <v>103</v>
      </c>
      <c r="Q15" s="157">
        <v>5816</v>
      </c>
    </row>
    <row r="16" spans="1:17">
      <c r="A16" s="145">
        <v>44105</v>
      </c>
      <c r="B16" s="99">
        <v>420</v>
      </c>
      <c r="C16" s="99">
        <v>677</v>
      </c>
      <c r="D16" s="99">
        <v>387</v>
      </c>
      <c r="E16" s="99">
        <v>263</v>
      </c>
      <c r="F16" s="155">
        <v>4835</v>
      </c>
      <c r="G16" s="99">
        <v>466</v>
      </c>
      <c r="H16" s="99">
        <v>254</v>
      </c>
      <c r="I16" s="99">
        <v>139</v>
      </c>
      <c r="J16" s="99">
        <v>49</v>
      </c>
      <c r="K16" s="153">
        <v>891</v>
      </c>
      <c r="L16" s="99">
        <v>80</v>
      </c>
      <c r="M16" s="99">
        <v>14</v>
      </c>
      <c r="N16" s="99">
        <v>17</v>
      </c>
      <c r="O16" s="99">
        <v>7</v>
      </c>
      <c r="P16" s="153">
        <v>103</v>
      </c>
      <c r="Q16" s="157">
        <v>5829</v>
      </c>
    </row>
    <row r="17" spans="1:17">
      <c r="A17" s="145">
        <v>44136</v>
      </c>
      <c r="B17" s="99">
        <v>421</v>
      </c>
      <c r="C17" s="99">
        <v>678</v>
      </c>
      <c r="D17" s="99">
        <v>385</v>
      </c>
      <c r="E17" s="99">
        <v>264</v>
      </c>
      <c r="F17" s="155">
        <v>4840</v>
      </c>
      <c r="G17" s="99">
        <v>470</v>
      </c>
      <c r="H17" s="99">
        <v>255</v>
      </c>
      <c r="I17" s="99">
        <v>137</v>
      </c>
      <c r="J17" s="99">
        <v>49</v>
      </c>
      <c r="K17" s="153">
        <v>891</v>
      </c>
      <c r="L17" s="99">
        <v>83</v>
      </c>
      <c r="M17" s="99">
        <v>15</v>
      </c>
      <c r="N17" s="99">
        <v>17</v>
      </c>
      <c r="O17" s="99">
        <v>7</v>
      </c>
      <c r="P17" s="153">
        <v>107</v>
      </c>
      <c r="Q17" s="157">
        <v>5838</v>
      </c>
    </row>
    <row r="18" spans="1:17">
      <c r="A18" s="145">
        <v>44166</v>
      </c>
      <c r="B18" s="99">
        <v>422</v>
      </c>
      <c r="C18" s="99">
        <v>682</v>
      </c>
      <c r="D18" s="99">
        <v>385</v>
      </c>
      <c r="E18" s="99">
        <v>264</v>
      </c>
      <c r="F18" s="155">
        <v>4823</v>
      </c>
      <c r="G18" s="99">
        <v>470</v>
      </c>
      <c r="H18" s="99">
        <v>255</v>
      </c>
      <c r="I18" s="99">
        <v>137</v>
      </c>
      <c r="J18" s="99">
        <v>50</v>
      </c>
      <c r="K18" s="153">
        <v>891</v>
      </c>
      <c r="L18" s="99">
        <v>83</v>
      </c>
      <c r="M18" s="99">
        <v>15</v>
      </c>
      <c r="N18" s="99">
        <v>17</v>
      </c>
      <c r="O18" s="99">
        <v>7</v>
      </c>
      <c r="P18" s="153">
        <v>107</v>
      </c>
      <c r="Q18" s="157">
        <v>5821</v>
      </c>
    </row>
    <row r="19" spans="1:17">
      <c r="A19" s="145">
        <v>44197</v>
      </c>
      <c r="B19" s="99">
        <v>425</v>
      </c>
      <c r="C19" s="99">
        <v>681</v>
      </c>
      <c r="D19" s="99">
        <v>385</v>
      </c>
      <c r="E19" s="99">
        <v>265</v>
      </c>
      <c r="F19" s="155">
        <v>4810</v>
      </c>
      <c r="G19" s="99">
        <v>475</v>
      </c>
      <c r="H19" s="99">
        <v>258</v>
      </c>
      <c r="I19" s="99">
        <v>138</v>
      </c>
      <c r="J19" s="99">
        <v>51</v>
      </c>
      <c r="K19" s="153">
        <v>905</v>
      </c>
      <c r="L19" s="99">
        <v>81</v>
      </c>
      <c r="M19" s="99">
        <v>14</v>
      </c>
      <c r="N19" s="99">
        <v>17</v>
      </c>
      <c r="O19" s="99">
        <v>7</v>
      </c>
      <c r="P19" s="153">
        <v>105</v>
      </c>
      <c r="Q19" s="157">
        <v>5820</v>
      </c>
    </row>
    <row r="20" spans="1:17">
      <c r="A20" s="145">
        <v>44228</v>
      </c>
      <c r="B20" s="99">
        <v>425</v>
      </c>
      <c r="C20" s="99">
        <v>681</v>
      </c>
      <c r="D20" s="99">
        <v>385</v>
      </c>
      <c r="E20" s="99">
        <v>265</v>
      </c>
      <c r="F20" s="155">
        <v>4804</v>
      </c>
      <c r="G20" s="99">
        <v>473</v>
      </c>
      <c r="H20" s="99">
        <v>262</v>
      </c>
      <c r="I20" s="99">
        <v>137</v>
      </c>
      <c r="J20" s="99">
        <v>51</v>
      </c>
      <c r="K20" s="153">
        <v>909</v>
      </c>
      <c r="L20" s="99">
        <v>81</v>
      </c>
      <c r="M20" s="99">
        <v>14</v>
      </c>
      <c r="N20" s="99">
        <v>17</v>
      </c>
      <c r="O20" s="99">
        <v>7</v>
      </c>
      <c r="P20" s="153">
        <v>105</v>
      </c>
      <c r="Q20" s="157">
        <v>5818</v>
      </c>
    </row>
    <row r="21" spans="1:17">
      <c r="A21" s="145">
        <v>44256</v>
      </c>
      <c r="B21" s="99">
        <v>428</v>
      </c>
      <c r="C21" s="99">
        <v>683</v>
      </c>
      <c r="D21" s="99">
        <v>385</v>
      </c>
      <c r="E21" s="99">
        <v>265</v>
      </c>
      <c r="F21" s="155">
        <v>4801</v>
      </c>
      <c r="G21" s="99">
        <v>474</v>
      </c>
      <c r="H21" s="99">
        <v>264</v>
      </c>
      <c r="I21" s="99">
        <v>137</v>
      </c>
      <c r="J21" s="99">
        <v>51</v>
      </c>
      <c r="K21" s="153">
        <v>914</v>
      </c>
      <c r="L21" s="99">
        <v>80</v>
      </c>
      <c r="M21" s="99">
        <v>14</v>
      </c>
      <c r="N21" s="99">
        <v>17</v>
      </c>
      <c r="O21" s="99">
        <v>7</v>
      </c>
      <c r="P21" s="153">
        <v>104</v>
      </c>
      <c r="Q21" s="157">
        <v>5819</v>
      </c>
    </row>
    <row r="22" spans="1:17">
      <c r="A22" s="145">
        <v>44287</v>
      </c>
      <c r="B22" s="99">
        <v>429</v>
      </c>
      <c r="C22" s="99">
        <v>686</v>
      </c>
      <c r="D22" s="99">
        <v>387</v>
      </c>
      <c r="E22" s="99">
        <v>266</v>
      </c>
      <c r="F22" s="155">
        <v>4790</v>
      </c>
      <c r="G22" s="99">
        <v>475</v>
      </c>
      <c r="H22" s="99">
        <v>266</v>
      </c>
      <c r="I22" s="99">
        <v>135</v>
      </c>
      <c r="J22" s="99">
        <v>50</v>
      </c>
      <c r="K22" s="153">
        <v>912</v>
      </c>
      <c r="L22" s="99">
        <v>79</v>
      </c>
      <c r="M22" s="99">
        <v>14</v>
      </c>
      <c r="N22" s="99">
        <v>17</v>
      </c>
      <c r="O22" s="99">
        <v>7</v>
      </c>
      <c r="P22" s="153">
        <v>103</v>
      </c>
      <c r="Q22" s="157">
        <v>5805</v>
      </c>
    </row>
    <row r="23" spans="1:17">
      <c r="A23" s="145">
        <v>44317</v>
      </c>
      <c r="B23" s="99">
        <v>428</v>
      </c>
      <c r="C23" s="99">
        <v>685</v>
      </c>
      <c r="D23" s="99">
        <v>383</v>
      </c>
      <c r="E23" s="99">
        <v>266</v>
      </c>
      <c r="F23" s="155">
        <v>4771</v>
      </c>
      <c r="G23" s="99">
        <v>478</v>
      </c>
      <c r="H23" s="99">
        <v>266</v>
      </c>
      <c r="I23" s="99">
        <v>136</v>
      </c>
      <c r="J23" s="99">
        <v>51</v>
      </c>
      <c r="K23" s="153">
        <v>918</v>
      </c>
      <c r="L23" s="99">
        <v>79</v>
      </c>
      <c r="M23" s="99">
        <v>14</v>
      </c>
      <c r="N23" s="99">
        <v>17</v>
      </c>
      <c r="O23" s="99">
        <v>7</v>
      </c>
      <c r="P23" s="153">
        <v>103</v>
      </c>
      <c r="Q23" s="157">
        <v>5792</v>
      </c>
    </row>
    <row r="24" spans="1:17">
      <c r="A24" s="145">
        <v>44348</v>
      </c>
      <c r="B24" s="99">
        <v>426</v>
      </c>
      <c r="C24" s="99">
        <v>683</v>
      </c>
      <c r="D24" s="99">
        <v>381</v>
      </c>
      <c r="E24" s="99">
        <v>265</v>
      </c>
      <c r="F24" s="155">
        <v>4742</v>
      </c>
      <c r="G24" s="99">
        <v>483</v>
      </c>
      <c r="H24" s="99">
        <v>271</v>
      </c>
      <c r="I24" s="99">
        <v>136</v>
      </c>
      <c r="J24" s="99">
        <v>53</v>
      </c>
      <c r="K24" s="153">
        <v>936</v>
      </c>
      <c r="L24" s="99">
        <v>83</v>
      </c>
      <c r="M24" s="99">
        <v>14</v>
      </c>
      <c r="N24" s="99">
        <v>18</v>
      </c>
      <c r="O24" s="99">
        <v>7</v>
      </c>
      <c r="P24" s="153">
        <v>107</v>
      </c>
      <c r="Q24" s="157">
        <v>5785</v>
      </c>
    </row>
    <row r="25" spans="1:17">
      <c r="A25" s="145">
        <v>44378</v>
      </c>
      <c r="B25" s="99">
        <v>426</v>
      </c>
      <c r="C25" s="99">
        <v>681</v>
      </c>
      <c r="D25" s="99">
        <v>379</v>
      </c>
      <c r="E25" s="99">
        <v>263</v>
      </c>
      <c r="F25" s="155">
        <v>4716</v>
      </c>
      <c r="G25" s="99">
        <v>478</v>
      </c>
      <c r="H25" s="99">
        <v>269</v>
      </c>
      <c r="I25" s="99">
        <v>136</v>
      </c>
      <c r="J25" s="99">
        <v>52</v>
      </c>
      <c r="K25" s="153">
        <v>928</v>
      </c>
      <c r="L25" s="99">
        <v>81</v>
      </c>
      <c r="M25" s="99">
        <v>13</v>
      </c>
      <c r="N25" s="99">
        <v>18</v>
      </c>
      <c r="O25" s="99">
        <v>7</v>
      </c>
      <c r="P25" s="153">
        <v>105</v>
      </c>
      <c r="Q25" s="157">
        <v>5749</v>
      </c>
    </row>
    <row r="26" spans="1:17">
      <c r="A26" s="145">
        <v>44409</v>
      </c>
      <c r="B26" s="99">
        <v>424</v>
      </c>
      <c r="C26" s="99">
        <v>676</v>
      </c>
      <c r="D26" s="99">
        <v>377</v>
      </c>
      <c r="E26" s="99">
        <v>262</v>
      </c>
      <c r="F26" s="155">
        <v>4685</v>
      </c>
      <c r="G26" s="99">
        <v>481</v>
      </c>
      <c r="H26" s="99">
        <v>271</v>
      </c>
      <c r="I26" s="99">
        <v>137</v>
      </c>
      <c r="J26" s="99">
        <v>52</v>
      </c>
      <c r="K26" s="153">
        <v>932</v>
      </c>
      <c r="L26" s="99">
        <v>84</v>
      </c>
      <c r="M26" s="99">
        <v>14</v>
      </c>
      <c r="N26" s="99">
        <v>20</v>
      </c>
      <c r="O26" s="99">
        <v>7</v>
      </c>
      <c r="P26" s="153">
        <v>110</v>
      </c>
      <c r="Q26" s="157">
        <v>5727</v>
      </c>
    </row>
    <row r="27" spans="1:17">
      <c r="A27" s="145">
        <v>44440</v>
      </c>
      <c r="B27" s="99">
        <v>424</v>
      </c>
      <c r="C27" s="99">
        <v>673</v>
      </c>
      <c r="D27" s="99">
        <v>373</v>
      </c>
      <c r="E27" s="99">
        <v>260</v>
      </c>
      <c r="F27" s="155">
        <v>4656</v>
      </c>
      <c r="G27" s="99">
        <v>484</v>
      </c>
      <c r="H27" s="99">
        <v>277</v>
      </c>
      <c r="I27" s="99">
        <v>139</v>
      </c>
      <c r="J27" s="99">
        <v>54</v>
      </c>
      <c r="K27" s="153">
        <v>948</v>
      </c>
      <c r="L27" s="99">
        <v>84</v>
      </c>
      <c r="M27" s="99">
        <v>14</v>
      </c>
      <c r="N27" s="99">
        <v>20</v>
      </c>
      <c r="O27" s="99">
        <v>7</v>
      </c>
      <c r="P27" s="153">
        <v>110</v>
      </c>
      <c r="Q27" s="157">
        <v>5714</v>
      </c>
    </row>
    <row r="28" spans="1:17">
      <c r="A28" s="145">
        <v>44470</v>
      </c>
      <c r="B28" s="99">
        <v>423</v>
      </c>
      <c r="C28" s="99">
        <v>670</v>
      </c>
      <c r="D28" s="99">
        <v>369</v>
      </c>
      <c r="E28" s="99">
        <v>259</v>
      </c>
      <c r="F28" s="155">
        <v>4635</v>
      </c>
      <c r="G28" s="99">
        <v>480</v>
      </c>
      <c r="H28" s="99">
        <v>277</v>
      </c>
      <c r="I28" s="99">
        <v>138</v>
      </c>
      <c r="J28" s="99">
        <v>53</v>
      </c>
      <c r="K28" s="153">
        <v>944</v>
      </c>
      <c r="L28" s="99">
        <v>84</v>
      </c>
      <c r="M28" s="99">
        <v>14</v>
      </c>
      <c r="N28" s="99">
        <v>20</v>
      </c>
      <c r="O28" s="99">
        <v>7</v>
      </c>
      <c r="P28" s="153">
        <v>110</v>
      </c>
      <c r="Q28" s="157">
        <v>5689</v>
      </c>
    </row>
    <row r="29" spans="1:17">
      <c r="A29" s="145">
        <v>44501</v>
      </c>
      <c r="B29" s="99">
        <v>422</v>
      </c>
      <c r="C29" s="99">
        <v>669</v>
      </c>
      <c r="D29" s="99">
        <v>366</v>
      </c>
      <c r="E29" s="99">
        <v>259</v>
      </c>
      <c r="F29" s="155">
        <v>4619</v>
      </c>
      <c r="G29" s="99">
        <v>486</v>
      </c>
      <c r="H29" s="99">
        <v>281</v>
      </c>
      <c r="I29" s="99">
        <v>139</v>
      </c>
      <c r="J29" s="99">
        <v>56</v>
      </c>
      <c r="K29" s="153">
        <v>957</v>
      </c>
      <c r="L29" s="99">
        <v>86</v>
      </c>
      <c r="M29" s="99">
        <v>16</v>
      </c>
      <c r="N29" s="99">
        <v>20</v>
      </c>
      <c r="O29" s="99">
        <v>8</v>
      </c>
      <c r="P29" s="153">
        <v>114</v>
      </c>
      <c r="Q29" s="157">
        <v>5690</v>
      </c>
    </row>
    <row r="30" spans="1:17">
      <c r="A30" s="145">
        <v>44531</v>
      </c>
      <c r="B30" s="99">
        <v>422</v>
      </c>
      <c r="C30" s="99">
        <v>668</v>
      </c>
      <c r="D30" s="99">
        <v>365</v>
      </c>
      <c r="E30" s="99">
        <v>258</v>
      </c>
      <c r="F30" s="155">
        <v>4594</v>
      </c>
      <c r="G30" s="99">
        <v>482</v>
      </c>
      <c r="H30" s="99">
        <v>283</v>
      </c>
      <c r="I30" s="99">
        <v>139</v>
      </c>
      <c r="J30" s="99">
        <v>56</v>
      </c>
      <c r="K30" s="153">
        <v>954</v>
      </c>
      <c r="L30" s="99">
        <v>86</v>
      </c>
      <c r="M30" s="99">
        <v>16</v>
      </c>
      <c r="N30" s="99">
        <v>20</v>
      </c>
      <c r="O30" s="99">
        <v>8</v>
      </c>
      <c r="P30" s="153">
        <v>113</v>
      </c>
      <c r="Q30" s="157">
        <v>5661</v>
      </c>
    </row>
    <row r="31" spans="1:17">
      <c r="A31" s="145">
        <v>44562</v>
      </c>
      <c r="B31" s="99">
        <v>420</v>
      </c>
      <c r="C31" s="99">
        <v>666</v>
      </c>
      <c r="D31" s="99">
        <v>363</v>
      </c>
      <c r="E31" s="99">
        <v>257</v>
      </c>
      <c r="F31" s="155">
        <v>4570</v>
      </c>
      <c r="G31" s="99">
        <v>476</v>
      </c>
      <c r="H31" s="99">
        <v>275</v>
      </c>
      <c r="I31" s="99">
        <v>137</v>
      </c>
      <c r="J31" s="99">
        <v>57</v>
      </c>
      <c r="K31" s="153">
        <v>940</v>
      </c>
      <c r="L31" s="99">
        <v>86</v>
      </c>
      <c r="M31" s="99">
        <v>16</v>
      </c>
      <c r="N31" s="99">
        <v>20</v>
      </c>
      <c r="O31" s="99">
        <v>8</v>
      </c>
      <c r="P31" s="153">
        <v>112</v>
      </c>
      <c r="Q31" s="157">
        <v>5622</v>
      </c>
    </row>
    <row r="32" spans="1:17">
      <c r="A32" s="145">
        <v>44593</v>
      </c>
      <c r="B32" s="99">
        <v>421</v>
      </c>
      <c r="C32" s="99">
        <v>666</v>
      </c>
      <c r="D32" s="99">
        <v>362</v>
      </c>
      <c r="E32" s="99">
        <v>258</v>
      </c>
      <c r="F32" s="155">
        <v>4559</v>
      </c>
      <c r="G32" s="99">
        <v>474</v>
      </c>
      <c r="H32" s="99">
        <v>274</v>
      </c>
      <c r="I32" s="99">
        <v>137</v>
      </c>
      <c r="J32" s="99">
        <v>58</v>
      </c>
      <c r="K32" s="153">
        <v>937</v>
      </c>
      <c r="L32" s="99">
        <v>86</v>
      </c>
      <c r="M32" s="99">
        <v>16</v>
      </c>
      <c r="N32" s="99">
        <v>20</v>
      </c>
      <c r="O32" s="99">
        <v>8</v>
      </c>
      <c r="P32" s="153">
        <v>112</v>
      </c>
      <c r="Q32" s="157">
        <v>5608</v>
      </c>
    </row>
    <row r="33" spans="1:17">
      <c r="A33" s="145">
        <v>44621</v>
      </c>
      <c r="B33" s="99">
        <v>425</v>
      </c>
      <c r="C33" s="99">
        <v>671</v>
      </c>
      <c r="D33" s="99">
        <v>359</v>
      </c>
      <c r="E33" s="99">
        <v>256</v>
      </c>
      <c r="F33" s="155">
        <v>4543</v>
      </c>
      <c r="G33" s="99">
        <v>476</v>
      </c>
      <c r="H33" s="99">
        <v>276</v>
      </c>
      <c r="I33" s="99">
        <v>136</v>
      </c>
      <c r="J33" s="99">
        <v>58</v>
      </c>
      <c r="K33" s="153">
        <v>940</v>
      </c>
      <c r="L33" s="99">
        <v>86</v>
      </c>
      <c r="M33" s="99">
        <v>16</v>
      </c>
      <c r="N33" s="99">
        <v>20</v>
      </c>
      <c r="O33" s="99">
        <v>8</v>
      </c>
      <c r="P33" s="153">
        <v>112</v>
      </c>
      <c r="Q33" s="157">
        <v>5595</v>
      </c>
    </row>
    <row r="34" spans="1:17">
      <c r="A34" s="145">
        <v>44652</v>
      </c>
      <c r="B34" s="99">
        <v>424</v>
      </c>
      <c r="C34" s="99">
        <v>666</v>
      </c>
      <c r="D34" s="99">
        <v>358</v>
      </c>
      <c r="E34" s="99">
        <v>254</v>
      </c>
      <c r="F34" s="155">
        <v>4505</v>
      </c>
      <c r="G34" s="99">
        <v>473</v>
      </c>
      <c r="H34" s="99">
        <v>271</v>
      </c>
      <c r="I34" s="99">
        <v>137</v>
      </c>
      <c r="J34" s="99">
        <v>56</v>
      </c>
      <c r="K34" s="153">
        <v>930</v>
      </c>
      <c r="L34" s="99">
        <v>86</v>
      </c>
      <c r="M34" s="99">
        <v>16</v>
      </c>
      <c r="N34" s="99">
        <v>20</v>
      </c>
      <c r="O34" s="99">
        <v>8</v>
      </c>
      <c r="P34" s="153">
        <v>112</v>
      </c>
      <c r="Q34" s="157">
        <v>5547</v>
      </c>
    </row>
    <row r="35" spans="1:17">
      <c r="A35" s="145">
        <v>44682</v>
      </c>
      <c r="B35" s="99">
        <v>429</v>
      </c>
      <c r="C35" s="99">
        <v>671</v>
      </c>
      <c r="D35" s="99">
        <v>363</v>
      </c>
      <c r="E35" s="99">
        <v>259</v>
      </c>
      <c r="F35" s="155">
        <v>4529</v>
      </c>
      <c r="G35" s="99">
        <v>473</v>
      </c>
      <c r="H35" s="99">
        <v>273</v>
      </c>
      <c r="I35" s="99">
        <v>136</v>
      </c>
      <c r="J35" s="99">
        <v>55</v>
      </c>
      <c r="K35" s="153">
        <v>930</v>
      </c>
      <c r="L35" s="99">
        <v>84</v>
      </c>
      <c r="M35" s="99">
        <v>16</v>
      </c>
      <c r="N35" s="99">
        <v>20</v>
      </c>
      <c r="O35" s="99">
        <v>8</v>
      </c>
      <c r="P35" s="153">
        <v>110</v>
      </c>
      <c r="Q35" s="157">
        <v>5569</v>
      </c>
    </row>
    <row r="36" spans="1:17">
      <c r="A36" s="145">
        <v>44713</v>
      </c>
      <c r="B36" s="99">
        <v>435</v>
      </c>
      <c r="C36" s="99">
        <v>675</v>
      </c>
      <c r="D36" s="99">
        <v>365</v>
      </c>
      <c r="E36" s="99">
        <v>262</v>
      </c>
      <c r="F36" s="155">
        <v>4552</v>
      </c>
      <c r="G36" s="99">
        <v>476</v>
      </c>
      <c r="H36" s="99">
        <v>275</v>
      </c>
      <c r="I36" s="99">
        <v>136</v>
      </c>
      <c r="J36" s="99">
        <v>56</v>
      </c>
      <c r="K36" s="153">
        <v>931</v>
      </c>
      <c r="L36" s="99">
        <v>87</v>
      </c>
      <c r="M36" s="99">
        <v>18</v>
      </c>
      <c r="N36" s="99">
        <v>20</v>
      </c>
      <c r="O36" s="99">
        <v>11</v>
      </c>
      <c r="P36" s="153">
        <v>115</v>
      </c>
      <c r="Q36" s="157">
        <v>5598</v>
      </c>
    </row>
    <row r="37" spans="1:17">
      <c r="A37" s="145">
        <v>44743</v>
      </c>
      <c r="B37" s="99">
        <v>443</v>
      </c>
      <c r="C37" s="99">
        <v>676</v>
      </c>
      <c r="D37" s="99">
        <v>367</v>
      </c>
      <c r="E37" s="99">
        <v>265</v>
      </c>
      <c r="F37" s="155">
        <v>4561</v>
      </c>
      <c r="G37" s="99">
        <v>475</v>
      </c>
      <c r="H37" s="99">
        <v>272</v>
      </c>
      <c r="I37" s="99">
        <v>134</v>
      </c>
      <c r="J37" s="99">
        <v>54</v>
      </c>
      <c r="K37" s="153">
        <v>929</v>
      </c>
      <c r="L37" s="99">
        <v>86</v>
      </c>
      <c r="M37" s="99">
        <v>18</v>
      </c>
      <c r="N37" s="99">
        <v>20</v>
      </c>
      <c r="O37" s="99">
        <v>10</v>
      </c>
      <c r="P37" s="153">
        <v>113</v>
      </c>
      <c r="Q37" s="157">
        <v>5603</v>
      </c>
    </row>
    <row r="38" spans="1:17">
      <c r="A38" s="145">
        <v>44774</v>
      </c>
      <c r="B38" s="99">
        <v>449</v>
      </c>
      <c r="C38" s="99">
        <v>682</v>
      </c>
      <c r="D38" s="99">
        <v>366</v>
      </c>
      <c r="E38" s="99">
        <v>269</v>
      </c>
      <c r="F38" s="155">
        <v>4584</v>
      </c>
      <c r="G38" s="99">
        <v>480</v>
      </c>
      <c r="H38" s="99">
        <v>273</v>
      </c>
      <c r="I38" s="99">
        <v>135</v>
      </c>
      <c r="J38" s="99">
        <v>54</v>
      </c>
      <c r="K38" s="153">
        <v>937</v>
      </c>
      <c r="L38" s="99">
        <v>85</v>
      </c>
      <c r="M38" s="99">
        <v>18</v>
      </c>
      <c r="N38" s="99">
        <v>19</v>
      </c>
      <c r="O38" s="99">
        <v>9</v>
      </c>
      <c r="P38" s="153">
        <v>112</v>
      </c>
      <c r="Q38" s="157">
        <v>5633</v>
      </c>
    </row>
    <row r="39" spans="1:17">
      <c r="A39" s="145">
        <v>44805</v>
      </c>
      <c r="B39" s="99">
        <v>453</v>
      </c>
      <c r="C39" s="99">
        <v>687</v>
      </c>
      <c r="D39" s="99">
        <v>368</v>
      </c>
      <c r="E39" s="99">
        <v>269</v>
      </c>
      <c r="F39" s="155">
        <v>4600</v>
      </c>
      <c r="G39" s="99">
        <v>480</v>
      </c>
      <c r="H39" s="99">
        <v>272</v>
      </c>
      <c r="I39" s="99">
        <v>133</v>
      </c>
      <c r="J39" s="99">
        <v>55</v>
      </c>
      <c r="K39" s="153">
        <v>934</v>
      </c>
      <c r="L39" s="99">
        <v>85</v>
      </c>
      <c r="M39" s="99">
        <v>18</v>
      </c>
      <c r="N39" s="99">
        <v>19</v>
      </c>
      <c r="O39" s="99">
        <v>9</v>
      </c>
      <c r="P39" s="153">
        <v>112</v>
      </c>
      <c r="Q39" s="157">
        <v>5646</v>
      </c>
    </row>
    <row r="40" spans="1:17">
      <c r="A40" s="145">
        <v>44835</v>
      </c>
      <c r="B40" s="99">
        <v>457</v>
      </c>
      <c r="C40" s="99">
        <v>691</v>
      </c>
      <c r="D40" s="99">
        <v>367</v>
      </c>
      <c r="E40" s="99">
        <v>265</v>
      </c>
      <c r="F40" s="155">
        <v>4595</v>
      </c>
      <c r="G40" s="99">
        <v>480</v>
      </c>
      <c r="H40" s="99">
        <v>272</v>
      </c>
      <c r="I40" s="99">
        <v>134</v>
      </c>
      <c r="J40" s="99">
        <v>56</v>
      </c>
      <c r="K40" s="153">
        <v>937</v>
      </c>
      <c r="L40" s="99">
        <v>84</v>
      </c>
      <c r="M40" s="99">
        <v>18</v>
      </c>
      <c r="N40" s="99">
        <v>19</v>
      </c>
      <c r="O40" s="99">
        <v>9</v>
      </c>
      <c r="P40" s="153">
        <v>111</v>
      </c>
      <c r="Q40" s="157">
        <v>5643</v>
      </c>
    </row>
    <row r="41" spans="1:17">
      <c r="A41" s="145">
        <v>44866</v>
      </c>
      <c r="B41" s="99">
        <v>459</v>
      </c>
      <c r="C41" s="99">
        <v>693</v>
      </c>
      <c r="D41" s="99">
        <v>372</v>
      </c>
      <c r="E41" s="99">
        <v>264</v>
      </c>
      <c r="F41" s="155">
        <v>4603</v>
      </c>
      <c r="G41" s="99">
        <v>481</v>
      </c>
      <c r="H41" s="99">
        <v>274</v>
      </c>
      <c r="I41" s="99">
        <v>133</v>
      </c>
      <c r="J41" s="99">
        <v>57</v>
      </c>
      <c r="K41" s="153">
        <v>934</v>
      </c>
      <c r="L41" s="99">
        <v>86</v>
      </c>
      <c r="M41" s="99">
        <v>19</v>
      </c>
      <c r="N41" s="99">
        <v>19</v>
      </c>
      <c r="O41" s="99">
        <v>9</v>
      </c>
      <c r="P41" s="153">
        <v>116</v>
      </c>
      <c r="Q41" s="157">
        <v>5653</v>
      </c>
    </row>
    <row r="42" spans="1:17">
      <c r="A42" s="145">
        <v>44896</v>
      </c>
      <c r="B42" s="99">
        <v>463</v>
      </c>
      <c r="C42" s="99">
        <v>697</v>
      </c>
      <c r="D42" s="99">
        <v>374</v>
      </c>
      <c r="E42" s="99">
        <v>266</v>
      </c>
      <c r="F42" s="155">
        <v>4609</v>
      </c>
      <c r="G42" s="99">
        <v>487</v>
      </c>
      <c r="H42" s="99">
        <v>276</v>
      </c>
      <c r="I42" s="99">
        <v>133</v>
      </c>
      <c r="J42" s="99">
        <v>57</v>
      </c>
      <c r="K42" s="153">
        <v>943</v>
      </c>
      <c r="L42" s="99">
        <v>84</v>
      </c>
      <c r="M42" s="99">
        <v>19</v>
      </c>
      <c r="N42" s="99">
        <v>17</v>
      </c>
      <c r="O42" s="99">
        <v>9</v>
      </c>
      <c r="P42" s="153">
        <v>114</v>
      </c>
      <c r="Q42" s="157">
        <v>5666</v>
      </c>
    </row>
    <row r="43" spans="1:17">
      <c r="A43" s="145">
        <v>44927</v>
      </c>
      <c r="B43" s="99">
        <v>468</v>
      </c>
      <c r="C43" s="99">
        <v>703</v>
      </c>
      <c r="D43" s="99">
        <v>374</v>
      </c>
      <c r="E43" s="99">
        <v>266</v>
      </c>
      <c r="F43" s="155">
        <v>4611</v>
      </c>
      <c r="G43" s="99">
        <v>484</v>
      </c>
      <c r="H43" s="99">
        <v>276</v>
      </c>
      <c r="I43" s="99">
        <v>132</v>
      </c>
      <c r="J43" s="99">
        <v>57</v>
      </c>
      <c r="K43" s="153">
        <v>940</v>
      </c>
      <c r="L43" s="99">
        <v>84</v>
      </c>
      <c r="M43" s="99">
        <v>19</v>
      </c>
      <c r="N43" s="99">
        <v>17</v>
      </c>
      <c r="O43" s="99">
        <v>9</v>
      </c>
      <c r="P43" s="153">
        <v>113</v>
      </c>
      <c r="Q43" s="157">
        <v>5664</v>
      </c>
    </row>
    <row r="44" spans="1:17">
      <c r="A44" s="145">
        <v>44958</v>
      </c>
      <c r="B44" s="99">
        <v>470</v>
      </c>
      <c r="C44" s="99">
        <v>701</v>
      </c>
      <c r="D44" s="99">
        <v>373</v>
      </c>
      <c r="E44" s="99">
        <v>266</v>
      </c>
      <c r="F44" s="155">
        <v>4605</v>
      </c>
      <c r="G44" s="99">
        <v>486</v>
      </c>
      <c r="H44" s="99">
        <v>277</v>
      </c>
      <c r="I44" s="99">
        <v>131</v>
      </c>
      <c r="J44" s="99">
        <v>58</v>
      </c>
      <c r="K44" s="153">
        <v>947</v>
      </c>
      <c r="L44" s="99">
        <v>84</v>
      </c>
      <c r="M44" s="99">
        <v>19</v>
      </c>
      <c r="N44" s="99">
        <v>17</v>
      </c>
      <c r="O44" s="99">
        <v>9</v>
      </c>
      <c r="P44" s="153">
        <v>113</v>
      </c>
      <c r="Q44" s="157">
        <v>5665</v>
      </c>
    </row>
    <row r="45" spans="1:17">
      <c r="A45" s="145">
        <v>44986</v>
      </c>
      <c r="B45" s="99">
        <v>473</v>
      </c>
      <c r="C45" s="99">
        <v>702</v>
      </c>
      <c r="D45" s="99">
        <v>375</v>
      </c>
      <c r="E45" s="99">
        <v>267</v>
      </c>
      <c r="F45" s="155">
        <v>4631</v>
      </c>
      <c r="G45" s="99">
        <v>483</v>
      </c>
      <c r="H45" s="99">
        <v>275</v>
      </c>
      <c r="I45" s="99">
        <v>131</v>
      </c>
      <c r="J45" s="99">
        <v>58</v>
      </c>
      <c r="K45" s="153">
        <v>945</v>
      </c>
      <c r="L45" s="99">
        <v>83</v>
      </c>
      <c r="M45" s="99">
        <v>19</v>
      </c>
      <c r="N45" s="99">
        <v>16</v>
      </c>
      <c r="O45" s="99">
        <v>9</v>
      </c>
      <c r="P45" s="153">
        <v>110</v>
      </c>
      <c r="Q45" s="157">
        <v>5686</v>
      </c>
    </row>
    <row r="46" spans="1:17">
      <c r="A46" s="145">
        <v>45017</v>
      </c>
      <c r="B46" s="99">
        <v>474</v>
      </c>
      <c r="C46" s="99">
        <v>701</v>
      </c>
      <c r="D46" s="99">
        <v>378</v>
      </c>
      <c r="E46" s="99">
        <v>269</v>
      </c>
      <c r="F46" s="155">
        <v>4630</v>
      </c>
      <c r="G46" s="99">
        <v>478</v>
      </c>
      <c r="H46" s="99">
        <v>278</v>
      </c>
      <c r="I46" s="99">
        <v>126</v>
      </c>
      <c r="J46" s="99">
        <v>58</v>
      </c>
      <c r="K46" s="153">
        <v>931</v>
      </c>
      <c r="L46" s="99">
        <v>83</v>
      </c>
      <c r="M46" s="99">
        <v>19</v>
      </c>
      <c r="N46" s="99">
        <v>16</v>
      </c>
      <c r="O46" s="99">
        <v>9</v>
      </c>
      <c r="P46" s="153">
        <v>109</v>
      </c>
      <c r="Q46" s="157">
        <v>5670</v>
      </c>
    </row>
    <row r="47" spans="1:17">
      <c r="A47" s="145">
        <v>45047</v>
      </c>
      <c r="B47" s="99">
        <v>476</v>
      </c>
      <c r="C47" s="99">
        <v>703</v>
      </c>
      <c r="D47" s="99">
        <v>378</v>
      </c>
      <c r="E47" s="99">
        <v>268</v>
      </c>
      <c r="F47" s="155">
        <v>4633</v>
      </c>
      <c r="G47" s="99">
        <v>477</v>
      </c>
      <c r="H47" s="99">
        <v>277</v>
      </c>
      <c r="I47" s="99">
        <v>126</v>
      </c>
      <c r="J47" s="99">
        <v>58</v>
      </c>
      <c r="K47" s="153">
        <v>928</v>
      </c>
      <c r="L47" s="99">
        <v>82</v>
      </c>
      <c r="M47" s="99">
        <v>18</v>
      </c>
      <c r="N47" s="99">
        <v>16</v>
      </c>
      <c r="O47" s="99">
        <v>8</v>
      </c>
      <c r="P47" s="153">
        <v>108</v>
      </c>
      <c r="Q47" s="157">
        <v>5669</v>
      </c>
    </row>
    <row r="48" spans="1:17">
      <c r="A48" s="145">
        <v>45078</v>
      </c>
      <c r="B48" s="99">
        <v>479</v>
      </c>
      <c r="C48" s="99">
        <v>708</v>
      </c>
      <c r="D48" s="99">
        <v>380</v>
      </c>
      <c r="E48" s="99">
        <v>269</v>
      </c>
      <c r="F48" s="155">
        <v>4645</v>
      </c>
      <c r="G48" s="99">
        <v>482</v>
      </c>
      <c r="H48" s="99">
        <v>281</v>
      </c>
      <c r="I48" s="99">
        <v>127</v>
      </c>
      <c r="J48" s="99">
        <v>60</v>
      </c>
      <c r="K48" s="153">
        <v>933</v>
      </c>
      <c r="L48" s="99">
        <v>85</v>
      </c>
      <c r="M48" s="99">
        <v>22</v>
      </c>
      <c r="N48" s="99">
        <v>17</v>
      </c>
      <c r="O48" s="99">
        <v>9</v>
      </c>
      <c r="P48" s="153">
        <v>114</v>
      </c>
      <c r="Q48" s="157">
        <v>5692</v>
      </c>
    </row>
    <row r="49" spans="1:17">
      <c r="A49" s="145">
        <v>45108</v>
      </c>
      <c r="B49" s="99">
        <v>482</v>
      </c>
      <c r="C49" s="99">
        <v>710</v>
      </c>
      <c r="D49" s="99">
        <v>384</v>
      </c>
      <c r="E49" s="99">
        <v>269</v>
      </c>
      <c r="F49" s="155">
        <v>4653</v>
      </c>
      <c r="G49" s="99">
        <v>485</v>
      </c>
      <c r="H49" s="99">
        <v>283</v>
      </c>
      <c r="I49" s="99">
        <v>130</v>
      </c>
      <c r="J49" s="99">
        <v>61</v>
      </c>
      <c r="K49" s="153">
        <v>937</v>
      </c>
      <c r="L49" s="99">
        <v>84</v>
      </c>
      <c r="M49" s="99">
        <v>21</v>
      </c>
      <c r="N49" s="99">
        <v>17</v>
      </c>
      <c r="O49" s="99">
        <v>8</v>
      </c>
      <c r="P49" s="153">
        <v>112</v>
      </c>
      <c r="Q49" s="157">
        <v>5702</v>
      </c>
    </row>
    <row r="50" spans="1:17">
      <c r="A50" s="145">
        <v>45139</v>
      </c>
      <c r="B50" s="99">
        <v>483</v>
      </c>
      <c r="C50" s="99">
        <v>714</v>
      </c>
      <c r="D50" s="99">
        <v>381</v>
      </c>
      <c r="E50" s="99">
        <v>269</v>
      </c>
      <c r="F50" s="155">
        <v>4656</v>
      </c>
      <c r="G50" s="99">
        <v>487</v>
      </c>
      <c r="H50" s="99">
        <v>286</v>
      </c>
      <c r="I50" s="99">
        <v>132</v>
      </c>
      <c r="J50" s="99">
        <v>63</v>
      </c>
      <c r="K50" s="153">
        <v>944</v>
      </c>
      <c r="L50" s="99">
        <v>84</v>
      </c>
      <c r="M50" s="99">
        <v>21</v>
      </c>
      <c r="N50" s="99">
        <v>17</v>
      </c>
      <c r="O50" s="99">
        <v>8</v>
      </c>
      <c r="P50" s="153">
        <v>112</v>
      </c>
      <c r="Q50" s="157">
        <v>5712</v>
      </c>
    </row>
    <row r="51" spans="1:17">
      <c r="A51" s="145">
        <v>45170</v>
      </c>
      <c r="B51" s="99">
        <v>483</v>
      </c>
      <c r="C51" s="99">
        <v>718</v>
      </c>
      <c r="D51" s="99">
        <v>382</v>
      </c>
      <c r="E51" s="99">
        <v>269</v>
      </c>
      <c r="F51" s="155">
        <v>4661</v>
      </c>
      <c r="G51" s="99">
        <v>488</v>
      </c>
      <c r="H51" s="99">
        <v>289</v>
      </c>
      <c r="I51" s="99">
        <v>134</v>
      </c>
      <c r="J51" s="99">
        <v>65</v>
      </c>
      <c r="K51" s="153">
        <v>956</v>
      </c>
      <c r="L51" s="99">
        <v>83</v>
      </c>
      <c r="M51" s="99">
        <v>21</v>
      </c>
      <c r="N51" s="99">
        <v>17</v>
      </c>
      <c r="O51" s="99">
        <v>8</v>
      </c>
      <c r="P51" s="153">
        <v>111</v>
      </c>
      <c r="Q51" s="157">
        <v>5728</v>
      </c>
    </row>
    <row r="52" spans="1:17">
      <c r="A52" s="145">
        <v>45200</v>
      </c>
      <c r="B52" s="99">
        <v>483</v>
      </c>
      <c r="C52" s="99">
        <v>715</v>
      </c>
      <c r="D52" s="99">
        <v>379</v>
      </c>
      <c r="E52" s="99">
        <v>267</v>
      </c>
      <c r="F52" s="155">
        <v>4656</v>
      </c>
      <c r="G52" s="99">
        <v>496</v>
      </c>
      <c r="H52" s="99">
        <v>292</v>
      </c>
      <c r="I52" s="99">
        <v>134</v>
      </c>
      <c r="J52" s="99">
        <v>65</v>
      </c>
      <c r="K52" s="153">
        <v>967</v>
      </c>
      <c r="L52" s="99">
        <v>83</v>
      </c>
      <c r="M52" s="99">
        <v>21</v>
      </c>
      <c r="N52" s="99">
        <v>17</v>
      </c>
      <c r="O52" s="99">
        <v>8</v>
      </c>
      <c r="P52" s="153">
        <v>111</v>
      </c>
      <c r="Q52" s="157">
        <v>5734</v>
      </c>
    </row>
    <row r="53" spans="1:17">
      <c r="A53" s="145">
        <v>45231</v>
      </c>
      <c r="B53" s="99">
        <v>483</v>
      </c>
      <c r="C53" s="99">
        <v>716</v>
      </c>
      <c r="D53" s="99">
        <v>376</v>
      </c>
      <c r="E53" s="99">
        <v>270</v>
      </c>
      <c r="F53" s="155">
        <v>4658</v>
      </c>
      <c r="G53" s="99">
        <v>501</v>
      </c>
      <c r="H53" s="99">
        <v>295</v>
      </c>
      <c r="I53" s="99">
        <v>135</v>
      </c>
      <c r="J53" s="99">
        <v>65</v>
      </c>
      <c r="K53" s="153">
        <v>977</v>
      </c>
      <c r="L53" s="99">
        <v>83</v>
      </c>
      <c r="M53" s="99">
        <v>21</v>
      </c>
      <c r="N53" s="99">
        <v>17</v>
      </c>
      <c r="O53" s="99">
        <v>8</v>
      </c>
      <c r="P53" s="153">
        <v>111</v>
      </c>
      <c r="Q53" s="157">
        <v>5746</v>
      </c>
    </row>
    <row r="54" spans="1:17">
      <c r="A54" s="145">
        <v>45261</v>
      </c>
      <c r="B54" s="99">
        <v>482</v>
      </c>
      <c r="C54" s="99">
        <v>715</v>
      </c>
      <c r="D54" s="99">
        <v>378</v>
      </c>
      <c r="E54" s="99">
        <v>268</v>
      </c>
      <c r="F54" s="155">
        <v>4667</v>
      </c>
      <c r="G54" s="99">
        <v>509</v>
      </c>
      <c r="H54" s="99">
        <v>302</v>
      </c>
      <c r="I54" s="99">
        <v>136</v>
      </c>
      <c r="J54" s="99">
        <v>67</v>
      </c>
      <c r="K54" s="153">
        <v>995</v>
      </c>
      <c r="L54" s="99">
        <v>83</v>
      </c>
      <c r="M54" s="99">
        <v>21</v>
      </c>
      <c r="N54" s="99">
        <v>17</v>
      </c>
      <c r="O54" s="99">
        <v>8</v>
      </c>
      <c r="P54" s="153">
        <v>110</v>
      </c>
      <c r="Q54" s="157">
        <v>5772</v>
      </c>
    </row>
    <row r="55" spans="1:17">
      <c r="A55" s="145">
        <v>45292</v>
      </c>
      <c r="B55" s="99">
        <v>482</v>
      </c>
      <c r="C55" s="99">
        <v>712</v>
      </c>
      <c r="D55" s="99">
        <v>377</v>
      </c>
      <c r="E55" s="99">
        <v>268</v>
      </c>
      <c r="F55" s="155">
        <v>4674</v>
      </c>
      <c r="G55" s="99">
        <v>510</v>
      </c>
      <c r="H55" s="99">
        <v>305</v>
      </c>
      <c r="I55" s="99">
        <v>134</v>
      </c>
      <c r="J55" s="99">
        <v>69</v>
      </c>
      <c r="K55" s="153">
        <v>997</v>
      </c>
      <c r="L55" s="99">
        <v>88</v>
      </c>
      <c r="M55" s="99">
        <v>24</v>
      </c>
      <c r="N55" s="99">
        <v>19</v>
      </c>
      <c r="O55" s="99">
        <v>10</v>
      </c>
      <c r="P55" s="153">
        <v>117</v>
      </c>
      <c r="Q55" s="157">
        <v>5788</v>
      </c>
    </row>
    <row r="56" spans="1:17">
      <c r="A56" s="145">
        <v>45323</v>
      </c>
      <c r="B56" s="99">
        <v>485</v>
      </c>
      <c r="C56" s="99">
        <v>713</v>
      </c>
      <c r="D56" s="99">
        <v>379</v>
      </c>
      <c r="E56" s="99">
        <v>268</v>
      </c>
      <c r="F56" s="155">
        <v>4693</v>
      </c>
      <c r="G56" s="99">
        <v>516</v>
      </c>
      <c r="H56" s="99">
        <v>309</v>
      </c>
      <c r="I56" s="99">
        <v>135</v>
      </c>
      <c r="J56" s="99">
        <v>71</v>
      </c>
      <c r="K56" s="153">
        <v>1009</v>
      </c>
      <c r="L56" s="99">
        <v>87</v>
      </c>
      <c r="M56" s="99">
        <v>24</v>
      </c>
      <c r="N56" s="99">
        <v>19</v>
      </c>
      <c r="O56" s="99">
        <v>10</v>
      </c>
      <c r="P56" s="153">
        <v>116</v>
      </c>
      <c r="Q56" s="157">
        <v>5818</v>
      </c>
    </row>
    <row r="57" spans="1:17">
      <c r="A57" s="145">
        <v>45352</v>
      </c>
      <c r="B57" s="99">
        <v>486</v>
      </c>
      <c r="C57" s="99">
        <v>717</v>
      </c>
      <c r="D57" s="99">
        <v>379</v>
      </c>
      <c r="E57" s="99">
        <v>268</v>
      </c>
      <c r="F57" s="155">
        <v>4701</v>
      </c>
      <c r="G57" s="99">
        <v>515</v>
      </c>
      <c r="H57" s="99">
        <v>307</v>
      </c>
      <c r="I57" s="99">
        <v>133</v>
      </c>
      <c r="J57" s="99">
        <v>70</v>
      </c>
      <c r="K57" s="153">
        <v>1004</v>
      </c>
      <c r="L57" s="99">
        <v>87</v>
      </c>
      <c r="M57" s="99">
        <v>24</v>
      </c>
      <c r="N57" s="99">
        <v>19</v>
      </c>
      <c r="O57" s="99">
        <v>10</v>
      </c>
      <c r="P57" s="153">
        <v>116</v>
      </c>
      <c r="Q57" s="157">
        <v>5821</v>
      </c>
    </row>
    <row r="58" spans="1:17">
      <c r="A58" s="148">
        <v>45383</v>
      </c>
      <c r="B58" s="149">
        <v>488</v>
      </c>
      <c r="C58" s="149">
        <v>728</v>
      </c>
      <c r="D58" s="149">
        <v>380</v>
      </c>
      <c r="E58" s="149">
        <v>272</v>
      </c>
      <c r="F58" s="156">
        <v>4710</v>
      </c>
      <c r="G58" s="149">
        <v>518</v>
      </c>
      <c r="H58" s="149">
        <v>307</v>
      </c>
      <c r="I58" s="149">
        <v>132</v>
      </c>
      <c r="J58" s="149">
        <v>70</v>
      </c>
      <c r="K58" s="154">
        <v>1004</v>
      </c>
      <c r="L58" s="149">
        <v>89</v>
      </c>
      <c r="M58" s="149">
        <v>23</v>
      </c>
      <c r="N58" s="149">
        <v>20</v>
      </c>
      <c r="O58" s="149">
        <v>10</v>
      </c>
      <c r="P58" s="154">
        <v>117</v>
      </c>
      <c r="Q58" s="158">
        <v>5831</v>
      </c>
    </row>
    <row r="59" spans="1:17" ht="14.25" customHeight="1">
      <c r="A59" s="145">
        <v>45413</v>
      </c>
      <c r="B59" s="99">
        <v>487</v>
      </c>
      <c r="C59" s="99">
        <v>730</v>
      </c>
      <c r="D59" s="99">
        <v>379</v>
      </c>
      <c r="E59" s="99">
        <v>272</v>
      </c>
      <c r="F59" s="155">
        <v>4722</v>
      </c>
      <c r="G59" s="172">
        <v>524</v>
      </c>
      <c r="H59" s="99">
        <v>309</v>
      </c>
      <c r="I59" s="99">
        <v>131</v>
      </c>
      <c r="J59" s="99">
        <v>72</v>
      </c>
      <c r="K59" s="153">
        <v>1018</v>
      </c>
      <c r="L59" s="99">
        <v>89</v>
      </c>
      <c r="M59" s="99">
        <v>23</v>
      </c>
      <c r="N59" s="99">
        <v>20</v>
      </c>
      <c r="O59" s="99">
        <v>10</v>
      </c>
      <c r="P59" s="153">
        <v>117</v>
      </c>
      <c r="Q59" s="157">
        <v>5857</v>
      </c>
    </row>
    <row r="60" spans="1:17" ht="14.25" customHeight="1">
      <c r="A60" s="148">
        <v>45444</v>
      </c>
      <c r="B60" s="99">
        <v>486</v>
      </c>
      <c r="C60" s="99">
        <v>734</v>
      </c>
      <c r="D60" s="99">
        <v>379</v>
      </c>
      <c r="E60" s="99">
        <v>272</v>
      </c>
      <c r="F60" s="155">
        <v>4728</v>
      </c>
      <c r="G60" s="172">
        <v>516</v>
      </c>
      <c r="H60" s="99">
        <v>311</v>
      </c>
      <c r="I60" s="99">
        <v>129</v>
      </c>
      <c r="J60" s="99">
        <v>71</v>
      </c>
      <c r="K60" s="153">
        <v>1002</v>
      </c>
      <c r="L60" s="99">
        <v>87</v>
      </c>
      <c r="M60" s="99">
        <v>23</v>
      </c>
      <c r="N60" s="99">
        <v>20</v>
      </c>
      <c r="O60" s="99">
        <v>10</v>
      </c>
      <c r="P60" s="153">
        <v>114</v>
      </c>
      <c r="Q60" s="157">
        <v>5844</v>
      </c>
    </row>
    <row r="61" spans="1:17" ht="14.25" customHeight="1">
      <c r="A61" s="145">
        <v>45474</v>
      </c>
      <c r="B61" s="99">
        <v>486</v>
      </c>
      <c r="C61" s="99">
        <v>733</v>
      </c>
      <c r="D61" s="99">
        <v>379</v>
      </c>
      <c r="E61" s="99">
        <v>273</v>
      </c>
      <c r="F61" s="155">
        <v>4711</v>
      </c>
      <c r="G61" s="172">
        <v>521</v>
      </c>
      <c r="H61" s="99">
        <v>311</v>
      </c>
      <c r="I61" s="99">
        <v>127</v>
      </c>
      <c r="J61" s="99">
        <v>72</v>
      </c>
      <c r="K61" s="153">
        <v>1008</v>
      </c>
      <c r="L61" s="99">
        <v>87</v>
      </c>
      <c r="M61" s="99">
        <v>22</v>
      </c>
      <c r="N61" s="99">
        <v>20</v>
      </c>
      <c r="O61" s="99">
        <v>10</v>
      </c>
      <c r="P61" s="153">
        <v>113</v>
      </c>
      <c r="Q61" s="157">
        <v>5832</v>
      </c>
    </row>
    <row r="62" spans="1:17" ht="14.25" customHeight="1">
      <c r="A62" s="148">
        <v>45505</v>
      </c>
      <c r="B62" s="99">
        <v>489</v>
      </c>
      <c r="C62" s="99">
        <v>733</v>
      </c>
      <c r="D62" s="99">
        <v>380</v>
      </c>
      <c r="E62" s="99">
        <v>278</v>
      </c>
      <c r="F62" s="155">
        <v>4711</v>
      </c>
      <c r="G62" s="172">
        <v>526</v>
      </c>
      <c r="H62" s="99">
        <v>315</v>
      </c>
      <c r="I62" s="99">
        <v>128</v>
      </c>
      <c r="J62" s="99">
        <v>72</v>
      </c>
      <c r="K62" s="153">
        <v>1017</v>
      </c>
      <c r="L62" s="99">
        <v>91</v>
      </c>
      <c r="M62" s="99">
        <v>24</v>
      </c>
      <c r="N62" s="99">
        <v>24</v>
      </c>
      <c r="O62" s="99">
        <v>10</v>
      </c>
      <c r="P62" s="153">
        <v>120</v>
      </c>
      <c r="Q62" s="157">
        <v>5848</v>
      </c>
    </row>
    <row r="63" spans="1:17" ht="14.25" customHeight="1">
      <c r="A63" s="145">
        <v>45536</v>
      </c>
      <c r="B63" s="99">
        <v>491</v>
      </c>
      <c r="C63" s="99">
        <v>741</v>
      </c>
      <c r="D63" s="99">
        <v>379</v>
      </c>
      <c r="E63" s="99">
        <v>278</v>
      </c>
      <c r="F63" s="155">
        <v>4726</v>
      </c>
      <c r="G63" s="172">
        <v>534</v>
      </c>
      <c r="H63" s="99">
        <v>321</v>
      </c>
      <c r="I63" s="99">
        <v>131</v>
      </c>
      <c r="J63" s="99">
        <v>72</v>
      </c>
      <c r="K63" s="153">
        <v>1041</v>
      </c>
      <c r="L63" s="99">
        <v>91</v>
      </c>
      <c r="M63" s="99">
        <v>24</v>
      </c>
      <c r="N63" s="99">
        <v>24</v>
      </c>
      <c r="O63" s="99">
        <v>10</v>
      </c>
      <c r="P63" s="153">
        <v>120</v>
      </c>
      <c r="Q63" s="157">
        <v>5887</v>
      </c>
    </row>
    <row r="64" spans="1:17" ht="14.25" customHeight="1">
      <c r="A64" s="148">
        <v>45566</v>
      </c>
      <c r="B64" s="99">
        <v>489</v>
      </c>
      <c r="C64" s="99">
        <v>743</v>
      </c>
      <c r="D64" s="99">
        <v>378</v>
      </c>
      <c r="E64" s="99">
        <v>276</v>
      </c>
      <c r="F64" s="155">
        <v>4721</v>
      </c>
      <c r="G64" s="172">
        <v>531</v>
      </c>
      <c r="H64" s="99">
        <v>318</v>
      </c>
      <c r="I64" s="99">
        <v>127</v>
      </c>
      <c r="J64" s="99">
        <v>72</v>
      </c>
      <c r="K64" s="153">
        <v>1036</v>
      </c>
      <c r="L64" s="99">
        <v>91</v>
      </c>
      <c r="M64" s="99">
        <v>23</v>
      </c>
      <c r="N64" s="99">
        <v>23</v>
      </c>
      <c r="O64" s="99">
        <v>10</v>
      </c>
      <c r="P64" s="153">
        <v>119</v>
      </c>
      <c r="Q64" s="157">
        <v>5876</v>
      </c>
    </row>
    <row r="65" spans="1:17" ht="14.25" customHeight="1">
      <c r="A65" s="145">
        <v>45597</v>
      </c>
      <c r="B65" s="99">
        <v>489</v>
      </c>
      <c r="C65" s="99">
        <v>743</v>
      </c>
      <c r="D65" s="99">
        <v>380</v>
      </c>
      <c r="E65" s="99">
        <v>276</v>
      </c>
      <c r="F65" s="155">
        <v>4723</v>
      </c>
      <c r="G65" s="172">
        <v>536</v>
      </c>
      <c r="H65" s="99">
        <v>317</v>
      </c>
      <c r="I65" s="99">
        <v>126</v>
      </c>
      <c r="J65" s="99">
        <v>70</v>
      </c>
      <c r="K65" s="153">
        <v>1039</v>
      </c>
      <c r="L65" s="99">
        <v>93</v>
      </c>
      <c r="M65" s="99">
        <v>23</v>
      </c>
      <c r="N65" s="99">
        <v>23</v>
      </c>
      <c r="O65" s="99">
        <v>12</v>
      </c>
      <c r="P65" s="153">
        <v>123</v>
      </c>
      <c r="Q65" s="157">
        <v>5885</v>
      </c>
    </row>
    <row r="66" spans="1:17" ht="14.25" customHeight="1">
      <c r="A66" s="148">
        <v>45627</v>
      </c>
      <c r="B66" s="99">
        <v>486</v>
      </c>
      <c r="C66" s="99">
        <v>744</v>
      </c>
      <c r="D66" s="99">
        <v>376</v>
      </c>
      <c r="E66" s="99">
        <v>275</v>
      </c>
      <c r="F66" s="155">
        <v>4719</v>
      </c>
      <c r="G66" s="172">
        <v>536</v>
      </c>
      <c r="H66" s="99">
        <v>320</v>
      </c>
      <c r="I66" s="99">
        <v>126</v>
      </c>
      <c r="J66" s="99">
        <v>70</v>
      </c>
      <c r="K66" s="153">
        <v>1039</v>
      </c>
      <c r="L66" s="99">
        <v>92</v>
      </c>
      <c r="M66" s="99">
        <v>23</v>
      </c>
      <c r="N66" s="99">
        <v>23</v>
      </c>
      <c r="O66" s="99">
        <v>11</v>
      </c>
      <c r="P66" s="153">
        <v>122</v>
      </c>
      <c r="Q66" s="157">
        <v>5880</v>
      </c>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M66"/>
  <sheetViews>
    <sheetView workbookViewId="0">
      <pane ySplit="1" topLeftCell="A2" activePane="bottomLeft" state="frozen"/>
      <selection pane="bottomLeft"/>
    </sheetView>
  </sheetViews>
  <sheetFormatPr defaultColWidth="8.875" defaultRowHeight="14.25"/>
  <cols>
    <col min="1" max="1" width="11.5" style="104" bestFit="1" customWidth="1"/>
    <col min="2" max="2" width="16.375" style="104" customWidth="1"/>
    <col min="3" max="3" width="17.25" style="104" bestFit="1" customWidth="1"/>
    <col min="4" max="4" width="18.625" style="104" customWidth="1"/>
    <col min="5" max="5" width="16.125" style="104" bestFit="1" customWidth="1"/>
    <col min="6" max="6" width="15.125" style="104" bestFit="1" customWidth="1"/>
    <col min="7" max="7" width="13.5" style="104" bestFit="1" customWidth="1"/>
    <col min="8" max="8" width="16.25" style="104" bestFit="1" customWidth="1"/>
    <col min="9" max="9" width="12.375" style="104" bestFit="1" customWidth="1"/>
    <col min="10" max="10" width="20.625" style="104" customWidth="1"/>
    <col min="11" max="11" width="21.5" style="104" bestFit="1" customWidth="1"/>
    <col min="12" max="12" width="21.125" style="104" customWidth="1"/>
    <col min="13" max="13" width="20.5" style="104" bestFit="1" customWidth="1"/>
    <col min="14" max="16384" width="8.875" style="104"/>
  </cols>
  <sheetData>
    <row r="1" spans="1:13" s="196" customFormat="1" ht="47.25">
      <c r="A1" s="187" t="s">
        <v>233</v>
      </c>
      <c r="B1" s="94" t="s">
        <v>227</v>
      </c>
      <c r="C1" s="94" t="s">
        <v>234</v>
      </c>
      <c r="D1" s="94" t="s">
        <v>229</v>
      </c>
      <c r="E1" s="94" t="s">
        <v>235</v>
      </c>
      <c r="F1" s="94" t="s">
        <v>222</v>
      </c>
      <c r="G1" s="94" t="s">
        <v>236</v>
      </c>
      <c r="H1" s="94" t="s">
        <v>224</v>
      </c>
      <c r="I1" s="94" t="s">
        <v>237</v>
      </c>
      <c r="J1" s="94" t="s">
        <v>238</v>
      </c>
      <c r="K1" s="94" t="s">
        <v>239</v>
      </c>
      <c r="L1" s="94" t="s">
        <v>240</v>
      </c>
      <c r="M1" s="94" t="s">
        <v>241</v>
      </c>
    </row>
    <row r="2" spans="1:13">
      <c r="A2" s="194" t="s">
        <v>242</v>
      </c>
      <c r="B2" s="131" t="s">
        <v>326</v>
      </c>
      <c r="C2" s="131" t="s">
        <v>326</v>
      </c>
      <c r="D2" s="131" t="s">
        <v>326</v>
      </c>
      <c r="E2" s="131" t="s">
        <v>326</v>
      </c>
      <c r="F2" s="131">
        <v>79</v>
      </c>
      <c r="G2" s="131">
        <v>19</v>
      </c>
      <c r="H2" s="131">
        <v>21</v>
      </c>
      <c r="I2" s="131">
        <v>168</v>
      </c>
      <c r="J2" s="131">
        <v>17</v>
      </c>
      <c r="K2" s="131">
        <v>25</v>
      </c>
      <c r="L2" s="131">
        <v>40</v>
      </c>
      <c r="M2" s="134">
        <v>250</v>
      </c>
    </row>
    <row r="3" spans="1:13">
      <c r="A3" s="171" t="s">
        <v>243</v>
      </c>
      <c r="B3" s="131" t="s">
        <v>326</v>
      </c>
      <c r="C3" s="131" t="s">
        <v>326</v>
      </c>
      <c r="D3" s="131" t="s">
        <v>326</v>
      </c>
      <c r="E3" s="131" t="s">
        <v>326</v>
      </c>
      <c r="F3" s="104">
        <v>81</v>
      </c>
      <c r="G3" s="104">
        <v>19</v>
      </c>
      <c r="H3" s="104">
        <v>21</v>
      </c>
      <c r="I3" s="104">
        <v>172</v>
      </c>
      <c r="J3" s="104">
        <v>16</v>
      </c>
      <c r="K3" s="104">
        <v>25</v>
      </c>
      <c r="L3" s="104">
        <v>42</v>
      </c>
      <c r="M3" s="133">
        <v>256</v>
      </c>
    </row>
    <row r="4" spans="1:13">
      <c r="A4" s="171" t="s">
        <v>244</v>
      </c>
      <c r="B4" s="131" t="s">
        <v>326</v>
      </c>
      <c r="C4" s="131" t="s">
        <v>326</v>
      </c>
      <c r="D4" s="131" t="s">
        <v>326</v>
      </c>
      <c r="E4" s="131" t="s">
        <v>326</v>
      </c>
      <c r="F4" s="104">
        <v>80</v>
      </c>
      <c r="G4" s="104">
        <v>20</v>
      </c>
      <c r="H4" s="104">
        <v>21</v>
      </c>
      <c r="I4" s="104">
        <v>170</v>
      </c>
      <c r="J4" s="104">
        <v>17</v>
      </c>
      <c r="K4" s="104">
        <v>24</v>
      </c>
      <c r="L4" s="104">
        <v>41</v>
      </c>
      <c r="M4" s="133">
        <v>258</v>
      </c>
    </row>
    <row r="5" spans="1:13">
      <c r="A5" s="171" t="s">
        <v>245</v>
      </c>
      <c r="B5" s="131" t="s">
        <v>326</v>
      </c>
      <c r="C5" s="131" t="s">
        <v>326</v>
      </c>
      <c r="D5" s="131" t="s">
        <v>326</v>
      </c>
      <c r="E5" s="131" t="s">
        <v>326</v>
      </c>
      <c r="F5" s="104">
        <v>82</v>
      </c>
      <c r="G5" s="104">
        <v>20</v>
      </c>
      <c r="H5" s="104">
        <v>21</v>
      </c>
      <c r="I5" s="104">
        <v>172</v>
      </c>
      <c r="J5" s="104">
        <v>17</v>
      </c>
      <c r="K5" s="104">
        <v>24</v>
      </c>
      <c r="L5" s="104">
        <v>42</v>
      </c>
      <c r="M5" s="133">
        <v>260</v>
      </c>
    </row>
    <row r="6" spans="1:13">
      <c r="A6" s="171" t="s">
        <v>246</v>
      </c>
      <c r="B6" s="131" t="s">
        <v>326</v>
      </c>
      <c r="C6" s="131" t="s">
        <v>326</v>
      </c>
      <c r="D6" s="131" t="s">
        <v>326</v>
      </c>
      <c r="E6" s="131" t="s">
        <v>326</v>
      </c>
      <c r="F6" s="104">
        <v>82</v>
      </c>
      <c r="G6" s="104">
        <v>20</v>
      </c>
      <c r="H6" s="104">
        <v>21</v>
      </c>
      <c r="I6" s="104">
        <v>172</v>
      </c>
      <c r="J6" s="104">
        <v>16</v>
      </c>
      <c r="K6" s="104">
        <v>24</v>
      </c>
      <c r="L6" s="104">
        <v>40</v>
      </c>
      <c r="M6" s="133">
        <v>257</v>
      </c>
    </row>
    <row r="7" spans="1:13">
      <c r="A7" s="171" t="s">
        <v>247</v>
      </c>
      <c r="B7" s="131" t="s">
        <v>326</v>
      </c>
      <c r="C7" s="131" t="s">
        <v>326</v>
      </c>
      <c r="D7" s="131" t="s">
        <v>326</v>
      </c>
      <c r="E7" s="131" t="s">
        <v>326</v>
      </c>
      <c r="F7" s="104">
        <v>82</v>
      </c>
      <c r="G7" s="104">
        <v>20</v>
      </c>
      <c r="H7" s="104">
        <v>21</v>
      </c>
      <c r="I7" s="104">
        <v>171</v>
      </c>
      <c r="J7" s="104">
        <v>17</v>
      </c>
      <c r="K7" s="104">
        <v>24</v>
      </c>
      <c r="L7" s="104">
        <v>39</v>
      </c>
      <c r="M7" s="133">
        <v>258</v>
      </c>
    </row>
    <row r="8" spans="1:13">
      <c r="A8" s="171" t="s">
        <v>248</v>
      </c>
      <c r="B8" s="131" t="s">
        <v>326</v>
      </c>
      <c r="C8" s="131" t="s">
        <v>326</v>
      </c>
      <c r="D8" s="131" t="s">
        <v>326</v>
      </c>
      <c r="E8" s="131" t="s">
        <v>326</v>
      </c>
      <c r="F8" s="104">
        <v>83</v>
      </c>
      <c r="G8" s="104">
        <v>20</v>
      </c>
      <c r="H8" s="104">
        <v>21</v>
      </c>
      <c r="I8" s="104">
        <v>172</v>
      </c>
      <c r="J8" s="104">
        <v>17</v>
      </c>
      <c r="K8" s="104">
        <v>24</v>
      </c>
      <c r="L8" s="104">
        <v>38</v>
      </c>
      <c r="M8" s="133">
        <v>258</v>
      </c>
    </row>
    <row r="9" spans="1:13">
      <c r="A9" s="171" t="s">
        <v>249</v>
      </c>
      <c r="B9" s="131" t="s">
        <v>326</v>
      </c>
      <c r="C9" s="131" t="s">
        <v>326</v>
      </c>
      <c r="D9" s="131" t="s">
        <v>326</v>
      </c>
      <c r="E9" s="131" t="s">
        <v>326</v>
      </c>
      <c r="F9" s="104">
        <v>84</v>
      </c>
      <c r="G9" s="104">
        <v>19</v>
      </c>
      <c r="H9" s="104">
        <v>21</v>
      </c>
      <c r="I9" s="104">
        <v>171</v>
      </c>
      <c r="J9" s="104">
        <v>16</v>
      </c>
      <c r="K9" s="104">
        <v>23</v>
      </c>
      <c r="L9" s="104">
        <v>37</v>
      </c>
      <c r="M9" s="133">
        <v>255</v>
      </c>
    </row>
    <row r="10" spans="1:13">
      <c r="A10" s="171" t="s">
        <v>250</v>
      </c>
      <c r="B10" s="131" t="s">
        <v>326</v>
      </c>
      <c r="C10" s="131" t="s">
        <v>326</v>
      </c>
      <c r="D10" s="131" t="s">
        <v>326</v>
      </c>
      <c r="E10" s="131" t="s">
        <v>326</v>
      </c>
      <c r="F10" s="104">
        <v>85</v>
      </c>
      <c r="G10" s="104">
        <v>19</v>
      </c>
      <c r="H10" s="104">
        <v>21</v>
      </c>
      <c r="I10" s="104">
        <v>172</v>
      </c>
      <c r="J10" s="104">
        <v>17</v>
      </c>
      <c r="K10" s="104">
        <v>22</v>
      </c>
      <c r="L10" s="104">
        <v>38</v>
      </c>
      <c r="M10" s="133">
        <v>253</v>
      </c>
    </row>
    <row r="11" spans="1:13">
      <c r="A11" s="171" t="s">
        <v>251</v>
      </c>
      <c r="B11" s="131" t="s">
        <v>326</v>
      </c>
      <c r="C11" s="131" t="s">
        <v>326</v>
      </c>
      <c r="D11" s="131" t="s">
        <v>326</v>
      </c>
      <c r="E11" s="131" t="s">
        <v>326</v>
      </c>
      <c r="F11" s="104">
        <v>87</v>
      </c>
      <c r="G11" s="104">
        <v>19</v>
      </c>
      <c r="H11" s="104">
        <v>22</v>
      </c>
      <c r="I11" s="104">
        <v>175</v>
      </c>
      <c r="J11" s="104">
        <v>17</v>
      </c>
      <c r="K11" s="104">
        <v>22</v>
      </c>
      <c r="L11" s="104">
        <v>38</v>
      </c>
      <c r="M11" s="133">
        <v>253</v>
      </c>
    </row>
    <row r="12" spans="1:13">
      <c r="A12" s="171" t="s">
        <v>252</v>
      </c>
      <c r="B12" s="131" t="s">
        <v>326</v>
      </c>
      <c r="C12" s="131" t="s">
        <v>326</v>
      </c>
      <c r="D12" s="131" t="s">
        <v>326</v>
      </c>
      <c r="E12" s="131" t="s">
        <v>326</v>
      </c>
      <c r="F12" s="104">
        <v>88</v>
      </c>
      <c r="G12" s="104">
        <v>19</v>
      </c>
      <c r="H12" s="104">
        <v>22</v>
      </c>
      <c r="I12" s="104">
        <v>176</v>
      </c>
      <c r="J12" s="104">
        <v>17</v>
      </c>
      <c r="K12" s="104">
        <v>22</v>
      </c>
      <c r="L12" s="104">
        <v>38</v>
      </c>
      <c r="M12" s="133">
        <v>255</v>
      </c>
    </row>
    <row r="13" spans="1:13">
      <c r="A13" s="171" t="s">
        <v>253</v>
      </c>
      <c r="B13" s="131" t="s">
        <v>326</v>
      </c>
      <c r="C13" s="131" t="s">
        <v>326</v>
      </c>
      <c r="D13" s="131" t="s">
        <v>326</v>
      </c>
      <c r="E13" s="131" t="s">
        <v>326</v>
      </c>
      <c r="F13" s="104">
        <v>88</v>
      </c>
      <c r="G13" s="104">
        <v>19</v>
      </c>
      <c r="H13" s="104">
        <v>22</v>
      </c>
      <c r="I13" s="104">
        <v>177</v>
      </c>
      <c r="J13" s="104">
        <v>18</v>
      </c>
      <c r="K13" s="104">
        <v>21</v>
      </c>
      <c r="L13" s="104">
        <v>39</v>
      </c>
      <c r="M13" s="133">
        <v>255</v>
      </c>
    </row>
    <row r="14" spans="1:13">
      <c r="A14" s="171" t="s">
        <v>254</v>
      </c>
      <c r="B14" s="131" t="s">
        <v>326</v>
      </c>
      <c r="C14" s="131" t="s">
        <v>326</v>
      </c>
      <c r="D14" s="131" t="s">
        <v>326</v>
      </c>
      <c r="E14" s="131" t="s">
        <v>326</v>
      </c>
      <c r="F14" s="104">
        <v>90</v>
      </c>
      <c r="G14" s="104">
        <v>20</v>
      </c>
      <c r="H14" s="104">
        <v>23</v>
      </c>
      <c r="I14" s="104">
        <v>183</v>
      </c>
      <c r="J14" s="104">
        <v>18</v>
      </c>
      <c r="K14" s="104">
        <v>21</v>
      </c>
      <c r="L14" s="104">
        <v>41</v>
      </c>
      <c r="M14" s="133">
        <v>259</v>
      </c>
    </row>
    <row r="15" spans="1:13">
      <c r="A15" s="171" t="s">
        <v>255</v>
      </c>
      <c r="B15" s="131" t="s">
        <v>326</v>
      </c>
      <c r="C15" s="131" t="s">
        <v>326</v>
      </c>
      <c r="D15" s="131" t="s">
        <v>326</v>
      </c>
      <c r="E15" s="131" t="s">
        <v>326</v>
      </c>
      <c r="F15" s="104">
        <v>94</v>
      </c>
      <c r="G15" s="104">
        <v>22</v>
      </c>
      <c r="H15" s="104">
        <v>23</v>
      </c>
      <c r="I15" s="104">
        <v>187</v>
      </c>
      <c r="J15" s="104">
        <v>18</v>
      </c>
      <c r="K15" s="104">
        <v>21</v>
      </c>
      <c r="L15" s="104">
        <v>41</v>
      </c>
      <c r="M15" s="133">
        <v>257</v>
      </c>
    </row>
    <row r="16" spans="1:13">
      <c r="A16" s="171" t="s">
        <v>256</v>
      </c>
      <c r="B16" s="131" t="s">
        <v>326</v>
      </c>
      <c r="C16" s="131" t="s">
        <v>326</v>
      </c>
      <c r="D16" s="131" t="s">
        <v>326</v>
      </c>
      <c r="E16" s="131" t="s">
        <v>326</v>
      </c>
      <c r="F16" s="104">
        <v>96</v>
      </c>
      <c r="G16" s="104">
        <v>23</v>
      </c>
      <c r="H16" s="104">
        <v>24</v>
      </c>
      <c r="I16" s="104">
        <v>189</v>
      </c>
      <c r="J16" s="104">
        <v>18</v>
      </c>
      <c r="K16" s="104">
        <v>21</v>
      </c>
      <c r="L16" s="104">
        <v>40</v>
      </c>
      <c r="M16" s="133">
        <v>254</v>
      </c>
    </row>
    <row r="17" spans="1:13">
      <c r="A17" s="171" t="s">
        <v>257</v>
      </c>
      <c r="B17" s="131" t="s">
        <v>326</v>
      </c>
      <c r="C17" s="131" t="s">
        <v>326</v>
      </c>
      <c r="D17" s="131" t="s">
        <v>326</v>
      </c>
      <c r="E17" s="131" t="s">
        <v>326</v>
      </c>
      <c r="F17" s="104">
        <v>97</v>
      </c>
      <c r="G17" s="104">
        <v>22</v>
      </c>
      <c r="H17" s="104">
        <v>24</v>
      </c>
      <c r="I17" s="104">
        <v>190</v>
      </c>
      <c r="J17" s="104">
        <v>18</v>
      </c>
      <c r="K17" s="104">
        <v>21</v>
      </c>
      <c r="L17" s="104">
        <v>40</v>
      </c>
      <c r="M17" s="133">
        <v>251</v>
      </c>
    </row>
    <row r="18" spans="1:13">
      <c r="A18" s="171" t="s">
        <v>258</v>
      </c>
      <c r="B18" s="131" t="s">
        <v>326</v>
      </c>
      <c r="C18" s="131" t="s">
        <v>326</v>
      </c>
      <c r="D18" s="131" t="s">
        <v>326</v>
      </c>
      <c r="E18" s="131" t="s">
        <v>326</v>
      </c>
      <c r="F18" s="104">
        <v>99</v>
      </c>
      <c r="G18" s="104">
        <v>22</v>
      </c>
      <c r="H18" s="104">
        <v>25</v>
      </c>
      <c r="I18" s="104">
        <v>191</v>
      </c>
      <c r="J18" s="104">
        <v>18</v>
      </c>
      <c r="K18" s="104">
        <v>21</v>
      </c>
      <c r="L18" s="104">
        <v>40</v>
      </c>
      <c r="M18" s="133">
        <v>250</v>
      </c>
    </row>
    <row r="19" spans="1:13">
      <c r="A19" s="171" t="s">
        <v>259</v>
      </c>
      <c r="B19" s="131" t="s">
        <v>326</v>
      </c>
      <c r="C19" s="131" t="s">
        <v>326</v>
      </c>
      <c r="D19" s="131" t="s">
        <v>326</v>
      </c>
      <c r="E19" s="131" t="s">
        <v>326</v>
      </c>
      <c r="F19" s="104">
        <v>98</v>
      </c>
      <c r="G19" s="104">
        <v>23</v>
      </c>
      <c r="H19" s="104">
        <v>25</v>
      </c>
      <c r="I19" s="104">
        <v>194</v>
      </c>
      <c r="J19" s="104">
        <v>18</v>
      </c>
      <c r="K19" s="104">
        <v>22</v>
      </c>
      <c r="L19" s="104">
        <v>41</v>
      </c>
      <c r="M19" s="133">
        <v>256</v>
      </c>
    </row>
    <row r="20" spans="1:13">
      <c r="A20" s="171" t="s">
        <v>260</v>
      </c>
      <c r="B20" s="131" t="s">
        <v>326</v>
      </c>
      <c r="C20" s="131" t="s">
        <v>326</v>
      </c>
      <c r="D20" s="131" t="s">
        <v>326</v>
      </c>
      <c r="E20" s="131" t="s">
        <v>326</v>
      </c>
      <c r="F20" s="104">
        <v>98</v>
      </c>
      <c r="G20" s="104">
        <v>25</v>
      </c>
      <c r="H20" s="104">
        <v>25</v>
      </c>
      <c r="I20" s="104">
        <v>198</v>
      </c>
      <c r="J20" s="104">
        <v>18</v>
      </c>
      <c r="K20" s="104">
        <v>22</v>
      </c>
      <c r="L20" s="104">
        <v>41</v>
      </c>
      <c r="M20" s="133">
        <v>256</v>
      </c>
    </row>
    <row r="21" spans="1:13">
      <c r="A21" s="171" t="s">
        <v>261</v>
      </c>
      <c r="B21" s="131" t="s">
        <v>326</v>
      </c>
      <c r="C21" s="131" t="s">
        <v>326</v>
      </c>
      <c r="D21" s="131" t="s">
        <v>326</v>
      </c>
      <c r="E21" s="131" t="s">
        <v>326</v>
      </c>
      <c r="F21" s="104">
        <v>95</v>
      </c>
      <c r="G21" s="104">
        <v>24</v>
      </c>
      <c r="H21" s="104">
        <v>24</v>
      </c>
      <c r="I21" s="104">
        <v>196</v>
      </c>
      <c r="J21" s="104">
        <v>18</v>
      </c>
      <c r="K21" s="104">
        <v>22</v>
      </c>
      <c r="L21" s="104">
        <v>41</v>
      </c>
      <c r="M21" s="133">
        <v>258</v>
      </c>
    </row>
    <row r="22" spans="1:13">
      <c r="A22" s="171" t="s">
        <v>262</v>
      </c>
      <c r="B22" s="131" t="s">
        <v>326</v>
      </c>
      <c r="C22" s="131" t="s">
        <v>326</v>
      </c>
      <c r="D22" s="131" t="s">
        <v>326</v>
      </c>
      <c r="E22" s="131" t="s">
        <v>326</v>
      </c>
      <c r="F22" s="104">
        <v>95</v>
      </c>
      <c r="G22" s="104">
        <v>24</v>
      </c>
      <c r="H22" s="104">
        <v>24</v>
      </c>
      <c r="I22" s="104">
        <v>196</v>
      </c>
      <c r="J22" s="104">
        <v>18</v>
      </c>
      <c r="K22" s="104">
        <v>24</v>
      </c>
      <c r="L22" s="104">
        <v>40</v>
      </c>
      <c r="M22" s="133">
        <v>262</v>
      </c>
    </row>
    <row r="23" spans="1:13">
      <c r="A23" s="171" t="s">
        <v>263</v>
      </c>
      <c r="B23" s="131" t="s">
        <v>326</v>
      </c>
      <c r="C23" s="131" t="s">
        <v>326</v>
      </c>
      <c r="D23" s="131" t="s">
        <v>326</v>
      </c>
      <c r="E23" s="131" t="s">
        <v>326</v>
      </c>
      <c r="F23" s="104">
        <v>97</v>
      </c>
      <c r="G23" s="104">
        <v>25</v>
      </c>
      <c r="H23" s="104">
        <v>23</v>
      </c>
      <c r="I23" s="104">
        <v>198</v>
      </c>
      <c r="J23" s="104">
        <v>18</v>
      </c>
      <c r="K23" s="104">
        <v>24</v>
      </c>
      <c r="L23" s="104">
        <v>39</v>
      </c>
      <c r="M23" s="133">
        <v>263</v>
      </c>
    </row>
    <row r="24" spans="1:13">
      <c r="A24" s="171" t="s">
        <v>264</v>
      </c>
      <c r="B24" s="131" t="s">
        <v>326</v>
      </c>
      <c r="C24" s="131" t="s">
        <v>326</v>
      </c>
      <c r="D24" s="131" t="s">
        <v>326</v>
      </c>
      <c r="E24" s="131" t="s">
        <v>326</v>
      </c>
      <c r="F24" s="104">
        <v>97</v>
      </c>
      <c r="G24" s="104">
        <v>26</v>
      </c>
      <c r="H24" s="104">
        <v>23</v>
      </c>
      <c r="I24" s="104">
        <v>199</v>
      </c>
      <c r="J24" s="104">
        <v>18</v>
      </c>
      <c r="K24" s="104">
        <v>23</v>
      </c>
      <c r="L24" s="104">
        <v>40</v>
      </c>
      <c r="M24" s="133">
        <v>261</v>
      </c>
    </row>
    <row r="25" spans="1:13">
      <c r="A25" s="171" t="s">
        <v>265</v>
      </c>
      <c r="B25" s="131" t="s">
        <v>326</v>
      </c>
      <c r="C25" s="131" t="s">
        <v>326</v>
      </c>
      <c r="D25" s="131" t="s">
        <v>326</v>
      </c>
      <c r="E25" s="131" t="s">
        <v>326</v>
      </c>
      <c r="F25" s="104">
        <v>98</v>
      </c>
      <c r="G25" s="104">
        <v>27</v>
      </c>
      <c r="H25" s="104">
        <v>23</v>
      </c>
      <c r="I25" s="104">
        <v>200</v>
      </c>
      <c r="J25" s="104">
        <v>19</v>
      </c>
      <c r="K25" s="104">
        <v>22</v>
      </c>
      <c r="L25" s="104">
        <v>38</v>
      </c>
      <c r="M25" s="133">
        <v>261</v>
      </c>
    </row>
    <row r="26" spans="1:13">
      <c r="A26" s="171" t="s">
        <v>266</v>
      </c>
      <c r="B26" s="131" t="s">
        <v>326</v>
      </c>
      <c r="C26" s="131" t="s">
        <v>326</v>
      </c>
      <c r="D26" s="131" t="s">
        <v>326</v>
      </c>
      <c r="E26" s="131" t="s">
        <v>326</v>
      </c>
      <c r="F26" s="104">
        <v>99</v>
      </c>
      <c r="G26" s="104">
        <v>29</v>
      </c>
      <c r="H26" s="104">
        <v>23</v>
      </c>
      <c r="I26" s="104">
        <v>202</v>
      </c>
      <c r="J26" s="104">
        <v>19</v>
      </c>
      <c r="K26" s="104">
        <v>22</v>
      </c>
      <c r="L26" s="104">
        <v>37</v>
      </c>
      <c r="M26" s="133">
        <v>260</v>
      </c>
    </row>
    <row r="27" spans="1:13">
      <c r="A27" s="171" t="s">
        <v>267</v>
      </c>
      <c r="B27" s="131" t="s">
        <v>326</v>
      </c>
      <c r="C27" s="131" t="s">
        <v>326</v>
      </c>
      <c r="D27" s="131" t="s">
        <v>326</v>
      </c>
      <c r="E27" s="131" t="s">
        <v>326</v>
      </c>
      <c r="F27" s="104">
        <v>97</v>
      </c>
      <c r="G27" s="104">
        <v>29</v>
      </c>
      <c r="H27" s="104">
        <v>23</v>
      </c>
      <c r="I27" s="104">
        <v>200</v>
      </c>
      <c r="J27" s="104">
        <v>19</v>
      </c>
      <c r="K27" s="104">
        <v>21</v>
      </c>
      <c r="L27" s="104">
        <v>35</v>
      </c>
      <c r="M27" s="133">
        <v>254</v>
      </c>
    </row>
    <row r="28" spans="1:13">
      <c r="A28" s="171" t="s">
        <v>268</v>
      </c>
      <c r="B28" s="131" t="s">
        <v>326</v>
      </c>
      <c r="C28" s="131" t="s">
        <v>326</v>
      </c>
      <c r="D28" s="131" t="s">
        <v>326</v>
      </c>
      <c r="E28" s="131" t="s">
        <v>326</v>
      </c>
      <c r="F28" s="104">
        <v>99</v>
      </c>
      <c r="G28" s="104">
        <v>29</v>
      </c>
      <c r="H28" s="104">
        <v>22</v>
      </c>
      <c r="I28" s="104">
        <v>201</v>
      </c>
      <c r="J28" s="104">
        <v>19</v>
      </c>
      <c r="K28" s="104">
        <v>21</v>
      </c>
      <c r="L28" s="104">
        <v>33</v>
      </c>
      <c r="M28" s="133">
        <v>251</v>
      </c>
    </row>
    <row r="29" spans="1:13">
      <c r="A29" s="171" t="s">
        <v>269</v>
      </c>
      <c r="B29" s="131" t="s">
        <v>326</v>
      </c>
      <c r="C29" s="131" t="s">
        <v>326</v>
      </c>
      <c r="D29" s="131" t="s">
        <v>326</v>
      </c>
      <c r="E29" s="131" t="s">
        <v>326</v>
      </c>
      <c r="F29" s="104">
        <v>99</v>
      </c>
      <c r="G29" s="104">
        <v>30</v>
      </c>
      <c r="H29" s="104">
        <v>22</v>
      </c>
      <c r="I29" s="104">
        <v>201</v>
      </c>
      <c r="J29" s="104">
        <v>19</v>
      </c>
      <c r="K29" s="104">
        <v>21</v>
      </c>
      <c r="L29" s="104">
        <v>33</v>
      </c>
      <c r="M29" s="133">
        <v>251</v>
      </c>
    </row>
    <row r="30" spans="1:13">
      <c r="A30" s="171" t="s">
        <v>270</v>
      </c>
      <c r="B30" s="131" t="s">
        <v>326</v>
      </c>
      <c r="C30" s="131" t="s">
        <v>326</v>
      </c>
      <c r="D30" s="131" t="s">
        <v>326</v>
      </c>
      <c r="E30" s="131" t="s">
        <v>326</v>
      </c>
      <c r="F30" s="104">
        <v>98</v>
      </c>
      <c r="G30" s="104">
        <v>29</v>
      </c>
      <c r="H30" s="104">
        <v>22</v>
      </c>
      <c r="I30" s="104">
        <v>198</v>
      </c>
      <c r="J30" s="104">
        <v>19</v>
      </c>
      <c r="K30" s="104">
        <v>21</v>
      </c>
      <c r="L30" s="104">
        <v>33</v>
      </c>
      <c r="M30" s="133">
        <v>251</v>
      </c>
    </row>
    <row r="31" spans="1:13">
      <c r="A31" s="171" t="s">
        <v>271</v>
      </c>
      <c r="B31" s="131" t="s">
        <v>326</v>
      </c>
      <c r="C31" s="131" t="s">
        <v>326</v>
      </c>
      <c r="D31" s="131" t="s">
        <v>326</v>
      </c>
      <c r="E31" s="131" t="s">
        <v>326</v>
      </c>
      <c r="F31" s="104">
        <v>99</v>
      </c>
      <c r="G31" s="104">
        <v>30</v>
      </c>
      <c r="H31" s="104">
        <v>22</v>
      </c>
      <c r="I31" s="104">
        <v>199</v>
      </c>
      <c r="J31" s="104">
        <v>19</v>
      </c>
      <c r="K31" s="104">
        <v>21</v>
      </c>
      <c r="L31" s="104">
        <v>34</v>
      </c>
      <c r="M31" s="133">
        <v>259</v>
      </c>
    </row>
    <row r="32" spans="1:13">
      <c r="A32" s="171" t="s">
        <v>272</v>
      </c>
      <c r="B32" s="131" t="s">
        <v>326</v>
      </c>
      <c r="C32" s="131" t="s">
        <v>326</v>
      </c>
      <c r="D32" s="131" t="s">
        <v>326</v>
      </c>
      <c r="E32" s="131" t="s">
        <v>326</v>
      </c>
      <c r="F32" s="104">
        <v>101</v>
      </c>
      <c r="G32" s="104">
        <v>31</v>
      </c>
      <c r="H32" s="104">
        <v>22</v>
      </c>
      <c r="I32" s="104">
        <v>202</v>
      </c>
      <c r="J32" s="104">
        <v>19</v>
      </c>
      <c r="K32" s="104">
        <v>21</v>
      </c>
      <c r="L32" s="104">
        <v>31</v>
      </c>
      <c r="M32" s="133">
        <v>255</v>
      </c>
    </row>
    <row r="33" spans="1:13">
      <c r="A33" s="171" t="s">
        <v>273</v>
      </c>
      <c r="B33" s="131" t="s">
        <v>326</v>
      </c>
      <c r="C33" s="131" t="s">
        <v>326</v>
      </c>
      <c r="D33" s="131" t="s">
        <v>326</v>
      </c>
      <c r="E33" s="131" t="s">
        <v>326</v>
      </c>
      <c r="F33" s="104">
        <v>99</v>
      </c>
      <c r="G33" s="104">
        <v>29</v>
      </c>
      <c r="H33" s="104">
        <v>22</v>
      </c>
      <c r="I33" s="104">
        <v>200</v>
      </c>
      <c r="J33" s="104">
        <v>19</v>
      </c>
      <c r="K33" s="104">
        <v>20</v>
      </c>
      <c r="L33" s="104">
        <v>31</v>
      </c>
      <c r="M33" s="133">
        <v>251</v>
      </c>
    </row>
    <row r="34" spans="1:13">
      <c r="A34" s="171" t="s">
        <v>274</v>
      </c>
      <c r="B34" s="131" t="s">
        <v>326</v>
      </c>
      <c r="C34" s="131" t="s">
        <v>326</v>
      </c>
      <c r="D34" s="131" t="s">
        <v>326</v>
      </c>
      <c r="E34" s="131" t="s">
        <v>326</v>
      </c>
      <c r="F34" s="104">
        <v>99</v>
      </c>
      <c r="G34" s="104">
        <v>30</v>
      </c>
      <c r="H34" s="104">
        <v>23</v>
      </c>
      <c r="I34" s="104">
        <v>202</v>
      </c>
      <c r="J34" s="104">
        <v>18</v>
      </c>
      <c r="K34" s="104">
        <v>19</v>
      </c>
      <c r="L34" s="104">
        <v>33</v>
      </c>
      <c r="M34" s="133">
        <v>249</v>
      </c>
    </row>
    <row r="35" spans="1:13">
      <c r="A35" s="171" t="s">
        <v>275</v>
      </c>
      <c r="B35" s="131" t="s">
        <v>326</v>
      </c>
      <c r="C35" s="131" t="s">
        <v>326</v>
      </c>
      <c r="D35" s="131" t="s">
        <v>326</v>
      </c>
      <c r="E35" s="131" t="s">
        <v>326</v>
      </c>
      <c r="F35" s="104">
        <v>99</v>
      </c>
      <c r="G35" s="104">
        <v>31</v>
      </c>
      <c r="H35" s="104">
        <v>23</v>
      </c>
      <c r="I35" s="104">
        <v>204</v>
      </c>
      <c r="J35" s="104">
        <v>18</v>
      </c>
      <c r="K35" s="104">
        <v>18</v>
      </c>
      <c r="L35" s="104">
        <v>33</v>
      </c>
      <c r="M35" s="133">
        <v>244</v>
      </c>
    </row>
    <row r="36" spans="1:13">
      <c r="A36" s="171" t="s">
        <v>276</v>
      </c>
      <c r="B36" s="131" t="s">
        <v>326</v>
      </c>
      <c r="C36" s="131" t="s">
        <v>326</v>
      </c>
      <c r="D36" s="131" t="s">
        <v>326</v>
      </c>
      <c r="E36" s="131" t="s">
        <v>326</v>
      </c>
      <c r="F36" s="104">
        <v>99</v>
      </c>
      <c r="G36" s="104">
        <v>31</v>
      </c>
      <c r="H36" s="104">
        <v>23</v>
      </c>
      <c r="I36" s="104">
        <v>203</v>
      </c>
      <c r="J36" s="104">
        <v>18</v>
      </c>
      <c r="K36" s="104">
        <v>18</v>
      </c>
      <c r="L36" s="104">
        <v>33</v>
      </c>
      <c r="M36" s="133">
        <v>243</v>
      </c>
    </row>
    <row r="37" spans="1:13">
      <c r="A37" s="171" t="s">
        <v>277</v>
      </c>
      <c r="B37" s="131" t="s">
        <v>326</v>
      </c>
      <c r="C37" s="131" t="s">
        <v>326</v>
      </c>
      <c r="D37" s="131" t="s">
        <v>326</v>
      </c>
      <c r="E37" s="131" t="s">
        <v>326</v>
      </c>
      <c r="F37" s="104">
        <v>100</v>
      </c>
      <c r="G37" s="104">
        <v>33</v>
      </c>
      <c r="H37" s="104">
        <v>22</v>
      </c>
      <c r="I37" s="104">
        <v>205</v>
      </c>
      <c r="J37" s="104">
        <v>18</v>
      </c>
      <c r="K37" s="104">
        <v>18</v>
      </c>
      <c r="L37" s="104">
        <v>33</v>
      </c>
      <c r="M37" s="133">
        <v>241</v>
      </c>
    </row>
    <row r="38" spans="1:13">
      <c r="A38" s="171" t="s">
        <v>278</v>
      </c>
      <c r="B38" s="131" t="s">
        <v>326</v>
      </c>
      <c r="C38" s="131" t="s">
        <v>326</v>
      </c>
      <c r="D38" s="131" t="s">
        <v>326</v>
      </c>
      <c r="E38" s="131" t="s">
        <v>326</v>
      </c>
      <c r="F38" s="104">
        <v>101</v>
      </c>
      <c r="G38" s="104">
        <v>34</v>
      </c>
      <c r="H38" s="104">
        <v>23</v>
      </c>
      <c r="I38" s="104">
        <v>207</v>
      </c>
      <c r="J38" s="104">
        <v>18</v>
      </c>
      <c r="K38" s="104">
        <v>19</v>
      </c>
      <c r="L38" s="104">
        <v>32</v>
      </c>
      <c r="M38" s="133">
        <v>244</v>
      </c>
    </row>
    <row r="39" spans="1:13">
      <c r="A39" s="171" t="s">
        <v>279</v>
      </c>
      <c r="B39" s="131" t="s">
        <v>326</v>
      </c>
      <c r="C39" s="131" t="s">
        <v>326</v>
      </c>
      <c r="D39" s="131" t="s">
        <v>326</v>
      </c>
      <c r="E39" s="131" t="s">
        <v>326</v>
      </c>
      <c r="F39" s="104">
        <v>100</v>
      </c>
      <c r="G39" s="104">
        <v>33</v>
      </c>
      <c r="H39" s="104">
        <v>23</v>
      </c>
      <c r="I39" s="104">
        <v>207</v>
      </c>
      <c r="J39" s="104">
        <v>18</v>
      </c>
      <c r="K39" s="104">
        <v>19</v>
      </c>
      <c r="L39" s="104">
        <v>33</v>
      </c>
      <c r="M39" s="133">
        <v>239</v>
      </c>
    </row>
    <row r="40" spans="1:13">
      <c r="A40" s="171" t="s">
        <v>280</v>
      </c>
      <c r="B40" s="131" t="s">
        <v>326</v>
      </c>
      <c r="C40" s="131" t="s">
        <v>326</v>
      </c>
      <c r="D40" s="131" t="s">
        <v>326</v>
      </c>
      <c r="E40" s="131" t="s">
        <v>326</v>
      </c>
      <c r="F40" s="104">
        <v>100</v>
      </c>
      <c r="G40" s="104">
        <v>34</v>
      </c>
      <c r="H40" s="104">
        <v>22</v>
      </c>
      <c r="I40" s="104">
        <v>206</v>
      </c>
      <c r="J40" s="104">
        <v>16</v>
      </c>
      <c r="K40" s="104">
        <v>20</v>
      </c>
      <c r="L40" s="104">
        <v>34</v>
      </c>
      <c r="M40" s="133">
        <v>237</v>
      </c>
    </row>
    <row r="41" spans="1:13">
      <c r="A41" s="171" t="s">
        <v>281</v>
      </c>
      <c r="B41" s="131" t="s">
        <v>326</v>
      </c>
      <c r="C41" s="131" t="s">
        <v>326</v>
      </c>
      <c r="D41" s="131" t="s">
        <v>326</v>
      </c>
      <c r="E41" s="131" t="s">
        <v>326</v>
      </c>
      <c r="F41" s="104">
        <v>101</v>
      </c>
      <c r="G41" s="104">
        <v>34</v>
      </c>
      <c r="H41" s="104">
        <v>21</v>
      </c>
      <c r="I41" s="104">
        <v>205</v>
      </c>
      <c r="J41" s="104">
        <v>16</v>
      </c>
      <c r="K41" s="104">
        <v>20</v>
      </c>
      <c r="L41" s="104">
        <v>34</v>
      </c>
      <c r="M41" s="133">
        <v>238</v>
      </c>
    </row>
    <row r="42" spans="1:13">
      <c r="A42" s="171" t="s">
        <v>282</v>
      </c>
      <c r="B42" s="131" t="s">
        <v>326</v>
      </c>
      <c r="C42" s="131" t="s">
        <v>326</v>
      </c>
      <c r="D42" s="131" t="s">
        <v>326</v>
      </c>
      <c r="E42" s="131" t="s">
        <v>326</v>
      </c>
      <c r="F42" s="104">
        <v>100</v>
      </c>
      <c r="G42" s="104">
        <v>32</v>
      </c>
      <c r="H42" s="104">
        <v>21</v>
      </c>
      <c r="I42" s="104">
        <v>203</v>
      </c>
      <c r="J42" s="104">
        <v>16</v>
      </c>
      <c r="K42" s="104">
        <v>21</v>
      </c>
      <c r="L42" s="104">
        <v>34</v>
      </c>
      <c r="M42" s="133">
        <v>248</v>
      </c>
    </row>
    <row r="43" spans="1:13">
      <c r="A43" s="171" t="s">
        <v>283</v>
      </c>
      <c r="B43" s="131" t="s">
        <v>326</v>
      </c>
      <c r="C43" s="131" t="s">
        <v>326</v>
      </c>
      <c r="D43" s="131" t="s">
        <v>326</v>
      </c>
      <c r="E43" s="131" t="s">
        <v>326</v>
      </c>
      <c r="F43" s="104">
        <v>98</v>
      </c>
      <c r="G43" s="104">
        <v>31</v>
      </c>
      <c r="H43" s="104">
        <v>20</v>
      </c>
      <c r="I43" s="104">
        <v>202</v>
      </c>
      <c r="J43" s="104">
        <v>16</v>
      </c>
      <c r="K43" s="104">
        <v>21</v>
      </c>
      <c r="L43" s="104">
        <v>34</v>
      </c>
      <c r="M43" s="133">
        <v>247</v>
      </c>
    </row>
    <row r="44" spans="1:13">
      <c r="A44" s="171" t="s">
        <v>284</v>
      </c>
      <c r="B44" s="131" t="s">
        <v>326</v>
      </c>
      <c r="C44" s="131" t="s">
        <v>326</v>
      </c>
      <c r="D44" s="131" t="s">
        <v>326</v>
      </c>
      <c r="E44" s="131" t="s">
        <v>326</v>
      </c>
      <c r="F44" s="104">
        <v>98</v>
      </c>
      <c r="G44" s="104">
        <v>31</v>
      </c>
      <c r="H44" s="104">
        <v>20</v>
      </c>
      <c r="I44" s="104">
        <v>203</v>
      </c>
      <c r="J44" s="104">
        <v>16</v>
      </c>
      <c r="K44" s="104">
        <v>21</v>
      </c>
      <c r="L44" s="104">
        <v>34</v>
      </c>
      <c r="M44" s="133">
        <v>245</v>
      </c>
    </row>
    <row r="45" spans="1:13">
      <c r="A45" s="171" t="s">
        <v>285</v>
      </c>
      <c r="B45" s="131" t="s">
        <v>326</v>
      </c>
      <c r="C45" s="131" t="s">
        <v>326</v>
      </c>
      <c r="D45" s="131" t="s">
        <v>326</v>
      </c>
      <c r="E45" s="131" t="s">
        <v>326</v>
      </c>
      <c r="F45" s="104">
        <v>92</v>
      </c>
      <c r="G45" s="104">
        <v>32</v>
      </c>
      <c r="H45" s="104">
        <v>18</v>
      </c>
      <c r="I45" s="104">
        <v>189</v>
      </c>
      <c r="J45" s="104">
        <v>16</v>
      </c>
      <c r="K45" s="104">
        <v>21</v>
      </c>
      <c r="L45" s="104">
        <v>34</v>
      </c>
      <c r="M45" s="133">
        <v>240</v>
      </c>
    </row>
    <row r="46" spans="1:13">
      <c r="A46" s="171" t="s">
        <v>286</v>
      </c>
      <c r="B46" s="131" t="s">
        <v>326</v>
      </c>
      <c r="C46" s="131" t="s">
        <v>326</v>
      </c>
      <c r="D46" s="131" t="s">
        <v>326</v>
      </c>
      <c r="E46" s="131" t="s">
        <v>326</v>
      </c>
      <c r="F46" s="104">
        <v>97</v>
      </c>
      <c r="G46" s="104">
        <v>34</v>
      </c>
      <c r="H46" s="104">
        <v>20</v>
      </c>
      <c r="I46" s="104">
        <v>196</v>
      </c>
      <c r="J46" s="104">
        <v>16</v>
      </c>
      <c r="K46" s="104">
        <v>21</v>
      </c>
      <c r="L46" s="104">
        <v>33</v>
      </c>
      <c r="M46" s="133">
        <v>242</v>
      </c>
    </row>
    <row r="47" spans="1:13">
      <c r="A47" s="171" t="s">
        <v>287</v>
      </c>
      <c r="B47" s="131" t="s">
        <v>326</v>
      </c>
      <c r="C47" s="131" t="s">
        <v>326</v>
      </c>
      <c r="D47" s="131" t="s">
        <v>326</v>
      </c>
      <c r="E47" s="131" t="s">
        <v>326</v>
      </c>
      <c r="F47" s="104">
        <v>98</v>
      </c>
      <c r="G47" s="104">
        <v>34</v>
      </c>
      <c r="H47" s="104">
        <v>20</v>
      </c>
      <c r="I47" s="104">
        <v>198</v>
      </c>
      <c r="J47" s="104">
        <v>16</v>
      </c>
      <c r="K47" s="104">
        <v>21</v>
      </c>
      <c r="L47" s="104">
        <v>34</v>
      </c>
      <c r="M47" s="133">
        <v>245</v>
      </c>
    </row>
    <row r="48" spans="1:13">
      <c r="A48" s="171" t="s">
        <v>288</v>
      </c>
      <c r="B48" s="131" t="s">
        <v>326</v>
      </c>
      <c r="C48" s="131" t="s">
        <v>326</v>
      </c>
      <c r="D48" s="131" t="s">
        <v>326</v>
      </c>
      <c r="E48" s="131" t="s">
        <v>326</v>
      </c>
      <c r="F48" s="104">
        <v>100</v>
      </c>
      <c r="G48" s="104">
        <v>36</v>
      </c>
      <c r="H48" s="104">
        <v>22</v>
      </c>
      <c r="I48" s="104">
        <v>203</v>
      </c>
      <c r="J48" s="104">
        <v>16</v>
      </c>
      <c r="K48" s="104">
        <v>22</v>
      </c>
      <c r="L48" s="104">
        <v>33</v>
      </c>
      <c r="M48" s="133">
        <v>245</v>
      </c>
    </row>
    <row r="49" spans="1:13">
      <c r="A49" s="171" t="s">
        <v>289</v>
      </c>
      <c r="B49" s="131" t="s">
        <v>326</v>
      </c>
      <c r="C49" s="131" t="s">
        <v>326</v>
      </c>
      <c r="D49" s="131" t="s">
        <v>326</v>
      </c>
      <c r="E49" s="131" t="s">
        <v>326</v>
      </c>
      <c r="F49" s="104">
        <v>100</v>
      </c>
      <c r="G49" s="104">
        <v>37</v>
      </c>
      <c r="H49" s="104">
        <v>22</v>
      </c>
      <c r="I49" s="104">
        <v>204</v>
      </c>
      <c r="J49" s="104">
        <v>17</v>
      </c>
      <c r="K49" s="104">
        <v>22</v>
      </c>
      <c r="L49" s="104">
        <v>32</v>
      </c>
      <c r="M49" s="133">
        <v>244</v>
      </c>
    </row>
    <row r="50" spans="1:13">
      <c r="A50" s="171" t="s">
        <v>290</v>
      </c>
      <c r="B50" s="131" t="s">
        <v>326</v>
      </c>
      <c r="C50" s="131" t="s">
        <v>326</v>
      </c>
      <c r="D50" s="131" t="s">
        <v>326</v>
      </c>
      <c r="E50" s="131" t="s">
        <v>326</v>
      </c>
      <c r="F50" s="104">
        <v>100</v>
      </c>
      <c r="G50" s="104">
        <v>39</v>
      </c>
      <c r="H50" s="104">
        <v>21</v>
      </c>
      <c r="I50" s="104">
        <v>205</v>
      </c>
      <c r="J50" s="104">
        <v>17</v>
      </c>
      <c r="K50" s="104">
        <v>22</v>
      </c>
      <c r="L50" s="104">
        <v>32</v>
      </c>
      <c r="M50" s="133">
        <v>246</v>
      </c>
    </row>
    <row r="51" spans="1:13">
      <c r="A51" s="171" t="s">
        <v>291</v>
      </c>
      <c r="B51" s="131" t="s">
        <v>326</v>
      </c>
      <c r="C51" s="131" t="s">
        <v>326</v>
      </c>
      <c r="D51" s="131" t="s">
        <v>326</v>
      </c>
      <c r="E51" s="131" t="s">
        <v>326</v>
      </c>
      <c r="F51" s="104">
        <v>100</v>
      </c>
      <c r="G51" s="104">
        <v>39</v>
      </c>
      <c r="H51" s="104">
        <v>19</v>
      </c>
      <c r="I51" s="104">
        <v>207</v>
      </c>
      <c r="J51" s="104">
        <v>17</v>
      </c>
      <c r="K51" s="104">
        <v>22</v>
      </c>
      <c r="L51" s="104">
        <v>33</v>
      </c>
      <c r="M51" s="133">
        <v>245</v>
      </c>
    </row>
    <row r="52" spans="1:13">
      <c r="A52" s="171" t="s">
        <v>292</v>
      </c>
      <c r="B52" s="131" t="s">
        <v>326</v>
      </c>
      <c r="C52" s="131" t="s">
        <v>326</v>
      </c>
      <c r="D52" s="131" t="s">
        <v>326</v>
      </c>
      <c r="E52" s="131" t="s">
        <v>326</v>
      </c>
      <c r="F52" s="104">
        <v>105</v>
      </c>
      <c r="G52" s="104">
        <v>41</v>
      </c>
      <c r="H52" s="104">
        <v>20</v>
      </c>
      <c r="I52" s="104">
        <v>214</v>
      </c>
      <c r="J52" s="104">
        <v>16</v>
      </c>
      <c r="K52" s="104">
        <v>22</v>
      </c>
      <c r="L52" s="104">
        <v>32</v>
      </c>
      <c r="M52" s="133">
        <v>243</v>
      </c>
    </row>
    <row r="53" spans="1:13">
      <c r="A53" s="171" t="s">
        <v>293</v>
      </c>
      <c r="B53" s="131" t="s">
        <v>326</v>
      </c>
      <c r="C53" s="131" t="s">
        <v>326</v>
      </c>
      <c r="D53" s="131" t="s">
        <v>326</v>
      </c>
      <c r="E53" s="131" t="s">
        <v>326</v>
      </c>
      <c r="F53" s="104">
        <v>106</v>
      </c>
      <c r="G53" s="104">
        <v>42</v>
      </c>
      <c r="H53" s="104">
        <v>20</v>
      </c>
      <c r="I53" s="104">
        <v>215</v>
      </c>
      <c r="J53" s="104">
        <v>16</v>
      </c>
      <c r="K53" s="104">
        <v>22</v>
      </c>
      <c r="L53" s="104">
        <v>32</v>
      </c>
      <c r="M53" s="133">
        <v>245</v>
      </c>
    </row>
    <row r="54" spans="1:13">
      <c r="A54" s="171" t="s">
        <v>294</v>
      </c>
      <c r="B54" s="131" t="s">
        <v>326</v>
      </c>
      <c r="C54" s="131" t="s">
        <v>326</v>
      </c>
      <c r="D54" s="131" t="s">
        <v>326</v>
      </c>
      <c r="E54" s="131" t="s">
        <v>326</v>
      </c>
      <c r="F54" s="104">
        <v>108</v>
      </c>
      <c r="G54" s="104">
        <v>43</v>
      </c>
      <c r="H54" s="104">
        <v>18</v>
      </c>
      <c r="I54" s="104">
        <v>218</v>
      </c>
      <c r="J54" s="104">
        <v>16</v>
      </c>
      <c r="K54" s="104">
        <v>22</v>
      </c>
      <c r="L54" s="104">
        <v>32</v>
      </c>
      <c r="M54" s="133">
        <v>244</v>
      </c>
    </row>
    <row r="55" spans="1:13">
      <c r="A55" s="171" t="s">
        <v>295</v>
      </c>
      <c r="B55" s="131" t="s">
        <v>326</v>
      </c>
      <c r="C55" s="131" t="s">
        <v>326</v>
      </c>
      <c r="D55" s="131" t="s">
        <v>326</v>
      </c>
      <c r="E55" s="131" t="s">
        <v>326</v>
      </c>
      <c r="F55" s="104">
        <v>108</v>
      </c>
      <c r="G55" s="104">
        <v>44</v>
      </c>
      <c r="H55" s="104">
        <v>18</v>
      </c>
      <c r="I55" s="104">
        <v>219</v>
      </c>
      <c r="J55" s="104">
        <v>15</v>
      </c>
      <c r="K55" s="104">
        <v>22</v>
      </c>
      <c r="L55" s="104">
        <v>32</v>
      </c>
      <c r="M55" s="133">
        <v>247</v>
      </c>
    </row>
    <row r="56" spans="1:13">
      <c r="A56" s="171" t="s">
        <v>296</v>
      </c>
      <c r="B56" s="131" t="s">
        <v>326</v>
      </c>
      <c r="C56" s="131" t="s">
        <v>326</v>
      </c>
      <c r="D56" s="131" t="s">
        <v>326</v>
      </c>
      <c r="E56" s="131" t="s">
        <v>326</v>
      </c>
      <c r="F56" s="104">
        <v>105</v>
      </c>
      <c r="G56" s="104">
        <v>43</v>
      </c>
      <c r="H56" s="104">
        <v>18</v>
      </c>
      <c r="I56" s="104">
        <v>216</v>
      </c>
      <c r="J56" s="104">
        <v>15</v>
      </c>
      <c r="K56" s="104">
        <v>23</v>
      </c>
      <c r="L56" s="104">
        <v>32</v>
      </c>
      <c r="M56" s="133">
        <v>247</v>
      </c>
    </row>
    <row r="57" spans="1:13">
      <c r="A57" s="171" t="s">
        <v>297</v>
      </c>
      <c r="B57" s="131" t="s">
        <v>326</v>
      </c>
      <c r="C57" s="131" t="s">
        <v>326</v>
      </c>
      <c r="D57" s="131" t="s">
        <v>326</v>
      </c>
      <c r="E57" s="131" t="s">
        <v>326</v>
      </c>
      <c r="F57" s="104">
        <v>106</v>
      </c>
      <c r="G57" s="104">
        <v>43</v>
      </c>
      <c r="H57" s="104">
        <v>17</v>
      </c>
      <c r="I57" s="104">
        <v>215</v>
      </c>
      <c r="J57" s="104">
        <v>15</v>
      </c>
      <c r="K57" s="104">
        <v>23</v>
      </c>
      <c r="L57" s="104">
        <v>31</v>
      </c>
      <c r="M57" s="133">
        <v>244</v>
      </c>
    </row>
    <row r="58" spans="1:13">
      <c r="A58" s="171" t="s">
        <v>298</v>
      </c>
      <c r="B58" s="131" t="s">
        <v>326</v>
      </c>
      <c r="C58" s="131" t="s">
        <v>326</v>
      </c>
      <c r="D58" s="131" t="s">
        <v>326</v>
      </c>
      <c r="E58" s="131" t="s">
        <v>326</v>
      </c>
      <c r="F58" s="104">
        <v>105</v>
      </c>
      <c r="G58" s="104">
        <v>42</v>
      </c>
      <c r="H58" s="104">
        <v>16</v>
      </c>
      <c r="I58" s="104">
        <v>215</v>
      </c>
      <c r="J58" s="104">
        <v>16</v>
      </c>
      <c r="K58" s="104">
        <v>23</v>
      </c>
      <c r="L58" s="104">
        <v>31</v>
      </c>
      <c r="M58" s="133">
        <v>241</v>
      </c>
    </row>
    <row r="59" spans="1:13">
      <c r="A59" s="171" t="s">
        <v>299</v>
      </c>
      <c r="B59" s="131" t="s">
        <v>326</v>
      </c>
      <c r="C59" s="131" t="s">
        <v>326</v>
      </c>
      <c r="D59" s="131" t="s">
        <v>326</v>
      </c>
      <c r="E59" s="131" t="s">
        <v>326</v>
      </c>
      <c r="F59" s="104">
        <v>102</v>
      </c>
      <c r="G59" s="104">
        <v>41</v>
      </c>
      <c r="H59" s="104">
        <v>15</v>
      </c>
      <c r="I59" s="104">
        <v>206</v>
      </c>
      <c r="J59" s="104">
        <v>18</v>
      </c>
      <c r="K59" s="104">
        <v>24</v>
      </c>
      <c r="L59" s="104">
        <v>31</v>
      </c>
      <c r="M59" s="133">
        <v>244</v>
      </c>
    </row>
    <row r="60" spans="1:13">
      <c r="A60" s="171" t="s">
        <v>300</v>
      </c>
      <c r="B60" s="131" t="s">
        <v>326</v>
      </c>
      <c r="C60" s="131" t="s">
        <v>326</v>
      </c>
      <c r="D60" s="131" t="s">
        <v>326</v>
      </c>
      <c r="E60" s="131" t="s">
        <v>326</v>
      </c>
      <c r="F60" s="104">
        <v>100</v>
      </c>
      <c r="G60" s="104">
        <v>40</v>
      </c>
      <c r="H60" s="104">
        <v>14</v>
      </c>
      <c r="I60" s="104">
        <v>205</v>
      </c>
      <c r="J60" s="104">
        <v>18</v>
      </c>
      <c r="K60" s="104">
        <v>24</v>
      </c>
      <c r="L60" s="104">
        <v>30</v>
      </c>
      <c r="M60" s="133">
        <v>244</v>
      </c>
    </row>
    <row r="61" spans="1:13">
      <c r="A61" s="171" t="s">
        <v>301</v>
      </c>
      <c r="B61" s="131" t="s">
        <v>326</v>
      </c>
      <c r="C61" s="131" t="s">
        <v>326</v>
      </c>
      <c r="D61" s="131" t="s">
        <v>326</v>
      </c>
      <c r="E61" s="131" t="s">
        <v>326</v>
      </c>
      <c r="F61" s="104">
        <v>101</v>
      </c>
      <c r="G61" s="104">
        <v>42</v>
      </c>
      <c r="H61" s="104">
        <v>14</v>
      </c>
      <c r="I61" s="104">
        <v>208</v>
      </c>
      <c r="J61" s="104">
        <v>18</v>
      </c>
      <c r="K61" s="104">
        <v>23</v>
      </c>
      <c r="L61" s="104">
        <v>30</v>
      </c>
      <c r="M61" s="133">
        <v>243</v>
      </c>
    </row>
    <row r="62" spans="1:13">
      <c r="A62" s="171" t="s">
        <v>302</v>
      </c>
      <c r="B62" s="131" t="s">
        <v>326</v>
      </c>
      <c r="C62" s="131" t="s">
        <v>326</v>
      </c>
      <c r="D62" s="131" t="s">
        <v>326</v>
      </c>
      <c r="E62" s="131" t="s">
        <v>326</v>
      </c>
      <c r="F62" s="104">
        <v>102</v>
      </c>
      <c r="G62" s="104">
        <v>42</v>
      </c>
      <c r="H62" s="104">
        <v>14</v>
      </c>
      <c r="I62" s="104">
        <v>210</v>
      </c>
      <c r="J62" s="104">
        <v>18</v>
      </c>
      <c r="K62" s="104">
        <v>23</v>
      </c>
      <c r="L62" s="104">
        <v>29</v>
      </c>
      <c r="M62" s="133">
        <v>244</v>
      </c>
    </row>
    <row r="63" spans="1:13">
      <c r="A63" s="171" t="s">
        <v>303</v>
      </c>
      <c r="B63" s="131" t="s">
        <v>326</v>
      </c>
      <c r="C63" s="131" t="s">
        <v>326</v>
      </c>
      <c r="D63" s="131" t="s">
        <v>326</v>
      </c>
      <c r="E63" s="131" t="s">
        <v>326</v>
      </c>
      <c r="F63" s="104">
        <v>106</v>
      </c>
      <c r="G63" s="104">
        <v>43</v>
      </c>
      <c r="H63" s="104">
        <v>14</v>
      </c>
      <c r="I63" s="104">
        <v>215</v>
      </c>
      <c r="J63" s="104">
        <v>18</v>
      </c>
      <c r="K63" s="104">
        <v>23</v>
      </c>
      <c r="L63" s="104">
        <v>29</v>
      </c>
      <c r="M63" s="133">
        <v>239</v>
      </c>
    </row>
    <row r="64" spans="1:13">
      <c r="A64" s="171" t="s">
        <v>304</v>
      </c>
      <c r="B64" s="131" t="s">
        <v>326</v>
      </c>
      <c r="C64" s="131" t="s">
        <v>326</v>
      </c>
      <c r="D64" s="131" t="s">
        <v>326</v>
      </c>
      <c r="E64" s="131" t="s">
        <v>326</v>
      </c>
      <c r="F64" s="104">
        <v>107</v>
      </c>
      <c r="G64" s="104">
        <v>42</v>
      </c>
      <c r="H64" s="104">
        <v>14</v>
      </c>
      <c r="I64" s="104">
        <v>216</v>
      </c>
      <c r="J64" s="104">
        <v>17</v>
      </c>
      <c r="K64" s="104">
        <v>23</v>
      </c>
      <c r="L64" s="104">
        <v>29</v>
      </c>
      <c r="M64" s="133">
        <v>241</v>
      </c>
    </row>
    <row r="65" spans="1:13">
      <c r="A65" s="171" t="s">
        <v>305</v>
      </c>
      <c r="B65" s="131" t="s">
        <v>326</v>
      </c>
      <c r="C65" s="131" t="s">
        <v>326</v>
      </c>
      <c r="D65" s="131" t="s">
        <v>326</v>
      </c>
      <c r="E65" s="131" t="s">
        <v>326</v>
      </c>
      <c r="F65" s="104">
        <v>108</v>
      </c>
      <c r="G65" s="104">
        <v>43</v>
      </c>
      <c r="H65" s="104">
        <v>14</v>
      </c>
      <c r="I65" s="104">
        <v>217</v>
      </c>
      <c r="J65" s="104">
        <v>17</v>
      </c>
      <c r="K65" s="104">
        <v>23</v>
      </c>
      <c r="L65" s="104">
        <v>29</v>
      </c>
      <c r="M65" s="133">
        <v>240</v>
      </c>
    </row>
    <row r="66" spans="1:13">
      <c r="A66" s="195"/>
      <c r="B66" s="132"/>
      <c r="C66" s="132"/>
      <c r="D66" s="132"/>
      <c r="E66" s="132"/>
      <c r="F66" s="132"/>
      <c r="G66" s="132"/>
      <c r="H66" s="132"/>
      <c r="I66" s="132"/>
      <c r="J66" s="132"/>
      <c r="K66" s="132"/>
      <c r="L66" s="132"/>
      <c r="M66" s="135"/>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42"/>
  <sheetViews>
    <sheetView workbookViewId="0">
      <pane ySplit="1" topLeftCell="A2" activePane="bottomLeft" state="frozen"/>
      <selection pane="bottomLeft"/>
    </sheetView>
  </sheetViews>
  <sheetFormatPr defaultRowHeight="14.25"/>
  <cols>
    <col min="1" max="1" width="11.5" bestFit="1" customWidth="1"/>
    <col min="2" max="2" width="18.875" bestFit="1" customWidth="1"/>
    <col min="3" max="3" width="17.25" bestFit="1" customWidth="1"/>
    <col min="4" max="4" width="16.625" customWidth="1"/>
    <col min="5" max="5" width="16.125" bestFit="1" customWidth="1"/>
    <col min="6" max="6" width="19.75" customWidth="1"/>
    <col min="7" max="7" width="21.5" bestFit="1" customWidth="1"/>
    <col min="8" max="8" width="21.875" customWidth="1"/>
    <col min="9" max="9" width="20.5" bestFit="1" customWidth="1"/>
    <col min="10" max="10" width="15.125" bestFit="1" customWidth="1"/>
    <col min="11" max="11" width="13.5" bestFit="1" customWidth="1"/>
    <col min="12" max="12" width="16.25" bestFit="1" customWidth="1"/>
    <col min="13" max="13" width="12.375" bestFit="1" customWidth="1"/>
  </cols>
  <sheetData>
    <row r="1" spans="1:13" s="197" customFormat="1" ht="45">
      <c r="A1" s="187" t="s">
        <v>233</v>
      </c>
      <c r="B1" s="188" t="s">
        <v>306</v>
      </c>
      <c r="C1" s="188" t="s">
        <v>228</v>
      </c>
      <c r="D1" s="189" t="s">
        <v>307</v>
      </c>
      <c r="E1" s="189" t="s">
        <v>231</v>
      </c>
      <c r="F1" s="189" t="s">
        <v>217</v>
      </c>
      <c r="G1" s="189" t="s">
        <v>218</v>
      </c>
      <c r="H1" s="189" t="s">
        <v>219</v>
      </c>
      <c r="I1" s="189" t="s">
        <v>221</v>
      </c>
      <c r="J1" s="188" t="s">
        <v>308</v>
      </c>
      <c r="K1" s="188" t="s">
        <v>236</v>
      </c>
      <c r="L1" s="189" t="s">
        <v>309</v>
      </c>
      <c r="M1" s="189" t="s">
        <v>226</v>
      </c>
    </row>
    <row r="2" spans="1:13">
      <c r="A2" s="193" t="s">
        <v>266</v>
      </c>
      <c r="B2" s="161" t="s">
        <v>326</v>
      </c>
      <c r="C2" s="161" t="s">
        <v>326</v>
      </c>
      <c r="D2" s="161" t="s">
        <v>326</v>
      </c>
      <c r="E2" s="161" t="s">
        <v>326</v>
      </c>
      <c r="F2" s="161">
        <v>13</v>
      </c>
      <c r="G2" s="161">
        <v>24</v>
      </c>
      <c r="H2" s="161">
        <v>15</v>
      </c>
      <c r="I2" s="161">
        <v>254</v>
      </c>
      <c r="J2" s="161">
        <v>32</v>
      </c>
      <c r="K2" s="161">
        <v>21</v>
      </c>
      <c r="L2" s="161">
        <v>10</v>
      </c>
      <c r="M2" s="162">
        <v>58</v>
      </c>
    </row>
    <row r="3" spans="1:13">
      <c r="A3" s="193" t="s">
        <v>267</v>
      </c>
      <c r="B3" s="161" t="s">
        <v>326</v>
      </c>
      <c r="C3" s="161" t="s">
        <v>326</v>
      </c>
      <c r="D3" s="161" t="s">
        <v>326</v>
      </c>
      <c r="E3" s="161" t="s">
        <v>326</v>
      </c>
      <c r="F3" s="161">
        <v>15</v>
      </c>
      <c r="G3" s="161">
        <v>22</v>
      </c>
      <c r="H3" s="161">
        <v>16</v>
      </c>
      <c r="I3" s="161">
        <v>245</v>
      </c>
      <c r="J3" s="161">
        <v>35</v>
      </c>
      <c r="K3" s="161">
        <v>24</v>
      </c>
      <c r="L3" s="161">
        <v>11</v>
      </c>
      <c r="M3" s="162">
        <v>68</v>
      </c>
    </row>
    <row r="4" spans="1:13">
      <c r="A4" s="193" t="s">
        <v>268</v>
      </c>
      <c r="B4" s="161" t="s">
        <v>326</v>
      </c>
      <c r="C4" s="161" t="s">
        <v>326</v>
      </c>
      <c r="D4" s="161" t="s">
        <v>326</v>
      </c>
      <c r="E4" s="161" t="s">
        <v>326</v>
      </c>
      <c r="F4" s="161">
        <v>13</v>
      </c>
      <c r="G4" s="161">
        <v>18</v>
      </c>
      <c r="H4" s="161">
        <v>16</v>
      </c>
      <c r="I4" s="161">
        <v>220</v>
      </c>
      <c r="J4" s="161">
        <v>32</v>
      </c>
      <c r="K4" s="161">
        <v>23</v>
      </c>
      <c r="L4" s="161">
        <v>10</v>
      </c>
      <c r="M4" s="162">
        <v>61</v>
      </c>
    </row>
    <row r="5" spans="1:13">
      <c r="A5" s="193" t="s">
        <v>269</v>
      </c>
      <c r="B5" s="161" t="s">
        <v>326</v>
      </c>
      <c r="C5" s="161" t="s">
        <v>326</v>
      </c>
      <c r="D5" s="161" t="s">
        <v>326</v>
      </c>
      <c r="E5" s="161" t="s">
        <v>326</v>
      </c>
      <c r="F5" s="161">
        <v>14</v>
      </c>
      <c r="G5" s="161">
        <v>19</v>
      </c>
      <c r="H5" s="161">
        <v>18</v>
      </c>
      <c r="I5" s="161">
        <v>236</v>
      </c>
      <c r="J5" s="161">
        <v>31</v>
      </c>
      <c r="K5" s="161">
        <v>21</v>
      </c>
      <c r="L5" s="161">
        <v>9</v>
      </c>
      <c r="M5" s="162">
        <v>59</v>
      </c>
    </row>
    <row r="6" spans="1:13">
      <c r="A6" s="193" t="s">
        <v>270</v>
      </c>
      <c r="B6" s="161" t="s">
        <v>326</v>
      </c>
      <c r="C6" s="161" t="s">
        <v>326</v>
      </c>
      <c r="D6" s="161" t="s">
        <v>326</v>
      </c>
      <c r="E6" s="161" t="s">
        <v>326</v>
      </c>
      <c r="F6" s="161">
        <v>12</v>
      </c>
      <c r="G6" s="161">
        <v>18</v>
      </c>
      <c r="H6" s="161">
        <v>15</v>
      </c>
      <c r="I6" s="161">
        <v>226</v>
      </c>
      <c r="J6" s="161">
        <v>30</v>
      </c>
      <c r="K6" s="161">
        <v>20</v>
      </c>
      <c r="L6" s="161">
        <v>8</v>
      </c>
      <c r="M6" s="162">
        <v>58</v>
      </c>
    </row>
    <row r="7" spans="1:13">
      <c r="A7" s="193" t="s">
        <v>271</v>
      </c>
      <c r="B7" s="161" t="s">
        <v>326</v>
      </c>
      <c r="C7" s="161" t="s">
        <v>326</v>
      </c>
      <c r="D7" s="161" t="s">
        <v>326</v>
      </c>
      <c r="E7" s="161" t="s">
        <v>326</v>
      </c>
      <c r="F7" s="161">
        <v>11</v>
      </c>
      <c r="G7" s="161">
        <v>18</v>
      </c>
      <c r="H7" s="161">
        <v>15</v>
      </c>
      <c r="I7" s="161">
        <v>223</v>
      </c>
      <c r="J7" s="161">
        <v>34</v>
      </c>
      <c r="K7" s="161">
        <v>20</v>
      </c>
      <c r="L7" s="161">
        <v>9</v>
      </c>
      <c r="M7" s="162">
        <v>62</v>
      </c>
    </row>
    <row r="8" spans="1:13">
      <c r="A8" s="193" t="s">
        <v>272</v>
      </c>
      <c r="B8" s="161" t="s">
        <v>326</v>
      </c>
      <c r="C8" s="161" t="s">
        <v>326</v>
      </c>
      <c r="D8" s="161" t="s">
        <v>326</v>
      </c>
      <c r="E8" s="161" t="s">
        <v>326</v>
      </c>
      <c r="F8" s="161">
        <v>10</v>
      </c>
      <c r="G8" s="161">
        <v>17</v>
      </c>
      <c r="H8" s="161">
        <v>12</v>
      </c>
      <c r="I8" s="161">
        <v>187</v>
      </c>
      <c r="J8" s="161">
        <v>36</v>
      </c>
      <c r="K8" s="161">
        <v>20</v>
      </c>
      <c r="L8" s="161">
        <v>9</v>
      </c>
      <c r="M8" s="162">
        <v>63</v>
      </c>
    </row>
    <row r="9" spans="1:13">
      <c r="A9" s="193" t="s">
        <v>273</v>
      </c>
      <c r="B9" s="161" t="s">
        <v>326</v>
      </c>
      <c r="C9" s="161" t="s">
        <v>326</v>
      </c>
      <c r="D9" s="161" t="s">
        <v>326</v>
      </c>
      <c r="E9" s="161" t="s">
        <v>326</v>
      </c>
      <c r="F9" s="161">
        <v>8</v>
      </c>
      <c r="G9" s="161">
        <v>11</v>
      </c>
      <c r="H9" s="161">
        <v>12</v>
      </c>
      <c r="I9" s="161">
        <v>111</v>
      </c>
      <c r="J9" s="161">
        <v>35</v>
      </c>
      <c r="K9" s="161">
        <v>19</v>
      </c>
      <c r="L9" s="161">
        <v>9</v>
      </c>
      <c r="M9" s="162">
        <v>66</v>
      </c>
    </row>
    <row r="10" spans="1:13">
      <c r="A10" s="193" t="s">
        <v>274</v>
      </c>
      <c r="B10" s="161" t="s">
        <v>326</v>
      </c>
      <c r="C10" s="161" t="s">
        <v>326</v>
      </c>
      <c r="D10" s="161" t="s">
        <v>326</v>
      </c>
      <c r="E10" s="161" t="s">
        <v>326</v>
      </c>
      <c r="F10" s="161">
        <v>6</v>
      </c>
      <c r="G10" s="161">
        <v>10</v>
      </c>
      <c r="H10" s="161">
        <v>9</v>
      </c>
      <c r="I10" s="161">
        <v>100</v>
      </c>
      <c r="J10" s="161">
        <v>35</v>
      </c>
      <c r="K10" s="161">
        <v>17</v>
      </c>
      <c r="L10" s="161">
        <v>7</v>
      </c>
      <c r="M10" s="162">
        <v>65</v>
      </c>
    </row>
    <row r="11" spans="1:13">
      <c r="A11" s="193" t="s">
        <v>275</v>
      </c>
      <c r="B11" s="161" t="s">
        <v>326</v>
      </c>
      <c r="C11" s="161" t="s">
        <v>326</v>
      </c>
      <c r="D11" s="161" t="s">
        <v>326</v>
      </c>
      <c r="E11" s="161" t="s">
        <v>326</v>
      </c>
      <c r="F11" s="161">
        <v>14</v>
      </c>
      <c r="G11" s="161">
        <v>23</v>
      </c>
      <c r="H11" s="161">
        <v>15</v>
      </c>
      <c r="I11" s="161">
        <v>167</v>
      </c>
      <c r="J11" s="161">
        <v>32</v>
      </c>
      <c r="K11" s="161">
        <v>13</v>
      </c>
      <c r="L11" s="161">
        <v>6</v>
      </c>
      <c r="M11" s="162">
        <v>59</v>
      </c>
    </row>
    <row r="12" spans="1:13">
      <c r="A12" s="193" t="s">
        <v>276</v>
      </c>
      <c r="B12" s="161" t="s">
        <v>326</v>
      </c>
      <c r="C12" s="161" t="s">
        <v>326</v>
      </c>
      <c r="D12" s="161" t="s">
        <v>326</v>
      </c>
      <c r="E12" s="161" t="s">
        <v>326</v>
      </c>
      <c r="F12" s="161">
        <v>17</v>
      </c>
      <c r="G12" s="161">
        <v>30</v>
      </c>
      <c r="H12" s="161">
        <v>21</v>
      </c>
      <c r="I12" s="161">
        <v>251</v>
      </c>
      <c r="J12" s="161">
        <v>34</v>
      </c>
      <c r="K12" s="161">
        <v>13</v>
      </c>
      <c r="L12" s="161">
        <v>7</v>
      </c>
      <c r="M12" s="162">
        <v>63</v>
      </c>
    </row>
    <row r="13" spans="1:13">
      <c r="A13" s="193" t="s">
        <v>277</v>
      </c>
      <c r="B13" s="161" t="s">
        <v>326</v>
      </c>
      <c r="C13" s="161" t="s">
        <v>326</v>
      </c>
      <c r="D13" s="161" t="s">
        <v>326</v>
      </c>
      <c r="E13" s="161" t="s">
        <v>326</v>
      </c>
      <c r="F13" s="161">
        <v>23</v>
      </c>
      <c r="G13" s="161">
        <v>31</v>
      </c>
      <c r="H13" s="161">
        <v>23</v>
      </c>
      <c r="I13" s="161">
        <v>297</v>
      </c>
      <c r="J13" s="161">
        <v>37</v>
      </c>
      <c r="K13" s="161">
        <v>13</v>
      </c>
      <c r="L13" s="161">
        <v>7</v>
      </c>
      <c r="M13" s="162">
        <v>70</v>
      </c>
    </row>
    <row r="14" spans="1:13">
      <c r="A14" s="193" t="s">
        <v>278</v>
      </c>
      <c r="B14" s="161" t="s">
        <v>326</v>
      </c>
      <c r="C14" s="161" t="s">
        <v>326</v>
      </c>
      <c r="D14" s="161" t="s">
        <v>326</v>
      </c>
      <c r="E14" s="161" t="s">
        <v>326</v>
      </c>
      <c r="F14" s="161">
        <v>26</v>
      </c>
      <c r="G14" s="161">
        <v>36</v>
      </c>
      <c r="H14" s="161">
        <v>25</v>
      </c>
      <c r="I14" s="161">
        <v>343</v>
      </c>
      <c r="J14" s="161">
        <v>37</v>
      </c>
      <c r="K14" s="161">
        <v>12</v>
      </c>
      <c r="L14" s="161">
        <v>6</v>
      </c>
      <c r="M14" s="162">
        <v>71</v>
      </c>
    </row>
    <row r="15" spans="1:13">
      <c r="A15" s="193" t="s">
        <v>279</v>
      </c>
      <c r="B15" s="161" t="s">
        <v>326</v>
      </c>
      <c r="C15" s="161" t="s">
        <v>326</v>
      </c>
      <c r="D15" s="161" t="s">
        <v>326</v>
      </c>
      <c r="E15" s="161" t="s">
        <v>326</v>
      </c>
      <c r="F15" s="161">
        <v>26</v>
      </c>
      <c r="G15" s="161">
        <v>39</v>
      </c>
      <c r="H15" s="161">
        <v>29</v>
      </c>
      <c r="I15" s="161">
        <v>361</v>
      </c>
      <c r="J15" s="161">
        <v>40</v>
      </c>
      <c r="K15" s="161">
        <v>12</v>
      </c>
      <c r="L15" s="161">
        <v>7</v>
      </c>
      <c r="M15" s="162">
        <v>68</v>
      </c>
    </row>
    <row r="16" spans="1:13">
      <c r="A16" s="193" t="s">
        <v>280</v>
      </c>
      <c r="B16" s="161" t="s">
        <v>326</v>
      </c>
      <c r="C16" s="161" t="s">
        <v>326</v>
      </c>
      <c r="D16" s="161" t="s">
        <v>326</v>
      </c>
      <c r="E16" s="161" t="s">
        <v>326</v>
      </c>
      <c r="F16" s="161">
        <v>29</v>
      </c>
      <c r="G16" s="161">
        <v>41</v>
      </c>
      <c r="H16" s="161">
        <v>28</v>
      </c>
      <c r="I16" s="161">
        <v>375</v>
      </c>
      <c r="J16" s="161">
        <v>43</v>
      </c>
      <c r="K16" s="161">
        <v>15</v>
      </c>
      <c r="L16" s="161">
        <v>8</v>
      </c>
      <c r="M16" s="162">
        <v>80</v>
      </c>
    </row>
    <row r="17" spans="1:13">
      <c r="A17" s="193" t="s">
        <v>281</v>
      </c>
      <c r="B17" s="161" t="s">
        <v>326</v>
      </c>
      <c r="C17" s="161" t="s">
        <v>326</v>
      </c>
      <c r="D17" s="161" t="s">
        <v>326</v>
      </c>
      <c r="E17" s="161" t="s">
        <v>326</v>
      </c>
      <c r="F17" s="161">
        <v>28</v>
      </c>
      <c r="G17" s="161">
        <v>42</v>
      </c>
      <c r="H17" s="161">
        <v>27</v>
      </c>
      <c r="I17" s="161">
        <v>359</v>
      </c>
      <c r="J17" s="161">
        <v>46</v>
      </c>
      <c r="K17" s="161">
        <v>16</v>
      </c>
      <c r="L17" s="161">
        <v>9</v>
      </c>
      <c r="M17" s="162">
        <v>84</v>
      </c>
    </row>
    <row r="18" spans="1:13">
      <c r="A18" s="193" t="s">
        <v>282</v>
      </c>
      <c r="B18" s="161" t="s">
        <v>326</v>
      </c>
      <c r="C18" s="161" t="s">
        <v>326</v>
      </c>
      <c r="D18" s="161" t="s">
        <v>326</v>
      </c>
      <c r="E18" s="161" t="s">
        <v>326</v>
      </c>
      <c r="F18" s="161">
        <v>29</v>
      </c>
      <c r="G18" s="161">
        <v>47</v>
      </c>
      <c r="H18" s="161">
        <v>29</v>
      </c>
      <c r="I18" s="161">
        <v>372</v>
      </c>
      <c r="J18" s="161">
        <v>50</v>
      </c>
      <c r="K18" s="161">
        <v>19</v>
      </c>
      <c r="L18" s="161">
        <v>9</v>
      </c>
      <c r="M18" s="162">
        <v>90</v>
      </c>
    </row>
    <row r="19" spans="1:13">
      <c r="A19" s="193" t="s">
        <v>283</v>
      </c>
      <c r="B19" s="161" t="s">
        <v>326</v>
      </c>
      <c r="C19" s="161" t="s">
        <v>326</v>
      </c>
      <c r="D19" s="161" t="s">
        <v>326</v>
      </c>
      <c r="E19" s="161" t="s">
        <v>326</v>
      </c>
      <c r="F19" s="161">
        <v>30</v>
      </c>
      <c r="G19" s="161">
        <v>49</v>
      </c>
      <c r="H19" s="161">
        <v>31</v>
      </c>
      <c r="I19" s="161">
        <v>388</v>
      </c>
      <c r="J19" s="161">
        <v>46</v>
      </c>
      <c r="K19" s="161">
        <v>18</v>
      </c>
      <c r="L19" s="161">
        <v>8</v>
      </c>
      <c r="M19" s="162">
        <v>86</v>
      </c>
    </row>
    <row r="20" spans="1:13">
      <c r="A20" s="193" t="s">
        <v>284</v>
      </c>
      <c r="B20" s="161" t="s">
        <v>326</v>
      </c>
      <c r="C20" s="161" t="s">
        <v>326</v>
      </c>
      <c r="D20" s="161" t="s">
        <v>326</v>
      </c>
      <c r="E20" s="161" t="s">
        <v>326</v>
      </c>
      <c r="F20" s="161">
        <v>31</v>
      </c>
      <c r="G20" s="161">
        <v>47</v>
      </c>
      <c r="H20" s="161">
        <v>31</v>
      </c>
      <c r="I20" s="161">
        <v>385</v>
      </c>
      <c r="J20" s="161">
        <v>44</v>
      </c>
      <c r="K20" s="161">
        <v>17</v>
      </c>
      <c r="L20" s="161">
        <v>7</v>
      </c>
      <c r="M20" s="162">
        <v>85</v>
      </c>
    </row>
    <row r="21" spans="1:13">
      <c r="A21" s="193" t="s">
        <v>285</v>
      </c>
      <c r="B21" s="161" t="s">
        <v>326</v>
      </c>
      <c r="C21" s="161" t="s">
        <v>326</v>
      </c>
      <c r="D21" s="161" t="s">
        <v>326</v>
      </c>
      <c r="E21" s="161" t="s">
        <v>326</v>
      </c>
      <c r="F21" s="161">
        <v>30</v>
      </c>
      <c r="G21" s="161">
        <v>52</v>
      </c>
      <c r="H21" s="161">
        <v>32</v>
      </c>
      <c r="I21" s="161">
        <v>390</v>
      </c>
      <c r="J21" s="161">
        <v>44</v>
      </c>
      <c r="K21" s="161">
        <v>17</v>
      </c>
      <c r="L21" s="161">
        <v>7</v>
      </c>
      <c r="M21" s="162">
        <v>85</v>
      </c>
    </row>
    <row r="22" spans="1:13">
      <c r="A22" s="193" t="s">
        <v>286</v>
      </c>
      <c r="B22" s="161" t="s">
        <v>326</v>
      </c>
      <c r="C22" s="161" t="s">
        <v>326</v>
      </c>
      <c r="D22" s="161" t="s">
        <v>326</v>
      </c>
      <c r="E22" s="161" t="s">
        <v>326</v>
      </c>
      <c r="F22" s="161">
        <v>30</v>
      </c>
      <c r="G22" s="161">
        <v>52</v>
      </c>
      <c r="H22" s="161">
        <v>31</v>
      </c>
      <c r="I22" s="161">
        <v>393</v>
      </c>
      <c r="J22" s="161">
        <v>42</v>
      </c>
      <c r="K22" s="161">
        <v>18</v>
      </c>
      <c r="L22" s="161">
        <v>7</v>
      </c>
      <c r="M22" s="162">
        <v>86</v>
      </c>
    </row>
    <row r="23" spans="1:13">
      <c r="A23" s="193" t="s">
        <v>287</v>
      </c>
      <c r="B23" s="161" t="s">
        <v>326</v>
      </c>
      <c r="C23" s="161" t="s">
        <v>326</v>
      </c>
      <c r="D23" s="161" t="s">
        <v>326</v>
      </c>
      <c r="E23" s="161" t="s">
        <v>326</v>
      </c>
      <c r="F23" s="161">
        <v>22</v>
      </c>
      <c r="G23" s="161">
        <v>40</v>
      </c>
      <c r="H23" s="161">
        <v>23</v>
      </c>
      <c r="I23" s="161">
        <v>321</v>
      </c>
      <c r="J23" s="161">
        <v>48</v>
      </c>
      <c r="K23" s="161">
        <v>23</v>
      </c>
      <c r="L23" s="161">
        <v>7</v>
      </c>
      <c r="M23" s="162">
        <v>99</v>
      </c>
    </row>
    <row r="24" spans="1:13">
      <c r="A24" s="193" t="s">
        <v>288</v>
      </c>
      <c r="B24" s="161" t="s">
        <v>326</v>
      </c>
      <c r="C24" s="161" t="s">
        <v>326</v>
      </c>
      <c r="D24" s="161" t="s">
        <v>326</v>
      </c>
      <c r="E24" s="161" t="s">
        <v>326</v>
      </c>
      <c r="F24" s="161">
        <v>22</v>
      </c>
      <c r="G24" s="161">
        <v>37</v>
      </c>
      <c r="H24" s="161">
        <v>18</v>
      </c>
      <c r="I24" s="161">
        <v>255</v>
      </c>
      <c r="J24" s="161">
        <v>45</v>
      </c>
      <c r="K24" s="161">
        <v>19</v>
      </c>
      <c r="L24" s="161">
        <v>6</v>
      </c>
      <c r="M24" s="162">
        <v>88</v>
      </c>
    </row>
    <row r="25" spans="1:13">
      <c r="A25" s="193" t="s">
        <v>289</v>
      </c>
      <c r="B25" s="161" t="s">
        <v>326</v>
      </c>
      <c r="C25" s="161" t="s">
        <v>326</v>
      </c>
      <c r="D25" s="161" t="s">
        <v>326</v>
      </c>
      <c r="E25" s="161" t="s">
        <v>326</v>
      </c>
      <c r="F25" s="161">
        <v>22</v>
      </c>
      <c r="G25" s="161">
        <v>38</v>
      </c>
      <c r="H25" s="161">
        <v>18</v>
      </c>
      <c r="I25" s="161">
        <v>287</v>
      </c>
      <c r="J25" s="161">
        <v>44</v>
      </c>
      <c r="K25" s="161">
        <v>22</v>
      </c>
      <c r="L25" s="161">
        <v>7</v>
      </c>
      <c r="M25" s="162">
        <v>89</v>
      </c>
    </row>
    <row r="26" spans="1:13">
      <c r="A26" s="193" t="s">
        <v>290</v>
      </c>
      <c r="B26" s="161" t="s">
        <v>326</v>
      </c>
      <c r="C26" s="161" t="s">
        <v>326</v>
      </c>
      <c r="D26" s="161" t="s">
        <v>326</v>
      </c>
      <c r="E26" s="161" t="s">
        <v>326</v>
      </c>
      <c r="F26" s="161">
        <v>27</v>
      </c>
      <c r="G26" s="161">
        <v>39</v>
      </c>
      <c r="H26" s="161">
        <v>23</v>
      </c>
      <c r="I26" s="161">
        <v>288</v>
      </c>
      <c r="J26" s="161">
        <v>44</v>
      </c>
      <c r="K26" s="161">
        <v>22</v>
      </c>
      <c r="L26" s="161">
        <v>8</v>
      </c>
      <c r="M26" s="162">
        <v>87</v>
      </c>
    </row>
    <row r="27" spans="1:13">
      <c r="A27" s="193" t="s">
        <v>291</v>
      </c>
      <c r="B27" s="161" t="s">
        <v>326</v>
      </c>
      <c r="C27" s="161" t="s">
        <v>326</v>
      </c>
      <c r="D27" s="161" t="s">
        <v>326</v>
      </c>
      <c r="E27" s="161" t="s">
        <v>326</v>
      </c>
      <c r="F27" s="161">
        <v>27</v>
      </c>
      <c r="G27" s="161">
        <v>41</v>
      </c>
      <c r="H27" s="161">
        <v>19</v>
      </c>
      <c r="I27" s="161">
        <v>286</v>
      </c>
      <c r="J27" s="161">
        <v>40</v>
      </c>
      <c r="K27" s="161">
        <v>22</v>
      </c>
      <c r="L27" s="161">
        <v>6</v>
      </c>
      <c r="M27" s="162">
        <v>85</v>
      </c>
    </row>
    <row r="28" spans="1:13">
      <c r="A28" s="193" t="s">
        <v>292</v>
      </c>
      <c r="B28" s="161" t="s">
        <v>326</v>
      </c>
      <c r="C28" s="161" t="s">
        <v>326</v>
      </c>
      <c r="D28" s="161" t="s">
        <v>326</v>
      </c>
      <c r="E28" s="161" t="s">
        <v>326</v>
      </c>
      <c r="F28" s="161">
        <v>25</v>
      </c>
      <c r="G28" s="161">
        <v>42</v>
      </c>
      <c r="H28" s="161">
        <v>20</v>
      </c>
      <c r="I28" s="161">
        <v>287</v>
      </c>
      <c r="J28" s="161">
        <v>42</v>
      </c>
      <c r="K28" s="161">
        <v>20</v>
      </c>
      <c r="L28" s="161">
        <v>7</v>
      </c>
      <c r="M28" s="162">
        <v>77</v>
      </c>
    </row>
    <row r="29" spans="1:13">
      <c r="A29" s="193" t="s">
        <v>293</v>
      </c>
      <c r="B29" s="161" t="s">
        <v>326</v>
      </c>
      <c r="C29" s="161" t="s">
        <v>326</v>
      </c>
      <c r="D29" s="161" t="s">
        <v>326</v>
      </c>
      <c r="E29" s="161" t="s">
        <v>326</v>
      </c>
      <c r="F29" s="161">
        <v>25</v>
      </c>
      <c r="G29" s="161">
        <v>41</v>
      </c>
      <c r="H29" s="161">
        <v>20</v>
      </c>
      <c r="I29" s="161">
        <v>292</v>
      </c>
      <c r="J29" s="161">
        <v>39</v>
      </c>
      <c r="K29" s="161">
        <v>19</v>
      </c>
      <c r="L29" s="161">
        <v>6</v>
      </c>
      <c r="M29" s="162">
        <v>75</v>
      </c>
    </row>
    <row r="30" spans="1:13">
      <c r="A30" s="193" t="s">
        <v>294</v>
      </c>
      <c r="B30" s="161" t="s">
        <v>326</v>
      </c>
      <c r="C30" s="161" t="s">
        <v>326</v>
      </c>
      <c r="D30" s="161" t="s">
        <v>326</v>
      </c>
      <c r="E30" s="161" t="s">
        <v>326</v>
      </c>
      <c r="F30" s="161">
        <v>25</v>
      </c>
      <c r="G30" s="161">
        <v>39</v>
      </c>
      <c r="H30" s="161">
        <v>22</v>
      </c>
      <c r="I30" s="161">
        <v>302</v>
      </c>
      <c r="J30" s="161">
        <v>36</v>
      </c>
      <c r="K30" s="161">
        <v>18</v>
      </c>
      <c r="L30" s="161">
        <v>6</v>
      </c>
      <c r="M30" s="162">
        <v>69</v>
      </c>
    </row>
    <row r="31" spans="1:13">
      <c r="A31" s="193" t="s">
        <v>295</v>
      </c>
      <c r="B31" s="161" t="s">
        <v>326</v>
      </c>
      <c r="C31" s="161" t="s">
        <v>326</v>
      </c>
      <c r="D31" s="161" t="s">
        <v>326</v>
      </c>
      <c r="E31" s="161" t="s">
        <v>326</v>
      </c>
      <c r="F31" s="161">
        <v>25</v>
      </c>
      <c r="G31" s="161">
        <v>45</v>
      </c>
      <c r="H31" s="161">
        <v>21</v>
      </c>
      <c r="I31" s="161">
        <v>325</v>
      </c>
      <c r="J31" s="161">
        <v>41</v>
      </c>
      <c r="K31" s="161">
        <v>25</v>
      </c>
      <c r="L31" s="161">
        <v>6</v>
      </c>
      <c r="M31" s="162">
        <v>82</v>
      </c>
    </row>
    <row r="32" spans="1:13">
      <c r="A32" s="193" t="s">
        <v>296</v>
      </c>
      <c r="B32" s="161" t="s">
        <v>326</v>
      </c>
      <c r="C32" s="161" t="s">
        <v>326</v>
      </c>
      <c r="D32" s="161" t="s">
        <v>326</v>
      </c>
      <c r="E32" s="161" t="s">
        <v>326</v>
      </c>
      <c r="F32" s="161">
        <v>24</v>
      </c>
      <c r="G32" s="161">
        <v>47</v>
      </c>
      <c r="H32" s="161">
        <v>23</v>
      </c>
      <c r="I32" s="161">
        <v>352</v>
      </c>
      <c r="J32" s="161">
        <v>41</v>
      </c>
      <c r="K32" s="161">
        <v>25</v>
      </c>
      <c r="L32" s="161">
        <v>6</v>
      </c>
      <c r="M32" s="162">
        <v>81</v>
      </c>
    </row>
    <row r="33" spans="1:13">
      <c r="A33" s="193" t="s">
        <v>297</v>
      </c>
      <c r="B33" s="161" t="s">
        <v>326</v>
      </c>
      <c r="C33" s="161" t="s">
        <v>326</v>
      </c>
      <c r="D33" s="161" t="s">
        <v>326</v>
      </c>
      <c r="E33" s="161" t="s">
        <v>326</v>
      </c>
      <c r="F33" s="161">
        <v>29</v>
      </c>
      <c r="G33" s="161">
        <v>45</v>
      </c>
      <c r="H33" s="161">
        <v>26</v>
      </c>
      <c r="I33" s="161">
        <v>365</v>
      </c>
      <c r="J33" s="161">
        <v>40</v>
      </c>
      <c r="K33" s="161">
        <v>25</v>
      </c>
      <c r="L33" s="161">
        <v>5</v>
      </c>
      <c r="M33" s="162">
        <v>77</v>
      </c>
    </row>
    <row r="34" spans="1:13">
      <c r="A34" s="193" t="s">
        <v>298</v>
      </c>
      <c r="B34" s="161" t="s">
        <v>326</v>
      </c>
      <c r="C34" s="161" t="s">
        <v>326</v>
      </c>
      <c r="D34" s="161" t="s">
        <v>326</v>
      </c>
      <c r="E34" s="161" t="s">
        <v>326</v>
      </c>
      <c r="F34" s="161">
        <v>29</v>
      </c>
      <c r="G34" s="161">
        <v>48</v>
      </c>
      <c r="H34" s="161">
        <v>27</v>
      </c>
      <c r="I34" s="161">
        <v>372</v>
      </c>
      <c r="J34" s="161">
        <v>40</v>
      </c>
      <c r="K34" s="161">
        <v>25</v>
      </c>
      <c r="L34" s="161">
        <v>5</v>
      </c>
      <c r="M34" s="162">
        <v>78</v>
      </c>
    </row>
    <row r="35" spans="1:13">
      <c r="A35" s="193" t="s">
        <v>299</v>
      </c>
      <c r="B35" s="161" t="s">
        <v>326</v>
      </c>
      <c r="C35" s="161" t="s">
        <v>326</v>
      </c>
      <c r="D35" s="161" t="s">
        <v>326</v>
      </c>
      <c r="E35" s="161" t="s">
        <v>326</v>
      </c>
      <c r="F35" s="161">
        <v>32</v>
      </c>
      <c r="G35" s="161">
        <v>51</v>
      </c>
      <c r="H35" s="161">
        <v>30</v>
      </c>
      <c r="I35" s="161">
        <v>397</v>
      </c>
      <c r="J35" s="161">
        <v>33</v>
      </c>
      <c r="K35" s="161">
        <v>21</v>
      </c>
      <c r="L35" s="161">
        <v>4</v>
      </c>
      <c r="M35" s="162">
        <v>63</v>
      </c>
    </row>
    <row r="36" spans="1:13">
      <c r="A36" s="193" t="s">
        <v>300</v>
      </c>
      <c r="B36" s="161" t="s">
        <v>326</v>
      </c>
      <c r="C36" s="161" t="s">
        <v>326</v>
      </c>
      <c r="D36" s="161" t="s">
        <v>326</v>
      </c>
      <c r="E36" s="161" t="s">
        <v>326</v>
      </c>
      <c r="F36" s="161">
        <v>29</v>
      </c>
      <c r="G36" s="161">
        <v>44</v>
      </c>
      <c r="H36" s="161">
        <v>28</v>
      </c>
      <c r="I36" s="161">
        <v>382</v>
      </c>
      <c r="J36" s="161">
        <v>35</v>
      </c>
      <c r="K36" s="161">
        <v>22</v>
      </c>
      <c r="L36" s="161">
        <v>6</v>
      </c>
      <c r="M36" s="162">
        <v>70</v>
      </c>
    </row>
    <row r="37" spans="1:13">
      <c r="A37" s="193" t="s">
        <v>301</v>
      </c>
      <c r="B37" s="161" t="s">
        <v>326</v>
      </c>
      <c r="C37" s="161" t="s">
        <v>326</v>
      </c>
      <c r="D37" s="161" t="s">
        <v>326</v>
      </c>
      <c r="E37" s="161" t="s">
        <v>326</v>
      </c>
      <c r="F37" s="161">
        <v>22</v>
      </c>
      <c r="G37" s="161">
        <v>41</v>
      </c>
      <c r="H37" s="161">
        <v>26</v>
      </c>
      <c r="I37" s="161">
        <v>310</v>
      </c>
      <c r="J37" s="161">
        <v>35</v>
      </c>
      <c r="K37" s="161">
        <v>21</v>
      </c>
      <c r="L37" s="161">
        <v>5</v>
      </c>
      <c r="M37" s="162">
        <v>69</v>
      </c>
    </row>
    <row r="38" spans="1:13">
      <c r="A38" s="193" t="s">
        <v>302</v>
      </c>
      <c r="B38" s="161" t="s">
        <v>326</v>
      </c>
      <c r="C38" s="161" t="s">
        <v>326</v>
      </c>
      <c r="D38" s="161" t="s">
        <v>326</v>
      </c>
      <c r="E38" s="161" t="s">
        <v>326</v>
      </c>
      <c r="F38" s="161">
        <v>15</v>
      </c>
      <c r="G38" s="161">
        <v>37</v>
      </c>
      <c r="H38" s="161">
        <v>19</v>
      </c>
      <c r="I38" s="161">
        <v>265</v>
      </c>
      <c r="J38" s="161">
        <v>34</v>
      </c>
      <c r="K38" s="161">
        <v>20</v>
      </c>
      <c r="L38" s="161">
        <v>5</v>
      </c>
      <c r="M38" s="162">
        <v>71</v>
      </c>
    </row>
    <row r="39" spans="1:13">
      <c r="A39" s="193" t="s">
        <v>303</v>
      </c>
      <c r="B39" s="161" t="s">
        <v>326</v>
      </c>
      <c r="C39" s="161" t="s">
        <v>326</v>
      </c>
      <c r="D39" s="161" t="s">
        <v>326</v>
      </c>
      <c r="E39" s="161" t="s">
        <v>326</v>
      </c>
      <c r="F39" s="161">
        <v>13</v>
      </c>
      <c r="G39" s="161">
        <v>33</v>
      </c>
      <c r="H39" s="161">
        <v>18</v>
      </c>
      <c r="I39" s="161">
        <v>251</v>
      </c>
      <c r="J39" s="161">
        <v>33</v>
      </c>
      <c r="K39" s="161">
        <v>18</v>
      </c>
      <c r="L39" s="161">
        <v>5</v>
      </c>
      <c r="M39" s="162">
        <v>69</v>
      </c>
    </row>
    <row r="40" spans="1:13">
      <c r="A40" s="193" t="s">
        <v>304</v>
      </c>
      <c r="B40" s="161" t="s">
        <v>326</v>
      </c>
      <c r="C40" s="161" t="s">
        <v>326</v>
      </c>
      <c r="D40" s="161" t="s">
        <v>326</v>
      </c>
      <c r="E40" s="161" t="s">
        <v>326</v>
      </c>
      <c r="F40" s="161">
        <v>13</v>
      </c>
      <c r="G40" s="161">
        <v>30</v>
      </c>
      <c r="H40" s="161">
        <v>19</v>
      </c>
      <c r="I40" s="161">
        <v>236</v>
      </c>
      <c r="J40" s="161">
        <v>28</v>
      </c>
      <c r="K40" s="161">
        <v>17</v>
      </c>
      <c r="L40" s="161">
        <v>3</v>
      </c>
      <c r="M40" s="162">
        <v>64</v>
      </c>
    </row>
    <row r="41" spans="1:13">
      <c r="A41" s="193" t="s">
        <v>305</v>
      </c>
      <c r="B41" s="161" t="s">
        <v>326</v>
      </c>
      <c r="C41" s="161" t="s">
        <v>326</v>
      </c>
      <c r="D41" s="161" t="s">
        <v>326</v>
      </c>
      <c r="E41" s="161" t="s">
        <v>326</v>
      </c>
      <c r="F41" s="161">
        <v>12</v>
      </c>
      <c r="G41" s="161">
        <v>29</v>
      </c>
      <c r="H41" s="161">
        <v>19</v>
      </c>
      <c r="I41" s="161">
        <v>223</v>
      </c>
      <c r="J41" s="161">
        <v>28</v>
      </c>
      <c r="K41" s="161">
        <v>17</v>
      </c>
      <c r="L41" s="161">
        <v>3</v>
      </c>
      <c r="M41" s="162">
        <v>62</v>
      </c>
    </row>
    <row r="42" spans="1:13">
      <c r="A42" s="193"/>
      <c r="B42" s="161"/>
      <c r="C42" s="161"/>
      <c r="D42" s="161"/>
      <c r="E42" s="161"/>
      <c r="F42" s="161"/>
      <c r="G42" s="161"/>
      <c r="H42" s="161"/>
      <c r="I42" s="161"/>
      <c r="J42" s="161"/>
      <c r="K42" s="161"/>
      <c r="L42" s="161"/>
      <c r="M42" s="162"/>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66"/>
  <sheetViews>
    <sheetView workbookViewId="0">
      <pane ySplit="1" topLeftCell="A2" activePane="bottomLeft" state="frozen"/>
      <selection pane="bottomLeft"/>
    </sheetView>
  </sheetViews>
  <sheetFormatPr defaultColWidth="8.875" defaultRowHeight="14.25"/>
  <cols>
    <col min="1" max="1" width="12.75" style="104" bestFit="1" customWidth="1"/>
    <col min="2" max="2" width="18.875" style="104" bestFit="1" customWidth="1"/>
    <col min="3" max="3" width="17.25" style="104" bestFit="1" customWidth="1"/>
    <col min="4" max="4" width="20" style="104" bestFit="1" customWidth="1"/>
    <col min="5" max="5" width="16.125" style="104" bestFit="1" customWidth="1"/>
    <col min="6" max="6" width="17.5" style="104" customWidth="1"/>
    <col min="7" max="7" width="18.75" style="104" bestFit="1" customWidth="1"/>
    <col min="8" max="8" width="15" style="104" customWidth="1"/>
    <col min="9" max="9" width="17.625" style="104" bestFit="1" customWidth="1"/>
    <col min="10" max="10" width="21.125" style="104" customWidth="1"/>
    <col min="11" max="11" width="21.5" style="104" bestFit="1" customWidth="1"/>
    <col min="12" max="12" width="21.5" style="104" customWidth="1"/>
    <col min="13" max="13" width="20.5" style="104" bestFit="1" customWidth="1"/>
    <col min="14" max="14" width="23.25" style="104" bestFit="1" customWidth="1"/>
    <col min="15" max="15" width="18.25" style="104" bestFit="1" customWidth="1"/>
    <col min="16" max="16" width="19.25" style="104" bestFit="1" customWidth="1"/>
    <col min="17" max="17" width="11.875" style="104" bestFit="1" customWidth="1"/>
    <col min="18" max="18" width="10.25" style="104" bestFit="1" customWidth="1"/>
    <col min="19" max="19" width="9.125" style="104" bestFit="1" customWidth="1"/>
    <col min="20" max="20" width="11.25" style="104" bestFit="1" customWidth="1"/>
    <col min="21" max="21" width="7.25" style="104" bestFit="1" customWidth="1"/>
    <col min="22" max="22" width="7.875" style="104" bestFit="1" customWidth="1"/>
    <col min="23" max="16384" width="8.875" style="104"/>
  </cols>
  <sheetData>
    <row r="1" spans="1:13" s="190" customFormat="1" ht="31.5">
      <c r="A1" s="191" t="s">
        <v>310</v>
      </c>
      <c r="B1" s="91" t="s">
        <v>306</v>
      </c>
      <c r="C1" s="91" t="s">
        <v>228</v>
      </c>
      <c r="D1" s="91" t="s">
        <v>307</v>
      </c>
      <c r="E1" s="91" t="s">
        <v>231</v>
      </c>
      <c r="F1" s="91" t="s">
        <v>308</v>
      </c>
      <c r="G1" s="91" t="s">
        <v>236</v>
      </c>
      <c r="H1" s="91" t="s">
        <v>309</v>
      </c>
      <c r="I1" s="91" t="s">
        <v>226</v>
      </c>
      <c r="J1" s="91" t="s">
        <v>217</v>
      </c>
      <c r="K1" s="91" t="s">
        <v>218</v>
      </c>
      <c r="L1" s="91" t="s">
        <v>219</v>
      </c>
      <c r="M1" s="91" t="s">
        <v>221</v>
      </c>
    </row>
    <row r="2" spans="1:13">
      <c r="A2" s="194" t="s">
        <v>242</v>
      </c>
      <c r="B2" s="131" t="s">
        <v>326</v>
      </c>
      <c r="C2" s="131" t="s">
        <v>326</v>
      </c>
      <c r="D2" s="131" t="s">
        <v>326</v>
      </c>
      <c r="E2" s="131" t="s">
        <v>326</v>
      </c>
      <c r="F2" s="131">
        <v>30</v>
      </c>
      <c r="G2" s="131">
        <v>16</v>
      </c>
      <c r="H2" s="131">
        <v>7</v>
      </c>
      <c r="I2" s="131">
        <v>59</v>
      </c>
      <c r="J2" s="131">
        <v>20</v>
      </c>
      <c r="K2" s="131">
        <v>25</v>
      </c>
      <c r="L2" s="131">
        <v>17</v>
      </c>
      <c r="M2" s="134">
        <v>255</v>
      </c>
    </row>
    <row r="3" spans="1:13">
      <c r="A3" s="171" t="s">
        <v>243</v>
      </c>
      <c r="B3" s="131" t="s">
        <v>326</v>
      </c>
      <c r="C3" s="131" t="s">
        <v>326</v>
      </c>
      <c r="D3" s="131" t="s">
        <v>326</v>
      </c>
      <c r="E3" s="131" t="s">
        <v>326</v>
      </c>
      <c r="F3" s="104">
        <v>28</v>
      </c>
      <c r="G3" s="104">
        <v>15</v>
      </c>
      <c r="H3" s="104">
        <v>6</v>
      </c>
      <c r="I3" s="104">
        <v>56</v>
      </c>
      <c r="J3" s="104">
        <v>18</v>
      </c>
      <c r="K3" s="104">
        <v>24</v>
      </c>
      <c r="L3" s="104">
        <v>17</v>
      </c>
      <c r="M3" s="133">
        <v>266</v>
      </c>
    </row>
    <row r="4" spans="1:13">
      <c r="A4" s="171" t="s">
        <v>244</v>
      </c>
      <c r="B4" s="131" t="s">
        <v>326</v>
      </c>
      <c r="C4" s="131" t="s">
        <v>326</v>
      </c>
      <c r="D4" s="131" t="s">
        <v>326</v>
      </c>
      <c r="E4" s="131" t="s">
        <v>326</v>
      </c>
      <c r="F4" s="104">
        <v>33</v>
      </c>
      <c r="G4" s="104">
        <v>16</v>
      </c>
      <c r="H4" s="104">
        <v>6</v>
      </c>
      <c r="I4" s="104">
        <v>64</v>
      </c>
      <c r="J4" s="104">
        <v>17</v>
      </c>
      <c r="K4" s="104">
        <v>23</v>
      </c>
      <c r="L4" s="104">
        <v>18</v>
      </c>
      <c r="M4" s="133">
        <v>258</v>
      </c>
    </row>
    <row r="5" spans="1:13">
      <c r="A5" s="171" t="s">
        <v>245</v>
      </c>
      <c r="B5" s="131" t="s">
        <v>326</v>
      </c>
      <c r="C5" s="131" t="s">
        <v>326</v>
      </c>
      <c r="D5" s="131" t="s">
        <v>326</v>
      </c>
      <c r="E5" s="131" t="s">
        <v>326</v>
      </c>
      <c r="F5" s="104">
        <v>34</v>
      </c>
      <c r="G5" s="104">
        <v>16</v>
      </c>
      <c r="H5" s="104">
        <v>6</v>
      </c>
      <c r="I5" s="104">
        <v>63</v>
      </c>
      <c r="J5" s="104">
        <v>17</v>
      </c>
      <c r="K5" s="104">
        <v>24</v>
      </c>
      <c r="L5" s="104">
        <v>15</v>
      </c>
      <c r="M5" s="133">
        <v>263</v>
      </c>
    </row>
    <row r="6" spans="1:13">
      <c r="A6" s="171" t="s">
        <v>246</v>
      </c>
      <c r="B6" s="131" t="s">
        <v>326</v>
      </c>
      <c r="C6" s="131" t="s">
        <v>326</v>
      </c>
      <c r="D6" s="131" t="s">
        <v>326</v>
      </c>
      <c r="E6" s="131" t="s">
        <v>326</v>
      </c>
      <c r="F6" s="104">
        <v>35</v>
      </c>
      <c r="G6" s="104">
        <v>17</v>
      </c>
      <c r="H6" s="104">
        <v>7</v>
      </c>
      <c r="I6" s="104">
        <v>66</v>
      </c>
      <c r="J6" s="104">
        <v>17</v>
      </c>
      <c r="K6" s="104">
        <v>25</v>
      </c>
      <c r="L6" s="104">
        <v>17</v>
      </c>
      <c r="M6" s="133">
        <v>274</v>
      </c>
    </row>
    <row r="7" spans="1:13">
      <c r="A7" s="171" t="s">
        <v>247</v>
      </c>
      <c r="B7" s="131" t="s">
        <v>326</v>
      </c>
      <c r="C7" s="131" t="s">
        <v>326</v>
      </c>
      <c r="D7" s="131" t="s">
        <v>326</v>
      </c>
      <c r="E7" s="131" t="s">
        <v>326</v>
      </c>
      <c r="F7" s="104">
        <v>37</v>
      </c>
      <c r="G7" s="104">
        <v>16</v>
      </c>
      <c r="H7" s="104">
        <v>9</v>
      </c>
      <c r="I7" s="104">
        <v>67</v>
      </c>
      <c r="J7" s="104">
        <v>18</v>
      </c>
      <c r="K7" s="104">
        <v>27</v>
      </c>
      <c r="L7" s="104">
        <v>17</v>
      </c>
      <c r="M7" s="133">
        <v>289</v>
      </c>
    </row>
    <row r="8" spans="1:13">
      <c r="A8" s="171" t="s">
        <v>248</v>
      </c>
      <c r="B8" s="131" t="s">
        <v>326</v>
      </c>
      <c r="C8" s="131" t="s">
        <v>326</v>
      </c>
      <c r="D8" s="131" t="s">
        <v>326</v>
      </c>
      <c r="E8" s="131" t="s">
        <v>326</v>
      </c>
      <c r="F8" s="104">
        <v>35</v>
      </c>
      <c r="G8" s="104">
        <v>16</v>
      </c>
      <c r="H8" s="104">
        <v>10</v>
      </c>
      <c r="I8" s="104">
        <v>64</v>
      </c>
      <c r="J8" s="104">
        <v>17</v>
      </c>
      <c r="K8" s="104">
        <v>23</v>
      </c>
      <c r="L8" s="104">
        <v>16</v>
      </c>
      <c r="M8" s="133">
        <v>288</v>
      </c>
    </row>
    <row r="9" spans="1:13">
      <c r="A9" s="171" t="s">
        <v>249</v>
      </c>
      <c r="B9" s="131" t="s">
        <v>326</v>
      </c>
      <c r="C9" s="131" t="s">
        <v>326</v>
      </c>
      <c r="D9" s="131" t="s">
        <v>326</v>
      </c>
      <c r="E9" s="131" t="s">
        <v>326</v>
      </c>
      <c r="F9" s="104">
        <v>32</v>
      </c>
      <c r="G9" s="104">
        <v>14</v>
      </c>
      <c r="H9" s="104">
        <v>9</v>
      </c>
      <c r="I9" s="104">
        <v>61</v>
      </c>
      <c r="J9" s="104">
        <v>18</v>
      </c>
      <c r="K9" s="104">
        <v>27</v>
      </c>
      <c r="L9" s="104">
        <v>18</v>
      </c>
      <c r="M9" s="133">
        <v>285</v>
      </c>
    </row>
    <row r="10" spans="1:13">
      <c r="A10" s="171" t="s">
        <v>250</v>
      </c>
      <c r="B10" s="131" t="s">
        <v>326</v>
      </c>
      <c r="C10" s="131" t="s">
        <v>326</v>
      </c>
      <c r="D10" s="131" t="s">
        <v>326</v>
      </c>
      <c r="E10" s="131" t="s">
        <v>326</v>
      </c>
      <c r="F10" s="104">
        <v>31</v>
      </c>
      <c r="G10" s="104">
        <v>13</v>
      </c>
      <c r="H10" s="104">
        <v>9</v>
      </c>
      <c r="I10" s="104">
        <v>60</v>
      </c>
      <c r="J10" s="104">
        <v>16</v>
      </c>
      <c r="K10" s="104">
        <v>27</v>
      </c>
      <c r="L10" s="104">
        <v>19</v>
      </c>
      <c r="M10" s="133">
        <v>280</v>
      </c>
    </row>
    <row r="11" spans="1:13">
      <c r="A11" s="171" t="s">
        <v>251</v>
      </c>
      <c r="B11" s="131" t="s">
        <v>326</v>
      </c>
      <c r="C11" s="131" t="s">
        <v>326</v>
      </c>
      <c r="D11" s="131" t="s">
        <v>326</v>
      </c>
      <c r="E11" s="131" t="s">
        <v>326</v>
      </c>
      <c r="F11" s="104">
        <v>30</v>
      </c>
      <c r="G11" s="104">
        <v>12</v>
      </c>
      <c r="H11" s="104">
        <v>8</v>
      </c>
      <c r="I11" s="104">
        <v>59</v>
      </c>
      <c r="J11" s="104">
        <v>14</v>
      </c>
      <c r="K11" s="104">
        <v>28</v>
      </c>
      <c r="L11" s="104">
        <v>18</v>
      </c>
      <c r="M11" s="133">
        <v>270</v>
      </c>
    </row>
    <row r="12" spans="1:13">
      <c r="A12" s="171" t="s">
        <v>252</v>
      </c>
      <c r="B12" s="131" t="s">
        <v>326</v>
      </c>
      <c r="C12" s="131" t="s">
        <v>326</v>
      </c>
      <c r="D12" s="131" t="s">
        <v>326</v>
      </c>
      <c r="E12" s="131" t="s">
        <v>326</v>
      </c>
      <c r="F12" s="104">
        <v>32</v>
      </c>
      <c r="G12" s="104">
        <v>13</v>
      </c>
      <c r="H12" s="104">
        <v>8</v>
      </c>
      <c r="I12" s="104">
        <v>64</v>
      </c>
      <c r="J12" s="104">
        <v>15</v>
      </c>
      <c r="K12" s="104">
        <v>26</v>
      </c>
      <c r="L12" s="104">
        <v>15</v>
      </c>
      <c r="M12" s="133">
        <v>266</v>
      </c>
    </row>
    <row r="13" spans="1:13">
      <c r="A13" s="171" t="s">
        <v>253</v>
      </c>
      <c r="B13" s="131" t="s">
        <v>326</v>
      </c>
      <c r="C13" s="131" t="s">
        <v>326</v>
      </c>
      <c r="D13" s="131" t="s">
        <v>326</v>
      </c>
      <c r="E13" s="131" t="s">
        <v>326</v>
      </c>
      <c r="F13" s="104">
        <v>30</v>
      </c>
      <c r="G13" s="104">
        <v>11</v>
      </c>
      <c r="H13" s="104">
        <v>9</v>
      </c>
      <c r="I13" s="104">
        <v>65</v>
      </c>
      <c r="J13" s="104">
        <v>14</v>
      </c>
      <c r="K13" s="104">
        <v>25</v>
      </c>
      <c r="L13" s="104">
        <v>14</v>
      </c>
      <c r="M13" s="133">
        <v>258</v>
      </c>
    </row>
    <row r="14" spans="1:13">
      <c r="A14" s="171" t="s">
        <v>254</v>
      </c>
      <c r="B14" s="131" t="s">
        <v>326</v>
      </c>
      <c r="C14" s="131" t="s">
        <v>326</v>
      </c>
      <c r="D14" s="131" t="s">
        <v>326</v>
      </c>
      <c r="E14" s="131" t="s">
        <v>326</v>
      </c>
      <c r="F14" s="104">
        <v>28</v>
      </c>
      <c r="G14" s="104">
        <v>11</v>
      </c>
      <c r="H14" s="104">
        <v>10</v>
      </c>
      <c r="I14" s="104">
        <v>64</v>
      </c>
      <c r="J14" s="104">
        <v>14</v>
      </c>
      <c r="K14" s="104">
        <v>24</v>
      </c>
      <c r="L14" s="104">
        <v>15</v>
      </c>
      <c r="M14" s="133">
        <v>256</v>
      </c>
    </row>
    <row r="15" spans="1:13">
      <c r="A15" s="171" t="s">
        <v>255</v>
      </c>
      <c r="B15" s="131" t="s">
        <v>326</v>
      </c>
      <c r="C15" s="131" t="s">
        <v>326</v>
      </c>
      <c r="D15" s="131" t="s">
        <v>326</v>
      </c>
      <c r="E15" s="131" t="s">
        <v>326</v>
      </c>
      <c r="F15" s="104">
        <v>27</v>
      </c>
      <c r="G15" s="104">
        <v>11</v>
      </c>
      <c r="H15" s="104">
        <v>10</v>
      </c>
      <c r="I15" s="104">
        <v>64</v>
      </c>
      <c r="J15" s="104">
        <v>13</v>
      </c>
      <c r="K15" s="104">
        <v>26</v>
      </c>
      <c r="L15" s="104">
        <v>15</v>
      </c>
      <c r="M15" s="133">
        <v>248</v>
      </c>
    </row>
    <row r="16" spans="1:13">
      <c r="A16" s="171" t="s">
        <v>256</v>
      </c>
      <c r="B16" s="131" t="s">
        <v>326</v>
      </c>
      <c r="C16" s="131" t="s">
        <v>326</v>
      </c>
      <c r="D16" s="131" t="s">
        <v>326</v>
      </c>
      <c r="E16" s="131" t="s">
        <v>326</v>
      </c>
      <c r="F16" s="104">
        <v>22</v>
      </c>
      <c r="G16" s="104">
        <v>9</v>
      </c>
      <c r="H16" s="104">
        <v>11</v>
      </c>
      <c r="I16" s="104">
        <v>56</v>
      </c>
      <c r="J16" s="104">
        <v>13</v>
      </c>
      <c r="K16" s="104">
        <v>29</v>
      </c>
      <c r="L16" s="104">
        <v>14</v>
      </c>
      <c r="M16" s="133">
        <v>244</v>
      </c>
    </row>
    <row r="17" spans="1:13">
      <c r="A17" s="171" t="s">
        <v>257</v>
      </c>
      <c r="B17" s="131" t="s">
        <v>326</v>
      </c>
      <c r="C17" s="131" t="s">
        <v>326</v>
      </c>
      <c r="D17" s="131" t="s">
        <v>326</v>
      </c>
      <c r="E17" s="131" t="s">
        <v>326</v>
      </c>
      <c r="F17" s="104">
        <v>22</v>
      </c>
      <c r="G17" s="104">
        <v>9</v>
      </c>
      <c r="H17" s="104">
        <v>11</v>
      </c>
      <c r="I17" s="104">
        <v>58</v>
      </c>
      <c r="J17" s="104">
        <v>11</v>
      </c>
      <c r="K17" s="104">
        <v>29</v>
      </c>
      <c r="L17" s="104">
        <v>14</v>
      </c>
      <c r="M17" s="133">
        <v>248</v>
      </c>
    </row>
    <row r="18" spans="1:13">
      <c r="A18" s="171" t="s">
        <v>258</v>
      </c>
      <c r="B18" s="131" t="s">
        <v>326</v>
      </c>
      <c r="C18" s="131" t="s">
        <v>326</v>
      </c>
      <c r="D18" s="131" t="s">
        <v>326</v>
      </c>
      <c r="E18" s="131" t="s">
        <v>326</v>
      </c>
      <c r="F18" s="104">
        <v>19</v>
      </c>
      <c r="G18" s="104">
        <v>7</v>
      </c>
      <c r="H18" s="104">
        <v>11</v>
      </c>
      <c r="I18" s="104">
        <v>53</v>
      </c>
      <c r="J18" s="104">
        <v>10</v>
      </c>
      <c r="K18" s="104">
        <v>27</v>
      </c>
      <c r="L18" s="104">
        <v>12</v>
      </c>
      <c r="M18" s="133">
        <v>241</v>
      </c>
    </row>
    <row r="19" spans="1:13">
      <c r="A19" s="171" t="s">
        <v>259</v>
      </c>
      <c r="B19" s="131" t="s">
        <v>326</v>
      </c>
      <c r="C19" s="131" t="s">
        <v>326</v>
      </c>
      <c r="D19" s="131" t="s">
        <v>326</v>
      </c>
      <c r="E19" s="131" t="s">
        <v>326</v>
      </c>
      <c r="F19" s="104">
        <v>18</v>
      </c>
      <c r="G19" s="104">
        <v>7</v>
      </c>
      <c r="H19" s="104">
        <v>9</v>
      </c>
      <c r="I19" s="104">
        <v>54</v>
      </c>
      <c r="J19" s="104">
        <v>12</v>
      </c>
      <c r="K19" s="104">
        <v>27</v>
      </c>
      <c r="L19" s="104">
        <v>11</v>
      </c>
      <c r="M19" s="133">
        <v>227</v>
      </c>
    </row>
    <row r="20" spans="1:13">
      <c r="A20" s="171" t="s">
        <v>260</v>
      </c>
      <c r="B20" s="131" t="s">
        <v>326</v>
      </c>
      <c r="C20" s="131" t="s">
        <v>326</v>
      </c>
      <c r="D20" s="131" t="s">
        <v>326</v>
      </c>
      <c r="E20" s="131" t="s">
        <v>326</v>
      </c>
      <c r="F20" s="104">
        <v>19</v>
      </c>
      <c r="G20" s="104">
        <v>7</v>
      </c>
      <c r="H20" s="104">
        <v>8</v>
      </c>
      <c r="I20" s="104">
        <v>57</v>
      </c>
      <c r="J20" s="104">
        <v>11</v>
      </c>
      <c r="K20" s="104">
        <v>31</v>
      </c>
      <c r="L20" s="104">
        <v>11</v>
      </c>
      <c r="M20" s="133">
        <v>220</v>
      </c>
    </row>
    <row r="21" spans="1:13">
      <c r="A21" s="171" t="s">
        <v>261</v>
      </c>
      <c r="B21" s="131" t="s">
        <v>326</v>
      </c>
      <c r="C21" s="131" t="s">
        <v>326</v>
      </c>
      <c r="D21" s="131" t="s">
        <v>326</v>
      </c>
      <c r="E21" s="131" t="s">
        <v>326</v>
      </c>
      <c r="F21" s="104">
        <v>21</v>
      </c>
      <c r="G21" s="104">
        <v>7</v>
      </c>
      <c r="H21" s="104">
        <v>9</v>
      </c>
      <c r="I21" s="104">
        <v>59</v>
      </c>
      <c r="J21" s="104">
        <v>14</v>
      </c>
      <c r="K21" s="104">
        <v>30</v>
      </c>
      <c r="L21" s="104">
        <v>13</v>
      </c>
      <c r="M21" s="133">
        <v>234</v>
      </c>
    </row>
    <row r="22" spans="1:13">
      <c r="A22" s="171" t="s">
        <v>262</v>
      </c>
      <c r="B22" s="131" t="s">
        <v>326</v>
      </c>
      <c r="C22" s="131" t="s">
        <v>326</v>
      </c>
      <c r="D22" s="131" t="s">
        <v>326</v>
      </c>
      <c r="E22" s="131" t="s">
        <v>326</v>
      </c>
      <c r="F22" s="104">
        <v>20</v>
      </c>
      <c r="G22" s="104">
        <v>8</v>
      </c>
      <c r="H22" s="104">
        <v>8</v>
      </c>
      <c r="I22" s="104">
        <v>60</v>
      </c>
      <c r="J22" s="104">
        <v>13</v>
      </c>
      <c r="K22" s="104">
        <v>29</v>
      </c>
      <c r="L22" s="104">
        <v>13</v>
      </c>
      <c r="M22" s="133">
        <v>233</v>
      </c>
    </row>
    <row r="23" spans="1:13">
      <c r="A23" s="171" t="s">
        <v>263</v>
      </c>
      <c r="B23" s="131" t="s">
        <v>326</v>
      </c>
      <c r="C23" s="131" t="s">
        <v>326</v>
      </c>
      <c r="D23" s="131" t="s">
        <v>326</v>
      </c>
      <c r="E23" s="131" t="s">
        <v>326</v>
      </c>
      <c r="F23" s="104">
        <v>22</v>
      </c>
      <c r="G23" s="104">
        <v>8</v>
      </c>
      <c r="H23" s="104">
        <v>9</v>
      </c>
      <c r="I23" s="104">
        <v>62</v>
      </c>
      <c r="J23" s="104">
        <v>13</v>
      </c>
      <c r="K23" s="104">
        <v>29</v>
      </c>
      <c r="L23" s="104">
        <v>13</v>
      </c>
      <c r="M23" s="133">
        <v>242</v>
      </c>
    </row>
    <row r="24" spans="1:13">
      <c r="A24" s="171" t="s">
        <v>264</v>
      </c>
      <c r="B24" s="131" t="s">
        <v>326</v>
      </c>
      <c r="C24" s="131" t="s">
        <v>326</v>
      </c>
      <c r="D24" s="131" t="s">
        <v>326</v>
      </c>
      <c r="E24" s="131" t="s">
        <v>326</v>
      </c>
      <c r="F24" s="104">
        <v>22</v>
      </c>
      <c r="G24" s="104">
        <v>8</v>
      </c>
      <c r="H24" s="104">
        <v>8</v>
      </c>
      <c r="I24" s="104">
        <v>57</v>
      </c>
      <c r="J24" s="104">
        <v>11</v>
      </c>
      <c r="K24" s="104">
        <v>30</v>
      </c>
      <c r="L24" s="104">
        <v>15</v>
      </c>
      <c r="M24" s="133">
        <v>251</v>
      </c>
    </row>
    <row r="25" spans="1:13">
      <c r="A25" s="171" t="s">
        <v>265</v>
      </c>
      <c r="B25" s="131" t="s">
        <v>326</v>
      </c>
      <c r="C25" s="131" t="s">
        <v>326</v>
      </c>
      <c r="D25" s="131" t="s">
        <v>326</v>
      </c>
      <c r="E25" s="131" t="s">
        <v>326</v>
      </c>
      <c r="F25" s="104">
        <v>20</v>
      </c>
      <c r="G25" s="104">
        <v>6</v>
      </c>
      <c r="H25" s="104">
        <v>7</v>
      </c>
      <c r="I25" s="104">
        <v>55</v>
      </c>
      <c r="J25" s="104">
        <v>12</v>
      </c>
      <c r="K25" s="104">
        <v>30</v>
      </c>
      <c r="L25" s="104">
        <v>18</v>
      </c>
      <c r="M25" s="133">
        <v>259</v>
      </c>
    </row>
    <row r="26" spans="1:13">
      <c r="A26" s="171" t="s">
        <v>266</v>
      </c>
      <c r="B26" s="131" t="s">
        <v>326</v>
      </c>
      <c r="C26" s="131" t="s">
        <v>326</v>
      </c>
      <c r="D26" s="131" t="s">
        <v>326</v>
      </c>
      <c r="E26" s="131" t="s">
        <v>326</v>
      </c>
      <c r="F26" s="104">
        <v>21</v>
      </c>
      <c r="G26" s="104">
        <v>8</v>
      </c>
      <c r="H26" s="104">
        <v>7</v>
      </c>
      <c r="I26" s="104">
        <v>53</v>
      </c>
      <c r="J26" s="104">
        <v>11</v>
      </c>
      <c r="K26" s="104">
        <v>31</v>
      </c>
      <c r="L26" s="104">
        <v>20</v>
      </c>
      <c r="M26" s="133">
        <v>262</v>
      </c>
    </row>
    <row r="27" spans="1:13">
      <c r="A27" s="171" t="s">
        <v>267</v>
      </c>
      <c r="B27" s="131" t="s">
        <v>326</v>
      </c>
      <c r="C27" s="131" t="s">
        <v>326</v>
      </c>
      <c r="D27" s="131" t="s">
        <v>326</v>
      </c>
      <c r="E27" s="131" t="s">
        <v>326</v>
      </c>
      <c r="F27" s="104">
        <v>26</v>
      </c>
      <c r="G27" s="104">
        <v>10</v>
      </c>
      <c r="H27" s="104">
        <v>8</v>
      </c>
      <c r="I27" s="104">
        <v>63</v>
      </c>
      <c r="J27" s="104">
        <v>12</v>
      </c>
      <c r="K27" s="104">
        <v>29</v>
      </c>
      <c r="L27" s="104">
        <v>21</v>
      </c>
      <c r="M27" s="133">
        <v>260</v>
      </c>
    </row>
    <row r="28" spans="1:13">
      <c r="A28" s="171" t="s">
        <v>268</v>
      </c>
      <c r="B28" s="131" t="s">
        <v>326</v>
      </c>
      <c r="C28" s="131" t="s">
        <v>326</v>
      </c>
      <c r="D28" s="131" t="s">
        <v>326</v>
      </c>
      <c r="E28" s="131" t="s">
        <v>326</v>
      </c>
      <c r="F28" s="104">
        <v>28</v>
      </c>
      <c r="G28" s="104">
        <v>11</v>
      </c>
      <c r="H28" s="104">
        <v>7</v>
      </c>
      <c r="I28" s="104">
        <v>67</v>
      </c>
      <c r="J28" s="104">
        <v>12</v>
      </c>
      <c r="K28" s="104">
        <v>26</v>
      </c>
      <c r="L28" s="104">
        <v>22</v>
      </c>
      <c r="M28" s="133">
        <v>260</v>
      </c>
    </row>
    <row r="29" spans="1:13">
      <c r="A29" s="171" t="s">
        <v>269</v>
      </c>
      <c r="B29" s="131" t="s">
        <v>326</v>
      </c>
      <c r="C29" s="131" t="s">
        <v>326</v>
      </c>
      <c r="D29" s="131" t="s">
        <v>326</v>
      </c>
      <c r="E29" s="131" t="s">
        <v>326</v>
      </c>
      <c r="F29" s="104">
        <v>28</v>
      </c>
      <c r="G29" s="104">
        <v>12</v>
      </c>
      <c r="H29" s="104">
        <v>6</v>
      </c>
      <c r="I29" s="104">
        <v>66</v>
      </c>
      <c r="J29" s="104">
        <v>12</v>
      </c>
      <c r="K29" s="104">
        <v>26</v>
      </c>
      <c r="L29" s="104">
        <v>23</v>
      </c>
      <c r="M29" s="133">
        <v>261</v>
      </c>
    </row>
    <row r="30" spans="1:13">
      <c r="A30" s="171" t="s">
        <v>270</v>
      </c>
      <c r="B30" s="131" t="s">
        <v>326</v>
      </c>
      <c r="C30" s="131" t="s">
        <v>326</v>
      </c>
      <c r="D30" s="131" t="s">
        <v>326</v>
      </c>
      <c r="E30" s="131" t="s">
        <v>326</v>
      </c>
      <c r="F30" s="104">
        <v>31</v>
      </c>
      <c r="G30" s="104">
        <v>17</v>
      </c>
      <c r="H30" s="104">
        <v>6</v>
      </c>
      <c r="I30" s="104">
        <v>76</v>
      </c>
      <c r="J30" s="104">
        <v>14</v>
      </c>
      <c r="K30" s="104">
        <v>25</v>
      </c>
      <c r="L30" s="104">
        <v>25</v>
      </c>
      <c r="M30" s="133">
        <v>262</v>
      </c>
    </row>
    <row r="31" spans="1:13">
      <c r="A31" s="171" t="s">
        <v>271</v>
      </c>
      <c r="B31" s="131" t="s">
        <v>326</v>
      </c>
      <c r="C31" s="131" t="s">
        <v>326</v>
      </c>
      <c r="D31" s="131" t="s">
        <v>326</v>
      </c>
      <c r="E31" s="131" t="s">
        <v>326</v>
      </c>
      <c r="F31" s="104">
        <v>34</v>
      </c>
      <c r="G31" s="104">
        <v>20</v>
      </c>
      <c r="H31" s="104">
        <v>7</v>
      </c>
      <c r="I31" s="104">
        <v>80</v>
      </c>
      <c r="J31" s="104">
        <v>12</v>
      </c>
      <c r="K31" s="104">
        <v>24</v>
      </c>
      <c r="L31" s="104">
        <v>26</v>
      </c>
      <c r="M31" s="133">
        <v>267</v>
      </c>
    </row>
    <row r="32" spans="1:13">
      <c r="A32" s="171" t="s">
        <v>272</v>
      </c>
      <c r="B32" s="131" t="s">
        <v>326</v>
      </c>
      <c r="C32" s="131" t="s">
        <v>326</v>
      </c>
      <c r="D32" s="131" t="s">
        <v>326</v>
      </c>
      <c r="E32" s="131" t="s">
        <v>326</v>
      </c>
      <c r="F32" s="104">
        <v>33</v>
      </c>
      <c r="G32" s="104">
        <v>21</v>
      </c>
      <c r="H32" s="104">
        <v>7</v>
      </c>
      <c r="I32" s="104">
        <v>82</v>
      </c>
      <c r="J32" s="104">
        <v>15</v>
      </c>
      <c r="K32" s="104">
        <v>21</v>
      </c>
      <c r="L32" s="104">
        <v>27</v>
      </c>
      <c r="M32" s="133">
        <v>293</v>
      </c>
    </row>
    <row r="33" spans="1:13">
      <c r="A33" s="171" t="s">
        <v>273</v>
      </c>
      <c r="B33" s="131" t="s">
        <v>326</v>
      </c>
      <c r="C33" s="131" t="s">
        <v>326</v>
      </c>
      <c r="D33" s="131" t="s">
        <v>326</v>
      </c>
      <c r="E33" s="131" t="s">
        <v>326</v>
      </c>
      <c r="F33" s="104">
        <v>36</v>
      </c>
      <c r="G33" s="104">
        <v>24</v>
      </c>
      <c r="H33" s="104">
        <v>8</v>
      </c>
      <c r="I33" s="104">
        <v>88</v>
      </c>
      <c r="J33" s="104">
        <v>13</v>
      </c>
      <c r="K33" s="104">
        <v>21</v>
      </c>
      <c r="L33" s="104">
        <v>23</v>
      </c>
      <c r="M33" s="133">
        <v>293</v>
      </c>
    </row>
    <row r="34" spans="1:13">
      <c r="A34" s="171" t="s">
        <v>274</v>
      </c>
      <c r="B34" s="131" t="s">
        <v>326</v>
      </c>
      <c r="C34" s="131" t="s">
        <v>326</v>
      </c>
      <c r="D34" s="131" t="s">
        <v>326</v>
      </c>
      <c r="E34" s="131" t="s">
        <v>326</v>
      </c>
      <c r="F34" s="104">
        <v>36</v>
      </c>
      <c r="G34" s="104">
        <v>23</v>
      </c>
      <c r="H34" s="104">
        <v>8</v>
      </c>
      <c r="I34" s="104">
        <v>91</v>
      </c>
      <c r="J34" s="104">
        <v>15</v>
      </c>
      <c r="K34" s="104">
        <v>23</v>
      </c>
      <c r="L34" s="104">
        <v>21</v>
      </c>
      <c r="M34" s="133">
        <v>291</v>
      </c>
    </row>
    <row r="35" spans="1:13">
      <c r="A35" s="171" t="s">
        <v>275</v>
      </c>
      <c r="B35" s="131" t="s">
        <v>326</v>
      </c>
      <c r="C35" s="131" t="s">
        <v>326</v>
      </c>
      <c r="D35" s="131" t="s">
        <v>326</v>
      </c>
      <c r="E35" s="131" t="s">
        <v>326</v>
      </c>
      <c r="F35" s="104">
        <v>36</v>
      </c>
      <c r="G35" s="104">
        <v>23</v>
      </c>
      <c r="H35" s="104">
        <v>8</v>
      </c>
      <c r="I35" s="104">
        <v>91</v>
      </c>
      <c r="J35" s="104">
        <v>15</v>
      </c>
      <c r="K35" s="104">
        <v>24</v>
      </c>
      <c r="L35" s="104">
        <v>23</v>
      </c>
      <c r="M35" s="133">
        <v>286</v>
      </c>
    </row>
    <row r="36" spans="1:13">
      <c r="A36" s="171" t="s">
        <v>276</v>
      </c>
      <c r="B36" s="131" t="s">
        <v>326</v>
      </c>
      <c r="C36" s="131" t="s">
        <v>326</v>
      </c>
      <c r="D36" s="131" t="s">
        <v>326</v>
      </c>
      <c r="E36" s="131" t="s">
        <v>326</v>
      </c>
      <c r="F36" s="104">
        <v>37</v>
      </c>
      <c r="G36" s="104">
        <v>26</v>
      </c>
      <c r="H36" s="104">
        <v>10</v>
      </c>
      <c r="I36" s="104">
        <v>94</v>
      </c>
      <c r="J36" s="104">
        <v>15</v>
      </c>
      <c r="K36" s="104">
        <v>24</v>
      </c>
      <c r="L36" s="104">
        <v>22</v>
      </c>
      <c r="M36" s="133">
        <v>281</v>
      </c>
    </row>
    <row r="37" spans="1:13">
      <c r="A37" s="171" t="s">
        <v>277</v>
      </c>
      <c r="B37" s="131" t="s">
        <v>326</v>
      </c>
      <c r="C37" s="131" t="s">
        <v>326</v>
      </c>
      <c r="D37" s="131" t="s">
        <v>326</v>
      </c>
      <c r="E37" s="131" t="s">
        <v>326</v>
      </c>
      <c r="F37" s="104">
        <v>38</v>
      </c>
      <c r="G37" s="104">
        <v>26</v>
      </c>
      <c r="H37" s="104">
        <v>10</v>
      </c>
      <c r="I37" s="104">
        <v>94</v>
      </c>
      <c r="J37" s="104">
        <v>14</v>
      </c>
      <c r="K37" s="104">
        <v>19</v>
      </c>
      <c r="L37" s="104">
        <v>21</v>
      </c>
      <c r="M37" s="133">
        <v>274</v>
      </c>
    </row>
    <row r="38" spans="1:13">
      <c r="A38" s="171" t="s">
        <v>278</v>
      </c>
      <c r="B38" s="131" t="s">
        <v>326</v>
      </c>
      <c r="C38" s="131" t="s">
        <v>326</v>
      </c>
      <c r="D38" s="131" t="s">
        <v>326</v>
      </c>
      <c r="E38" s="131" t="s">
        <v>326</v>
      </c>
      <c r="F38" s="104">
        <v>42</v>
      </c>
      <c r="G38" s="104">
        <v>28</v>
      </c>
      <c r="H38" s="104">
        <v>11</v>
      </c>
      <c r="I38" s="104">
        <v>101</v>
      </c>
      <c r="J38" s="104">
        <v>15</v>
      </c>
      <c r="K38" s="104">
        <v>24</v>
      </c>
      <c r="L38" s="104">
        <v>21</v>
      </c>
      <c r="M38" s="133">
        <v>274</v>
      </c>
    </row>
    <row r="39" spans="1:13">
      <c r="A39" s="171" t="s">
        <v>279</v>
      </c>
      <c r="B39" s="131" t="s">
        <v>326</v>
      </c>
      <c r="C39" s="131" t="s">
        <v>326</v>
      </c>
      <c r="D39" s="131" t="s">
        <v>326</v>
      </c>
      <c r="E39" s="131" t="s">
        <v>326</v>
      </c>
      <c r="F39" s="104">
        <v>43</v>
      </c>
      <c r="G39" s="104">
        <v>28</v>
      </c>
      <c r="H39" s="104">
        <v>12</v>
      </c>
      <c r="I39" s="104">
        <v>98</v>
      </c>
      <c r="J39" s="104">
        <v>17</v>
      </c>
      <c r="K39" s="104">
        <v>23</v>
      </c>
      <c r="L39" s="104">
        <v>20</v>
      </c>
      <c r="M39" s="133">
        <v>284</v>
      </c>
    </row>
    <row r="40" spans="1:13">
      <c r="A40" s="171" t="s">
        <v>280</v>
      </c>
      <c r="B40" s="131" t="s">
        <v>326</v>
      </c>
      <c r="C40" s="131" t="s">
        <v>326</v>
      </c>
      <c r="D40" s="131" t="s">
        <v>326</v>
      </c>
      <c r="E40" s="131" t="s">
        <v>326</v>
      </c>
      <c r="F40" s="104">
        <v>40</v>
      </c>
      <c r="G40" s="104">
        <v>26</v>
      </c>
      <c r="H40" s="104">
        <v>12</v>
      </c>
      <c r="I40" s="104">
        <v>92</v>
      </c>
      <c r="J40" s="104">
        <v>17</v>
      </c>
      <c r="K40" s="104">
        <v>23</v>
      </c>
      <c r="L40" s="104">
        <v>18</v>
      </c>
      <c r="M40" s="133">
        <v>284</v>
      </c>
    </row>
    <row r="41" spans="1:13">
      <c r="A41" s="171" t="s">
        <v>281</v>
      </c>
      <c r="B41" s="131" t="s">
        <v>326</v>
      </c>
      <c r="C41" s="131" t="s">
        <v>326</v>
      </c>
      <c r="D41" s="131" t="s">
        <v>326</v>
      </c>
      <c r="E41" s="131" t="s">
        <v>326</v>
      </c>
      <c r="F41" s="104">
        <v>38</v>
      </c>
      <c r="G41" s="104">
        <v>25</v>
      </c>
      <c r="H41" s="104">
        <v>13</v>
      </c>
      <c r="I41" s="104">
        <v>91</v>
      </c>
      <c r="J41" s="104">
        <v>18</v>
      </c>
      <c r="K41" s="104">
        <v>23</v>
      </c>
      <c r="L41" s="104">
        <v>17</v>
      </c>
      <c r="M41" s="133">
        <v>270</v>
      </c>
    </row>
    <row r="42" spans="1:13">
      <c r="A42" s="171" t="s">
        <v>282</v>
      </c>
      <c r="B42" s="131" t="s">
        <v>326</v>
      </c>
      <c r="C42" s="131" t="s">
        <v>326</v>
      </c>
      <c r="D42" s="131" t="s">
        <v>326</v>
      </c>
      <c r="E42" s="131" t="s">
        <v>326</v>
      </c>
      <c r="F42" s="104">
        <v>45</v>
      </c>
      <c r="G42" s="104">
        <v>25</v>
      </c>
      <c r="H42" s="104">
        <v>14</v>
      </c>
      <c r="I42" s="104">
        <v>92</v>
      </c>
      <c r="J42" s="104">
        <v>18</v>
      </c>
      <c r="K42" s="104">
        <v>23</v>
      </c>
      <c r="L42" s="104">
        <v>17</v>
      </c>
      <c r="M42" s="133">
        <v>270</v>
      </c>
    </row>
    <row r="43" spans="1:13">
      <c r="A43" s="171" t="s">
        <v>283</v>
      </c>
      <c r="B43" s="131" t="s">
        <v>326</v>
      </c>
      <c r="C43" s="131" t="s">
        <v>326</v>
      </c>
      <c r="D43" s="131" t="s">
        <v>326</v>
      </c>
      <c r="E43" s="131" t="s">
        <v>326</v>
      </c>
      <c r="F43" s="104">
        <v>43</v>
      </c>
      <c r="G43" s="104">
        <v>24</v>
      </c>
      <c r="H43" s="104">
        <v>14</v>
      </c>
      <c r="I43" s="104">
        <v>92</v>
      </c>
      <c r="J43" s="104">
        <v>18</v>
      </c>
      <c r="K43" s="104">
        <v>24</v>
      </c>
      <c r="L43" s="104">
        <v>18</v>
      </c>
      <c r="M43" s="133">
        <v>269</v>
      </c>
    </row>
    <row r="44" spans="1:13">
      <c r="A44" s="171" t="s">
        <v>284</v>
      </c>
      <c r="B44" s="131" t="s">
        <v>326</v>
      </c>
      <c r="C44" s="131" t="s">
        <v>326</v>
      </c>
      <c r="D44" s="131" t="s">
        <v>326</v>
      </c>
      <c r="E44" s="131" t="s">
        <v>326</v>
      </c>
      <c r="F44" s="104">
        <v>46</v>
      </c>
      <c r="G44" s="104">
        <v>24</v>
      </c>
      <c r="H44" s="104">
        <v>15</v>
      </c>
      <c r="I44" s="104">
        <v>92</v>
      </c>
      <c r="J44" s="104">
        <v>16</v>
      </c>
      <c r="K44" s="104">
        <v>22</v>
      </c>
      <c r="L44" s="104">
        <v>18</v>
      </c>
      <c r="M44" s="133">
        <v>239</v>
      </c>
    </row>
    <row r="45" spans="1:13">
      <c r="A45" s="171" t="s">
        <v>285</v>
      </c>
      <c r="B45" s="131" t="s">
        <v>326</v>
      </c>
      <c r="C45" s="131" t="s">
        <v>326</v>
      </c>
      <c r="D45" s="131" t="s">
        <v>326</v>
      </c>
      <c r="E45" s="131" t="s">
        <v>326</v>
      </c>
      <c r="F45" s="104">
        <v>45</v>
      </c>
      <c r="G45" s="104">
        <v>22</v>
      </c>
      <c r="H45" s="104">
        <v>16</v>
      </c>
      <c r="I45" s="104">
        <v>89</v>
      </c>
      <c r="J45" s="104">
        <v>13</v>
      </c>
      <c r="K45" s="104">
        <v>21</v>
      </c>
      <c r="L45" s="104">
        <v>21</v>
      </c>
      <c r="M45" s="133">
        <v>231</v>
      </c>
    </row>
    <row r="46" spans="1:13">
      <c r="A46" s="171" t="s">
        <v>286</v>
      </c>
      <c r="B46" s="131" t="s">
        <v>326</v>
      </c>
      <c r="C46" s="131" t="s">
        <v>326</v>
      </c>
      <c r="D46" s="131" t="s">
        <v>326</v>
      </c>
      <c r="E46" s="131" t="s">
        <v>326</v>
      </c>
      <c r="F46" s="104">
        <v>46</v>
      </c>
      <c r="G46" s="104">
        <v>23</v>
      </c>
      <c r="H46" s="104">
        <v>16</v>
      </c>
      <c r="I46" s="104">
        <v>89</v>
      </c>
      <c r="J46" s="104">
        <v>14</v>
      </c>
      <c r="K46" s="104">
        <v>21</v>
      </c>
      <c r="L46" s="104">
        <v>25</v>
      </c>
      <c r="M46" s="133">
        <v>233</v>
      </c>
    </row>
    <row r="47" spans="1:13">
      <c r="A47" s="171" t="s">
        <v>287</v>
      </c>
      <c r="B47" s="131" t="s">
        <v>326</v>
      </c>
      <c r="C47" s="131" t="s">
        <v>326</v>
      </c>
      <c r="D47" s="131" t="s">
        <v>326</v>
      </c>
      <c r="E47" s="131" t="s">
        <v>326</v>
      </c>
      <c r="F47" s="104">
        <v>47</v>
      </c>
      <c r="G47" s="104">
        <v>26</v>
      </c>
      <c r="H47" s="104">
        <v>15</v>
      </c>
      <c r="I47" s="104">
        <v>93</v>
      </c>
      <c r="J47" s="104">
        <v>14</v>
      </c>
      <c r="K47" s="104">
        <v>19</v>
      </c>
      <c r="L47" s="104">
        <v>23</v>
      </c>
      <c r="M47" s="133">
        <v>224</v>
      </c>
    </row>
    <row r="48" spans="1:13">
      <c r="A48" s="171" t="s">
        <v>288</v>
      </c>
      <c r="B48" s="131" t="s">
        <v>326</v>
      </c>
      <c r="C48" s="131" t="s">
        <v>326</v>
      </c>
      <c r="D48" s="131" t="s">
        <v>326</v>
      </c>
      <c r="E48" s="131" t="s">
        <v>326</v>
      </c>
      <c r="F48" s="104">
        <v>44</v>
      </c>
      <c r="G48" s="104">
        <v>22</v>
      </c>
      <c r="H48" s="104">
        <v>13</v>
      </c>
      <c r="I48" s="104">
        <v>90</v>
      </c>
      <c r="J48" s="104">
        <v>15</v>
      </c>
      <c r="K48" s="104">
        <v>18</v>
      </c>
      <c r="L48" s="104">
        <v>22</v>
      </c>
      <c r="M48" s="133">
        <v>228</v>
      </c>
    </row>
    <row r="49" spans="1:13">
      <c r="A49" s="171" t="s">
        <v>289</v>
      </c>
      <c r="B49" s="131" t="s">
        <v>326</v>
      </c>
      <c r="C49" s="131" t="s">
        <v>326</v>
      </c>
      <c r="D49" s="131" t="s">
        <v>326</v>
      </c>
      <c r="E49" s="131" t="s">
        <v>326</v>
      </c>
      <c r="F49" s="104">
        <v>47</v>
      </c>
      <c r="G49" s="104">
        <v>24</v>
      </c>
      <c r="H49" s="104">
        <v>13</v>
      </c>
      <c r="I49" s="104">
        <v>92</v>
      </c>
      <c r="J49" s="104">
        <v>14</v>
      </c>
      <c r="K49" s="104">
        <v>18</v>
      </c>
      <c r="L49" s="104">
        <v>22</v>
      </c>
      <c r="M49" s="133">
        <v>224</v>
      </c>
    </row>
    <row r="50" spans="1:13">
      <c r="A50" s="171" t="s">
        <v>290</v>
      </c>
      <c r="B50" s="131" t="s">
        <v>326</v>
      </c>
      <c r="C50" s="131" t="s">
        <v>326</v>
      </c>
      <c r="D50" s="131" t="s">
        <v>326</v>
      </c>
      <c r="E50" s="131" t="s">
        <v>326</v>
      </c>
      <c r="F50" s="104">
        <v>44</v>
      </c>
      <c r="G50" s="104">
        <v>22</v>
      </c>
      <c r="H50" s="104">
        <v>11</v>
      </c>
      <c r="I50" s="104">
        <v>90</v>
      </c>
      <c r="J50" s="104">
        <v>14</v>
      </c>
      <c r="K50" s="104">
        <v>13</v>
      </c>
      <c r="L50" s="104">
        <v>20</v>
      </c>
      <c r="M50" s="133">
        <v>209</v>
      </c>
    </row>
    <row r="51" spans="1:13">
      <c r="A51" s="171" t="s">
        <v>291</v>
      </c>
      <c r="B51" s="131" t="s">
        <v>326</v>
      </c>
      <c r="C51" s="131" t="s">
        <v>326</v>
      </c>
      <c r="D51" s="131" t="s">
        <v>326</v>
      </c>
      <c r="E51" s="131" t="s">
        <v>326</v>
      </c>
      <c r="F51" s="104">
        <v>40</v>
      </c>
      <c r="G51" s="104">
        <v>23</v>
      </c>
      <c r="H51" s="104">
        <v>10</v>
      </c>
      <c r="I51" s="104">
        <v>84</v>
      </c>
      <c r="J51" s="104">
        <v>13</v>
      </c>
      <c r="K51" s="104">
        <v>17</v>
      </c>
      <c r="L51" s="104">
        <v>21</v>
      </c>
      <c r="M51" s="133">
        <v>202</v>
      </c>
    </row>
    <row r="52" spans="1:13">
      <c r="A52" s="171" t="s">
        <v>292</v>
      </c>
      <c r="B52" s="131" t="s">
        <v>326</v>
      </c>
      <c r="C52" s="131" t="s">
        <v>326</v>
      </c>
      <c r="D52" s="131" t="s">
        <v>326</v>
      </c>
      <c r="E52" s="131" t="s">
        <v>326</v>
      </c>
      <c r="F52" s="104">
        <v>40</v>
      </c>
      <c r="G52" s="104">
        <v>23</v>
      </c>
      <c r="H52" s="104">
        <v>10</v>
      </c>
      <c r="I52" s="104">
        <v>85</v>
      </c>
      <c r="J52" s="104">
        <v>13</v>
      </c>
      <c r="K52" s="104">
        <v>18</v>
      </c>
      <c r="L52" s="104">
        <v>23</v>
      </c>
      <c r="M52" s="133">
        <v>201</v>
      </c>
    </row>
    <row r="53" spans="1:13">
      <c r="A53" s="171" t="s">
        <v>293</v>
      </c>
      <c r="B53" s="131" t="s">
        <v>326</v>
      </c>
      <c r="C53" s="131" t="s">
        <v>326</v>
      </c>
      <c r="D53" s="131" t="s">
        <v>326</v>
      </c>
      <c r="E53" s="131" t="s">
        <v>326</v>
      </c>
      <c r="F53" s="104">
        <v>41</v>
      </c>
      <c r="G53" s="104">
        <v>23</v>
      </c>
      <c r="H53" s="104">
        <v>9</v>
      </c>
      <c r="I53" s="104">
        <v>84</v>
      </c>
      <c r="J53" s="104">
        <v>13</v>
      </c>
      <c r="K53" s="104">
        <v>17</v>
      </c>
      <c r="L53" s="104">
        <v>25</v>
      </c>
      <c r="M53" s="133">
        <v>204</v>
      </c>
    </row>
    <row r="54" spans="1:13">
      <c r="A54" s="171" t="s">
        <v>294</v>
      </c>
      <c r="B54" s="131" t="s">
        <v>326</v>
      </c>
      <c r="C54" s="131" t="s">
        <v>326</v>
      </c>
      <c r="D54" s="131" t="s">
        <v>326</v>
      </c>
      <c r="E54" s="131" t="s">
        <v>326</v>
      </c>
      <c r="F54" s="104">
        <v>35</v>
      </c>
      <c r="G54" s="104">
        <v>20</v>
      </c>
      <c r="H54" s="104">
        <v>8</v>
      </c>
      <c r="I54" s="104">
        <v>77</v>
      </c>
      <c r="J54" s="104">
        <v>12</v>
      </c>
      <c r="K54" s="104">
        <v>19</v>
      </c>
      <c r="L54" s="104">
        <v>25</v>
      </c>
      <c r="M54" s="133">
        <v>205</v>
      </c>
    </row>
    <row r="55" spans="1:13">
      <c r="A55" s="171" t="s">
        <v>295</v>
      </c>
      <c r="B55" s="131" t="s">
        <v>326</v>
      </c>
      <c r="C55" s="131" t="s">
        <v>326</v>
      </c>
      <c r="D55" s="131" t="s">
        <v>326</v>
      </c>
      <c r="E55" s="131" t="s">
        <v>326</v>
      </c>
      <c r="F55" s="104">
        <v>34</v>
      </c>
      <c r="G55" s="104">
        <v>19</v>
      </c>
      <c r="H55" s="104">
        <v>8</v>
      </c>
      <c r="I55" s="104">
        <v>74</v>
      </c>
      <c r="J55" s="104">
        <v>14</v>
      </c>
      <c r="K55" s="104">
        <v>17</v>
      </c>
      <c r="L55" s="104">
        <v>23</v>
      </c>
      <c r="M55" s="133">
        <v>199</v>
      </c>
    </row>
    <row r="56" spans="1:13">
      <c r="A56" s="171" t="s">
        <v>296</v>
      </c>
      <c r="B56" s="131" t="s">
        <v>326</v>
      </c>
      <c r="C56" s="131" t="s">
        <v>326</v>
      </c>
      <c r="D56" s="131" t="s">
        <v>326</v>
      </c>
      <c r="E56" s="131" t="s">
        <v>326</v>
      </c>
      <c r="F56" s="104">
        <v>32</v>
      </c>
      <c r="G56" s="104">
        <v>19</v>
      </c>
      <c r="H56" s="104">
        <v>7</v>
      </c>
      <c r="I56" s="104">
        <v>76</v>
      </c>
      <c r="J56" s="104">
        <v>13</v>
      </c>
      <c r="K56" s="104">
        <v>18</v>
      </c>
      <c r="L56" s="104">
        <v>21</v>
      </c>
      <c r="M56" s="133">
        <v>196</v>
      </c>
    </row>
    <row r="57" spans="1:13">
      <c r="A57" s="171" t="s">
        <v>297</v>
      </c>
      <c r="B57" s="131" t="s">
        <v>326</v>
      </c>
      <c r="C57" s="131" t="s">
        <v>326</v>
      </c>
      <c r="D57" s="131" t="s">
        <v>326</v>
      </c>
      <c r="E57" s="131" t="s">
        <v>326</v>
      </c>
      <c r="F57" s="104">
        <v>29</v>
      </c>
      <c r="G57" s="104">
        <v>20</v>
      </c>
      <c r="H57" s="104">
        <v>4</v>
      </c>
      <c r="I57" s="104">
        <v>75</v>
      </c>
      <c r="J57" s="104">
        <v>15</v>
      </c>
      <c r="K57" s="104">
        <v>21</v>
      </c>
      <c r="L57" s="104">
        <v>22</v>
      </c>
      <c r="M57" s="133">
        <v>204</v>
      </c>
    </row>
    <row r="58" spans="1:13">
      <c r="A58" s="171" t="s">
        <v>298</v>
      </c>
      <c r="B58" s="131" t="s">
        <v>326</v>
      </c>
      <c r="C58" s="131" t="s">
        <v>326</v>
      </c>
      <c r="D58" s="131" t="s">
        <v>326</v>
      </c>
      <c r="E58" s="131" t="s">
        <v>326</v>
      </c>
      <c r="F58" s="104">
        <v>30</v>
      </c>
      <c r="G58" s="104">
        <v>23</v>
      </c>
      <c r="H58" s="104">
        <v>6</v>
      </c>
      <c r="I58" s="104">
        <v>74</v>
      </c>
      <c r="J58" s="104">
        <v>13</v>
      </c>
      <c r="K58" s="104">
        <v>19</v>
      </c>
      <c r="L58" s="104">
        <v>20</v>
      </c>
      <c r="M58" s="133">
        <v>197</v>
      </c>
    </row>
    <row r="59" spans="1:13">
      <c r="A59" s="171" t="s">
        <v>299</v>
      </c>
      <c r="B59" s="131" t="s">
        <v>326</v>
      </c>
      <c r="C59" s="131" t="s">
        <v>326</v>
      </c>
      <c r="D59" s="131" t="s">
        <v>326</v>
      </c>
      <c r="E59" s="131" t="s">
        <v>326</v>
      </c>
      <c r="F59" s="104">
        <v>31</v>
      </c>
      <c r="G59" s="104">
        <v>23</v>
      </c>
      <c r="H59" s="104">
        <v>7</v>
      </c>
      <c r="I59" s="104">
        <v>75</v>
      </c>
      <c r="J59" s="104">
        <v>14</v>
      </c>
      <c r="K59" s="104">
        <v>22</v>
      </c>
      <c r="L59" s="104">
        <v>19</v>
      </c>
      <c r="M59" s="133">
        <v>207</v>
      </c>
    </row>
    <row r="60" spans="1:13">
      <c r="A60" s="171" t="s">
        <v>300</v>
      </c>
      <c r="B60" s="131" t="s">
        <v>326</v>
      </c>
      <c r="C60" s="131" t="s">
        <v>326</v>
      </c>
      <c r="D60" s="131" t="s">
        <v>326</v>
      </c>
      <c r="E60" s="131" t="s">
        <v>326</v>
      </c>
      <c r="F60" s="104">
        <v>33</v>
      </c>
      <c r="G60" s="104">
        <v>26</v>
      </c>
      <c r="H60" s="104">
        <v>9</v>
      </c>
      <c r="I60" s="104">
        <v>78</v>
      </c>
      <c r="J60" s="104">
        <v>14</v>
      </c>
      <c r="K60" s="104">
        <v>23</v>
      </c>
      <c r="L60" s="104">
        <v>19</v>
      </c>
      <c r="M60" s="133">
        <v>212</v>
      </c>
    </row>
    <row r="61" spans="1:13">
      <c r="A61" s="171" t="s">
        <v>301</v>
      </c>
      <c r="B61" s="131" t="s">
        <v>326</v>
      </c>
      <c r="C61" s="131" t="s">
        <v>326</v>
      </c>
      <c r="D61" s="131" t="s">
        <v>326</v>
      </c>
      <c r="E61" s="131" t="s">
        <v>326</v>
      </c>
      <c r="F61" s="104">
        <v>29</v>
      </c>
      <c r="G61" s="104">
        <v>25</v>
      </c>
      <c r="H61" s="104">
        <v>9</v>
      </c>
      <c r="I61" s="104">
        <v>73</v>
      </c>
      <c r="J61" s="104">
        <v>15</v>
      </c>
      <c r="K61" s="104">
        <v>26</v>
      </c>
      <c r="L61" s="104">
        <v>17</v>
      </c>
      <c r="M61" s="133">
        <v>211</v>
      </c>
    </row>
    <row r="62" spans="1:13">
      <c r="A62" s="171" t="s">
        <v>302</v>
      </c>
      <c r="B62" s="131" t="s">
        <v>326</v>
      </c>
      <c r="C62" s="131" t="s">
        <v>326</v>
      </c>
      <c r="D62" s="131" t="s">
        <v>326</v>
      </c>
      <c r="E62" s="131" t="s">
        <v>326</v>
      </c>
      <c r="F62" s="104">
        <v>31</v>
      </c>
      <c r="G62" s="104">
        <v>27</v>
      </c>
      <c r="H62" s="104">
        <v>10</v>
      </c>
      <c r="I62" s="104">
        <v>71</v>
      </c>
      <c r="J62" s="104">
        <v>16</v>
      </c>
      <c r="K62" s="104">
        <v>26</v>
      </c>
      <c r="L62" s="104">
        <v>17</v>
      </c>
      <c r="M62" s="133">
        <v>215</v>
      </c>
    </row>
    <row r="63" spans="1:13">
      <c r="A63" s="171" t="s">
        <v>303</v>
      </c>
      <c r="B63" s="131" t="s">
        <v>326</v>
      </c>
      <c r="C63" s="131" t="s">
        <v>326</v>
      </c>
      <c r="D63" s="131" t="s">
        <v>326</v>
      </c>
      <c r="E63" s="131" t="s">
        <v>326</v>
      </c>
      <c r="F63" s="104">
        <v>33</v>
      </c>
      <c r="G63" s="104">
        <v>27</v>
      </c>
      <c r="H63" s="104">
        <v>12</v>
      </c>
      <c r="I63" s="104">
        <v>75</v>
      </c>
      <c r="J63" s="104">
        <v>17</v>
      </c>
      <c r="K63" s="104">
        <v>24</v>
      </c>
      <c r="L63" s="104">
        <v>16</v>
      </c>
      <c r="M63" s="133">
        <v>220</v>
      </c>
    </row>
    <row r="64" spans="1:13">
      <c r="A64" s="171" t="s">
        <v>304</v>
      </c>
      <c r="B64" s="131" t="s">
        <v>326</v>
      </c>
      <c r="C64" s="131" t="s">
        <v>326</v>
      </c>
      <c r="D64" s="131" t="s">
        <v>326</v>
      </c>
      <c r="E64" s="131" t="s">
        <v>326</v>
      </c>
      <c r="F64" s="104">
        <v>34</v>
      </c>
      <c r="G64" s="104">
        <v>29</v>
      </c>
      <c r="H64" s="104">
        <v>13</v>
      </c>
      <c r="I64" s="104">
        <v>77</v>
      </c>
      <c r="J64" s="104">
        <v>18</v>
      </c>
      <c r="K64" s="104">
        <v>24</v>
      </c>
      <c r="L64" s="104">
        <v>15</v>
      </c>
      <c r="M64" s="133">
        <v>221</v>
      </c>
    </row>
    <row r="65" spans="1:13">
      <c r="A65" s="171" t="s">
        <v>305</v>
      </c>
      <c r="B65" s="131" t="s">
        <v>326</v>
      </c>
      <c r="C65" s="131" t="s">
        <v>326</v>
      </c>
      <c r="D65" s="131" t="s">
        <v>326</v>
      </c>
      <c r="E65" s="131" t="s">
        <v>326</v>
      </c>
      <c r="F65" s="104">
        <v>35</v>
      </c>
      <c r="G65" s="104">
        <v>29</v>
      </c>
      <c r="H65" s="104">
        <v>14</v>
      </c>
      <c r="I65" s="104">
        <v>77</v>
      </c>
      <c r="J65" s="104">
        <v>20</v>
      </c>
      <c r="K65" s="104">
        <v>25</v>
      </c>
      <c r="L65" s="104">
        <v>16</v>
      </c>
      <c r="M65" s="133">
        <v>219</v>
      </c>
    </row>
    <row r="66" spans="1:13">
      <c r="A66" s="195"/>
      <c r="B66" s="132"/>
      <c r="C66" s="132"/>
      <c r="D66" s="132"/>
      <c r="E66" s="132"/>
      <c r="F66" s="132"/>
      <c r="G66" s="132"/>
      <c r="H66" s="132"/>
      <c r="I66" s="132"/>
      <c r="J66" s="132"/>
      <c r="K66" s="132"/>
      <c r="L66" s="132"/>
      <c r="M66" s="135"/>
    </row>
  </sheetData>
  <phoneticPr fontId="4" type="noConversion"/>
  <pageMargins left="0.7" right="0.7" top="0.75" bottom="0.75" header="0.3" footer="0.3"/>
  <pageSetup paperSize="9" orientation="portrait" verticalDpi="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4.25"/>
  <cols>
    <col min="7" max="7" width="13.25" customWidth="1"/>
    <col min="11" max="12" width="9.125" bestFit="1" customWidth="1"/>
    <col min="15" max="15" width="9.875" bestFit="1" customWidth="1"/>
    <col min="17" max="17" width="9.875" bestFit="1" customWidth="1"/>
  </cols>
  <sheetData>
    <row r="1" spans="1:13" ht="15">
      <c r="B1" s="198" t="s">
        <v>311</v>
      </c>
      <c r="C1" s="198"/>
      <c r="D1" s="198"/>
      <c r="E1" s="198"/>
      <c r="F1" s="198"/>
      <c r="G1" s="198"/>
      <c r="H1" s="198"/>
      <c r="I1" s="198"/>
      <c r="J1" s="198"/>
      <c r="K1" s="199" t="s">
        <v>312</v>
      </c>
      <c r="L1" s="199"/>
      <c r="M1" s="199"/>
    </row>
    <row r="2" spans="1:13" ht="15">
      <c r="A2" s="6" t="s">
        <v>313</v>
      </c>
      <c r="B2" s="7" t="s">
        <v>314</v>
      </c>
      <c r="C2" s="7" t="s">
        <v>315</v>
      </c>
      <c r="D2" s="7" t="s">
        <v>316</v>
      </c>
      <c r="E2" s="7" t="s">
        <v>317</v>
      </c>
      <c r="F2" s="7" t="s">
        <v>318</v>
      </c>
      <c r="G2" s="8" t="s">
        <v>319</v>
      </c>
      <c r="H2" s="8" t="s">
        <v>320</v>
      </c>
      <c r="I2" s="8" t="s">
        <v>321</v>
      </c>
      <c r="J2" s="8" t="s">
        <v>322</v>
      </c>
      <c r="K2" s="9" t="s">
        <v>323</v>
      </c>
      <c r="L2" s="7" t="s">
        <v>324</v>
      </c>
      <c r="M2" s="10" t="s">
        <v>325</v>
      </c>
    </row>
    <row r="3" spans="1:13" ht="15">
      <c r="A3" s="11">
        <v>43739</v>
      </c>
      <c r="B3" s="5">
        <v>402282</v>
      </c>
      <c r="C3" s="5">
        <v>1217558</v>
      </c>
      <c r="D3" s="5">
        <v>0</v>
      </c>
      <c r="E3" s="5">
        <v>0</v>
      </c>
      <c r="F3" s="5">
        <v>0</v>
      </c>
      <c r="G3" s="5">
        <v>240775</v>
      </c>
      <c r="H3" s="5">
        <v>0</v>
      </c>
      <c r="I3" s="5">
        <v>139836</v>
      </c>
      <c r="J3" s="5">
        <v>69005</v>
      </c>
      <c r="K3" s="5">
        <v>16589790</v>
      </c>
      <c r="L3" s="129">
        <v>9.7640777999999998E-2</v>
      </c>
      <c r="M3" s="129">
        <v>2.7101970999999999E-2</v>
      </c>
    </row>
    <row r="4" spans="1:13" ht="15">
      <c r="A4" s="11">
        <v>43770</v>
      </c>
      <c r="B4" s="5">
        <v>439188</v>
      </c>
      <c r="C4" s="5">
        <v>1237684</v>
      </c>
      <c r="D4" s="5">
        <v>0</v>
      </c>
      <c r="E4" s="5">
        <v>0</v>
      </c>
      <c r="F4" s="5">
        <v>0</v>
      </c>
      <c r="G4" s="5">
        <v>258833</v>
      </c>
      <c r="H4" s="5">
        <v>0</v>
      </c>
      <c r="I4" s="5">
        <v>175229</v>
      </c>
      <c r="J4" s="5">
        <v>12853</v>
      </c>
      <c r="K4" s="5">
        <v>16188480</v>
      </c>
      <c r="L4" s="129">
        <v>0.103584277</v>
      </c>
      <c r="M4" s="129">
        <v>2.7606977000000001E-2</v>
      </c>
    </row>
    <row r="5" spans="1:13" ht="15">
      <c r="A5" s="11">
        <v>43800</v>
      </c>
      <c r="B5" s="5">
        <v>425269</v>
      </c>
      <c r="C5" s="5">
        <v>1036263</v>
      </c>
      <c r="D5" s="5">
        <v>0</v>
      </c>
      <c r="E5" s="5">
        <v>0</v>
      </c>
      <c r="F5" s="5">
        <v>0</v>
      </c>
      <c r="G5" s="5">
        <v>258170</v>
      </c>
      <c r="H5" s="5">
        <v>0</v>
      </c>
      <c r="I5" s="5">
        <v>110478</v>
      </c>
      <c r="J5" s="5">
        <v>1361</v>
      </c>
      <c r="K5" s="5">
        <v>16093350</v>
      </c>
      <c r="L5" s="129">
        <v>9.0815895999999993E-2</v>
      </c>
      <c r="M5" s="129">
        <v>2.2991422000000001E-2</v>
      </c>
    </row>
    <row r="6" spans="1:13" ht="15">
      <c r="A6" s="11">
        <v>43831</v>
      </c>
      <c r="B6" s="5">
        <v>384045</v>
      </c>
      <c r="C6" s="5">
        <v>1249196</v>
      </c>
      <c r="D6" s="5">
        <v>0</v>
      </c>
      <c r="E6" s="5">
        <v>0</v>
      </c>
      <c r="F6" s="5">
        <v>0</v>
      </c>
      <c r="G6" s="5">
        <v>282907</v>
      </c>
      <c r="H6" s="5">
        <v>0</v>
      </c>
      <c r="I6" s="5">
        <v>218719</v>
      </c>
      <c r="J6" s="5">
        <v>1655</v>
      </c>
      <c r="K6" s="5">
        <v>17086230</v>
      </c>
      <c r="L6" s="129">
        <v>9.5588143E-2</v>
      </c>
      <c r="M6" s="129">
        <v>2.9455357000000001E-2</v>
      </c>
    </row>
    <row r="7" spans="1:13" ht="15">
      <c r="A7" s="11">
        <v>43862</v>
      </c>
      <c r="B7" s="5">
        <v>413204</v>
      </c>
      <c r="C7" s="5">
        <v>1133471</v>
      </c>
      <c r="D7" s="5">
        <v>0</v>
      </c>
      <c r="E7" s="5">
        <v>0</v>
      </c>
      <c r="F7" s="5">
        <v>0</v>
      </c>
      <c r="G7" s="5">
        <v>250659</v>
      </c>
      <c r="H7" s="5">
        <v>0</v>
      </c>
      <c r="I7" s="5">
        <v>167666</v>
      </c>
      <c r="J7" s="5">
        <v>2325</v>
      </c>
      <c r="K7" s="5">
        <v>15777090</v>
      </c>
      <c r="L7" s="129">
        <v>9.8032970999999997E-2</v>
      </c>
      <c r="M7" s="129">
        <v>2.6662077999999999E-2</v>
      </c>
    </row>
    <row r="8" spans="1:13" ht="15">
      <c r="A8" s="11">
        <v>43891</v>
      </c>
      <c r="B8" s="5">
        <v>249851</v>
      </c>
      <c r="C8" s="5">
        <v>712953</v>
      </c>
      <c r="D8" s="5">
        <v>0</v>
      </c>
      <c r="E8" s="5">
        <v>0</v>
      </c>
      <c r="F8" s="5">
        <v>0</v>
      </c>
      <c r="G8" s="5">
        <v>302285</v>
      </c>
      <c r="H8" s="5">
        <v>450</v>
      </c>
      <c r="I8" s="5">
        <v>152543</v>
      </c>
      <c r="J8" s="5">
        <v>95136</v>
      </c>
      <c r="K8" s="5">
        <v>16509150</v>
      </c>
      <c r="L8" s="129">
        <v>5.8319416999999998E-2</v>
      </c>
      <c r="M8" s="129">
        <v>3.3339936000000001E-2</v>
      </c>
    </row>
    <row r="9" spans="1:13" ht="15">
      <c r="A9" s="11">
        <v>43922</v>
      </c>
      <c r="B9" s="5">
        <v>212948</v>
      </c>
      <c r="C9" s="5">
        <v>219716</v>
      </c>
      <c r="D9" s="5">
        <v>0</v>
      </c>
      <c r="E9" s="5">
        <v>0</v>
      </c>
      <c r="F9" s="5">
        <v>0</v>
      </c>
      <c r="G9" s="5">
        <v>327031</v>
      </c>
      <c r="H9" s="5">
        <v>150</v>
      </c>
      <c r="I9" s="5">
        <v>79835</v>
      </c>
      <c r="J9" s="5">
        <v>94130</v>
      </c>
      <c r="K9" s="5">
        <v>15307110</v>
      </c>
      <c r="L9" s="129">
        <v>2.8265558E-2</v>
      </c>
      <c r="M9" s="129">
        <v>3.2739426000000002E-2</v>
      </c>
    </row>
    <row r="10" spans="1:13" ht="15">
      <c r="A10" s="11">
        <v>43952</v>
      </c>
      <c r="B10" s="5">
        <v>223710</v>
      </c>
      <c r="C10" s="5">
        <v>260431</v>
      </c>
      <c r="D10" s="5">
        <v>0</v>
      </c>
      <c r="E10" s="5">
        <v>0</v>
      </c>
      <c r="F10" s="5">
        <v>0</v>
      </c>
      <c r="G10" s="5">
        <v>378137</v>
      </c>
      <c r="H10" s="5">
        <v>1378</v>
      </c>
      <c r="I10" s="5">
        <v>100186</v>
      </c>
      <c r="J10" s="5">
        <v>102928</v>
      </c>
      <c r="K10" s="5">
        <v>15833160</v>
      </c>
      <c r="L10" s="129">
        <v>3.0577660999999999E-2</v>
      </c>
      <c r="M10" s="129">
        <v>3.6798023999999999E-2</v>
      </c>
    </row>
    <row r="11" spans="1:13" ht="15">
      <c r="A11" s="11">
        <v>43983</v>
      </c>
      <c r="B11" s="5">
        <v>186725</v>
      </c>
      <c r="C11" s="5">
        <v>301054</v>
      </c>
      <c r="D11" s="5">
        <v>0</v>
      </c>
      <c r="E11" s="5">
        <v>0</v>
      </c>
      <c r="F11" s="5">
        <v>0</v>
      </c>
      <c r="G11" s="5">
        <v>375194</v>
      </c>
      <c r="H11" s="5">
        <v>1644</v>
      </c>
      <c r="I11" s="5">
        <v>159141</v>
      </c>
      <c r="J11" s="5">
        <v>93420</v>
      </c>
      <c r="K11" s="5">
        <v>15239700</v>
      </c>
      <c r="L11" s="129">
        <v>3.2007125999999997E-2</v>
      </c>
      <c r="M11" s="129">
        <v>4.1299959999999997E-2</v>
      </c>
    </row>
    <row r="12" spans="1:13" ht="15">
      <c r="A12" s="11">
        <v>44013</v>
      </c>
      <c r="B12" s="5">
        <v>141273</v>
      </c>
      <c r="C12" s="5">
        <v>350507</v>
      </c>
      <c r="D12" s="5">
        <v>0</v>
      </c>
      <c r="E12" s="5">
        <v>0</v>
      </c>
      <c r="F12" s="5">
        <v>0</v>
      </c>
      <c r="G12" s="5">
        <v>328439</v>
      </c>
      <c r="H12" s="5">
        <v>927</v>
      </c>
      <c r="I12" s="5">
        <v>146672</v>
      </c>
      <c r="J12" s="5">
        <v>82552</v>
      </c>
      <c r="K12" s="5">
        <v>15999480</v>
      </c>
      <c r="L12" s="129">
        <v>3.0737249000000001E-2</v>
      </c>
      <c r="M12" s="129">
        <v>3.4913010000000001E-2</v>
      </c>
    </row>
    <row r="13" spans="1:13" ht="15">
      <c r="A13" s="11">
        <v>44044</v>
      </c>
      <c r="B13" s="5">
        <v>128685</v>
      </c>
      <c r="C13" s="5">
        <v>683737</v>
      </c>
      <c r="D13" s="5">
        <v>0</v>
      </c>
      <c r="E13" s="5">
        <v>0</v>
      </c>
      <c r="F13" s="5">
        <v>0</v>
      </c>
      <c r="G13" s="5">
        <v>294980</v>
      </c>
      <c r="H13" s="5">
        <v>690</v>
      </c>
      <c r="I13" s="5">
        <v>109323</v>
      </c>
      <c r="J13" s="5">
        <v>71539</v>
      </c>
      <c r="K13" s="5">
        <v>15349950</v>
      </c>
      <c r="L13" s="129">
        <v>5.2926687E-2</v>
      </c>
      <c r="M13" s="129">
        <v>3.1044531E-2</v>
      </c>
    </row>
    <row r="14" spans="1:13" ht="15">
      <c r="A14" s="11">
        <v>44075</v>
      </c>
      <c r="B14" s="5">
        <v>134984</v>
      </c>
      <c r="C14" s="5">
        <v>652356</v>
      </c>
      <c r="D14" s="5">
        <v>0</v>
      </c>
      <c r="E14" s="5">
        <v>0</v>
      </c>
      <c r="F14" s="5">
        <v>0</v>
      </c>
      <c r="G14" s="5">
        <v>270907</v>
      </c>
      <c r="H14" s="5">
        <v>1125</v>
      </c>
      <c r="I14" s="5">
        <v>88246</v>
      </c>
      <c r="J14" s="5">
        <v>63027</v>
      </c>
      <c r="K14" s="5">
        <v>15363180</v>
      </c>
      <c r="L14" s="129">
        <v>5.1248505E-2</v>
      </c>
      <c r="M14" s="129">
        <v>2.7553214999999999E-2</v>
      </c>
    </row>
    <row r="15" spans="1:13" ht="15">
      <c r="A15" s="11">
        <v>44105</v>
      </c>
      <c r="B15" s="5">
        <v>134716</v>
      </c>
      <c r="C15" s="5">
        <v>625816</v>
      </c>
      <c r="D15" s="5">
        <v>0</v>
      </c>
      <c r="E15" s="5">
        <v>0</v>
      </c>
      <c r="F15" s="5">
        <v>0</v>
      </c>
      <c r="G15" s="5">
        <v>291906</v>
      </c>
      <c r="H15" s="5">
        <v>150</v>
      </c>
      <c r="I15" s="5">
        <v>99831</v>
      </c>
      <c r="J15" s="5">
        <v>43619</v>
      </c>
      <c r="K15" s="5">
        <v>15867810</v>
      </c>
      <c r="L15" s="129">
        <v>4.7929235000000001E-2</v>
      </c>
      <c r="M15" s="129">
        <v>2.7445878999999999E-2</v>
      </c>
    </row>
    <row r="16" spans="1:13" ht="15">
      <c r="A16" s="11">
        <v>44136</v>
      </c>
      <c r="B16" s="5">
        <v>158232</v>
      </c>
      <c r="C16" s="5">
        <v>485279</v>
      </c>
      <c r="D16" s="5">
        <v>0</v>
      </c>
      <c r="E16" s="5">
        <v>0</v>
      </c>
      <c r="F16" s="5">
        <v>0</v>
      </c>
      <c r="G16" s="5">
        <v>309492</v>
      </c>
      <c r="H16" s="5">
        <v>1560</v>
      </c>
      <c r="I16" s="5">
        <v>100775</v>
      </c>
      <c r="J16" s="5">
        <v>7555</v>
      </c>
      <c r="K16" s="5">
        <v>15755670</v>
      </c>
      <c r="L16" s="129">
        <v>4.0843138000000001E-2</v>
      </c>
      <c r="M16" s="129">
        <v>2.6617846000000001E-2</v>
      </c>
    </row>
    <row r="17" spans="1:13" ht="15">
      <c r="A17" s="11">
        <v>44166</v>
      </c>
      <c r="B17" s="5">
        <v>158840</v>
      </c>
      <c r="C17" s="5">
        <v>343713</v>
      </c>
      <c r="D17" s="5">
        <v>0</v>
      </c>
      <c r="E17" s="5">
        <v>0</v>
      </c>
      <c r="F17" s="5">
        <v>0</v>
      </c>
      <c r="G17" s="5">
        <v>271913</v>
      </c>
      <c r="H17" s="5">
        <v>930</v>
      </c>
      <c r="I17" s="5">
        <v>76321</v>
      </c>
      <c r="J17" s="5">
        <v>1320</v>
      </c>
      <c r="K17" s="5">
        <v>15131970</v>
      </c>
      <c r="L17" s="129">
        <v>3.3211339999999999E-2</v>
      </c>
      <c r="M17" s="129">
        <v>2.3161821999999999E-2</v>
      </c>
    </row>
    <row r="18" spans="1:13" ht="15">
      <c r="A18" s="11">
        <v>44197</v>
      </c>
      <c r="B18" s="5">
        <v>133081</v>
      </c>
      <c r="C18" s="5">
        <v>163380</v>
      </c>
      <c r="D18" s="5">
        <v>0</v>
      </c>
      <c r="E18" s="5">
        <v>0</v>
      </c>
      <c r="F18" s="5">
        <v>0</v>
      </c>
      <c r="G18" s="5">
        <v>290522</v>
      </c>
      <c r="H18" s="5">
        <v>1140</v>
      </c>
      <c r="I18" s="5">
        <v>111165</v>
      </c>
      <c r="J18" s="5">
        <v>330</v>
      </c>
      <c r="K18" s="5">
        <v>15509340</v>
      </c>
      <c r="L18" s="129">
        <v>1.9114998000000001E-2</v>
      </c>
      <c r="M18" s="129">
        <v>2.5994465000000001E-2</v>
      </c>
    </row>
    <row r="19" spans="1:13" ht="15">
      <c r="A19" s="11">
        <v>44228</v>
      </c>
      <c r="B19" s="5">
        <v>180611</v>
      </c>
      <c r="C19" s="5">
        <v>209289</v>
      </c>
      <c r="D19" s="5">
        <v>0</v>
      </c>
      <c r="E19" s="5">
        <v>0</v>
      </c>
      <c r="F19" s="5">
        <v>0</v>
      </c>
      <c r="G19" s="5">
        <v>311287</v>
      </c>
      <c r="H19" s="5">
        <v>618</v>
      </c>
      <c r="I19" s="5">
        <v>162748</v>
      </c>
      <c r="J19" s="5">
        <v>180</v>
      </c>
      <c r="K19" s="5">
        <v>14517720</v>
      </c>
      <c r="L19" s="129">
        <v>2.6856834E-2</v>
      </c>
      <c r="M19" s="129">
        <v>3.2707132999999999E-2</v>
      </c>
    </row>
    <row r="20" spans="1:13" ht="15">
      <c r="A20" s="11">
        <v>44256</v>
      </c>
      <c r="B20" s="5">
        <v>194682</v>
      </c>
      <c r="C20" s="5">
        <v>284932</v>
      </c>
      <c r="D20" s="5">
        <v>0</v>
      </c>
      <c r="E20" s="5">
        <v>0</v>
      </c>
      <c r="F20" s="5">
        <v>0</v>
      </c>
      <c r="G20" s="5">
        <v>376993</v>
      </c>
      <c r="H20" s="5">
        <v>1740</v>
      </c>
      <c r="I20" s="5">
        <v>138521</v>
      </c>
      <c r="J20" s="5">
        <v>96014</v>
      </c>
      <c r="K20" s="5">
        <v>16376220</v>
      </c>
      <c r="L20" s="129">
        <v>2.9287223000000001E-2</v>
      </c>
      <c r="M20" s="129">
        <v>3.7448690999999999E-2</v>
      </c>
    </row>
    <row r="21" spans="1:13" ht="15">
      <c r="A21" s="11">
        <v>44287</v>
      </c>
      <c r="B21" s="5">
        <v>199865</v>
      </c>
      <c r="C21" s="5">
        <v>316654</v>
      </c>
      <c r="D21" s="5">
        <v>0</v>
      </c>
      <c r="E21" s="5">
        <v>0</v>
      </c>
      <c r="F21" s="5">
        <v>0</v>
      </c>
      <c r="G21" s="5">
        <v>336885</v>
      </c>
      <c r="H21" s="5">
        <v>1135</v>
      </c>
      <c r="I21" s="5">
        <v>117590</v>
      </c>
      <c r="J21" s="5">
        <v>110127</v>
      </c>
      <c r="K21" s="5">
        <v>15717240</v>
      </c>
      <c r="L21" s="129">
        <v>3.2863213000000002E-2</v>
      </c>
      <c r="M21" s="129">
        <v>3.5994678000000002E-2</v>
      </c>
    </row>
    <row r="22" spans="1:13" ht="15">
      <c r="A22" s="11">
        <v>44317</v>
      </c>
      <c r="B22" s="5">
        <v>181020</v>
      </c>
      <c r="C22" s="5">
        <v>505511</v>
      </c>
      <c r="D22" s="5">
        <v>0</v>
      </c>
      <c r="E22" s="5">
        <v>0</v>
      </c>
      <c r="F22" s="5">
        <v>0</v>
      </c>
      <c r="G22" s="5">
        <v>361123</v>
      </c>
      <c r="H22" s="5">
        <v>5039</v>
      </c>
      <c r="I22" s="5">
        <v>147194</v>
      </c>
      <c r="J22" s="5">
        <v>112342</v>
      </c>
      <c r="K22" s="5">
        <v>16187220</v>
      </c>
      <c r="L22" s="129">
        <v>4.2411915000000001E-2</v>
      </c>
      <c r="M22" s="129">
        <v>3.8653827000000002E-2</v>
      </c>
    </row>
    <row r="23" spans="1:13" ht="15">
      <c r="A23" s="11">
        <v>44348</v>
      </c>
      <c r="B23" s="5">
        <v>196142</v>
      </c>
      <c r="C23" s="5">
        <v>682716</v>
      </c>
      <c r="D23" s="5">
        <v>0</v>
      </c>
      <c r="E23" s="5">
        <v>0</v>
      </c>
      <c r="F23" s="5">
        <v>0</v>
      </c>
      <c r="G23" s="5">
        <v>301995</v>
      </c>
      <c r="H23" s="5">
        <v>2024</v>
      </c>
      <c r="I23" s="5">
        <v>120796</v>
      </c>
      <c r="J23" s="5">
        <v>105468</v>
      </c>
      <c r="K23" s="5">
        <v>15441300</v>
      </c>
      <c r="L23" s="129">
        <v>5.6916063000000003E-2</v>
      </c>
      <c r="M23" s="129">
        <v>3.4341862000000001E-2</v>
      </c>
    </row>
    <row r="24" spans="1:13" ht="15">
      <c r="A24" s="11">
        <v>44378</v>
      </c>
      <c r="B24" s="5">
        <v>199364</v>
      </c>
      <c r="C24" s="5">
        <v>658538</v>
      </c>
      <c r="D24" s="5">
        <v>1561</v>
      </c>
      <c r="E24" s="5">
        <v>0</v>
      </c>
      <c r="F24" s="5">
        <v>0</v>
      </c>
      <c r="G24" s="5">
        <v>301011</v>
      </c>
      <c r="H24" s="5">
        <v>10091</v>
      </c>
      <c r="I24" s="5">
        <v>109618</v>
      </c>
      <c r="J24" s="5">
        <v>108231</v>
      </c>
      <c r="K24" s="5">
        <v>15498000</v>
      </c>
      <c r="L24" s="129">
        <v>5.5456380999999999E-2</v>
      </c>
      <c r="M24" s="129">
        <v>3.4130275000000002E-2</v>
      </c>
    </row>
    <row r="25" spans="1:13" ht="15">
      <c r="A25" s="11">
        <v>44409</v>
      </c>
      <c r="B25" s="5">
        <v>241796</v>
      </c>
      <c r="C25" s="5">
        <v>762931</v>
      </c>
      <c r="D25" s="5">
        <v>4639</v>
      </c>
      <c r="E25" s="5">
        <v>0</v>
      </c>
      <c r="F25" s="5">
        <v>0</v>
      </c>
      <c r="G25" s="5">
        <v>317284</v>
      </c>
      <c r="H25" s="5">
        <v>25566</v>
      </c>
      <c r="I25" s="5">
        <v>100963</v>
      </c>
      <c r="J25" s="5">
        <v>117779</v>
      </c>
      <c r="K25" s="5">
        <v>15143310</v>
      </c>
      <c r="L25" s="129">
        <v>6.6654251999999997E-2</v>
      </c>
      <c r="M25" s="129">
        <v>3.7085155000000002E-2</v>
      </c>
    </row>
    <row r="26" spans="1:13" ht="15">
      <c r="A26" s="11">
        <v>44440</v>
      </c>
      <c r="B26" s="5">
        <v>271582</v>
      </c>
      <c r="C26" s="5">
        <v>829039</v>
      </c>
      <c r="D26" s="5">
        <v>18654</v>
      </c>
      <c r="E26" s="5">
        <v>0</v>
      </c>
      <c r="F26" s="5">
        <v>0</v>
      </c>
      <c r="G26" s="5">
        <v>278881</v>
      </c>
      <c r="H26" s="5">
        <v>46893</v>
      </c>
      <c r="I26" s="5">
        <v>112719</v>
      </c>
      <c r="J26" s="5">
        <v>102495</v>
      </c>
      <c r="K26" s="5">
        <v>15283170</v>
      </c>
      <c r="L26" s="129">
        <v>7.3235787999999996E-2</v>
      </c>
      <c r="M26" s="129">
        <v>3.5397629999999999E-2</v>
      </c>
    </row>
    <row r="27" spans="1:13" ht="15">
      <c r="A27" s="11">
        <v>44470</v>
      </c>
      <c r="B27" s="5">
        <v>262447</v>
      </c>
      <c r="C27" s="5">
        <v>898413</v>
      </c>
      <c r="D27" s="5">
        <v>9261</v>
      </c>
      <c r="E27" s="5">
        <v>0</v>
      </c>
      <c r="F27" s="5">
        <v>0</v>
      </c>
      <c r="G27" s="5">
        <v>249052</v>
      </c>
      <c r="H27" s="5">
        <v>69269</v>
      </c>
      <c r="I27" s="5">
        <v>121887</v>
      </c>
      <c r="J27" s="5">
        <v>90987</v>
      </c>
      <c r="K27" s="5">
        <v>15760710</v>
      </c>
      <c r="L27" s="129">
        <v>7.4242911999999994E-2</v>
      </c>
      <c r="M27" s="129">
        <v>3.3703747999999999E-2</v>
      </c>
    </row>
    <row r="28" spans="1:13" ht="15">
      <c r="A28" s="11">
        <v>44501</v>
      </c>
      <c r="B28" s="5">
        <v>291594</v>
      </c>
      <c r="C28" s="5">
        <v>857986</v>
      </c>
      <c r="D28" s="5">
        <v>13262</v>
      </c>
      <c r="E28" s="5">
        <v>0</v>
      </c>
      <c r="F28" s="5">
        <v>0</v>
      </c>
      <c r="G28" s="5">
        <v>268382</v>
      </c>
      <c r="H28" s="5">
        <v>74796</v>
      </c>
      <c r="I28" s="5">
        <v>120155</v>
      </c>
      <c r="J28" s="5">
        <v>14785</v>
      </c>
      <c r="K28" s="5">
        <v>15598800</v>
      </c>
      <c r="L28" s="129">
        <v>7.4546888000000006E-2</v>
      </c>
      <c r="M28" s="129">
        <v>3.0650948000000001E-2</v>
      </c>
    </row>
    <row r="29" spans="1:13" ht="15">
      <c r="A29" s="11">
        <v>44531</v>
      </c>
      <c r="B29" s="5">
        <v>178420</v>
      </c>
      <c r="C29" s="5">
        <v>620844</v>
      </c>
      <c r="D29" s="5">
        <v>11330</v>
      </c>
      <c r="E29" s="5">
        <v>0</v>
      </c>
      <c r="F29" s="5">
        <v>0</v>
      </c>
      <c r="G29" s="5">
        <v>236549</v>
      </c>
      <c r="H29" s="5">
        <v>48624</v>
      </c>
      <c r="I29" s="5">
        <v>84009</v>
      </c>
      <c r="J29" s="5">
        <v>6186</v>
      </c>
      <c r="K29" s="5">
        <v>14522130</v>
      </c>
      <c r="L29" s="129">
        <v>5.5817844999999998E-2</v>
      </c>
      <c r="M29" s="129">
        <v>2.5847999E-2</v>
      </c>
    </row>
    <row r="30" spans="1:13" ht="15">
      <c r="A30" s="11">
        <v>44562</v>
      </c>
      <c r="B30" s="5">
        <v>202285</v>
      </c>
      <c r="C30" s="5">
        <v>546570</v>
      </c>
      <c r="D30" s="5">
        <v>8940</v>
      </c>
      <c r="E30" s="5">
        <v>0</v>
      </c>
      <c r="F30" s="5">
        <v>0</v>
      </c>
      <c r="G30" s="5">
        <v>268051</v>
      </c>
      <c r="H30" s="5">
        <v>77749</v>
      </c>
      <c r="I30" s="5">
        <v>141427</v>
      </c>
      <c r="J30" s="5">
        <v>2240</v>
      </c>
      <c r="K30" s="5">
        <v>16419690</v>
      </c>
      <c r="L30" s="129">
        <v>4.6151602E-2</v>
      </c>
      <c r="M30" s="129">
        <v>2.9809759000000002E-2</v>
      </c>
    </row>
    <row r="31" spans="1:13" ht="15">
      <c r="A31" s="11">
        <v>44593</v>
      </c>
      <c r="B31" s="5">
        <v>269165</v>
      </c>
      <c r="C31" s="5">
        <v>579132</v>
      </c>
      <c r="D31" s="5">
        <v>13302</v>
      </c>
      <c r="E31" s="5">
        <v>0</v>
      </c>
      <c r="F31" s="5">
        <v>0</v>
      </c>
      <c r="G31" s="5">
        <v>259604</v>
      </c>
      <c r="H31" s="5">
        <v>85185</v>
      </c>
      <c r="I31" s="5">
        <v>129645</v>
      </c>
      <c r="J31" s="5">
        <v>1595</v>
      </c>
      <c r="K31" s="5">
        <v>14622930</v>
      </c>
      <c r="L31" s="129">
        <v>5.8921092000000001E-2</v>
      </c>
      <c r="M31" s="129">
        <v>3.2553599000000003E-2</v>
      </c>
    </row>
    <row r="32" spans="1:13" ht="15">
      <c r="A32" s="11">
        <v>44621</v>
      </c>
      <c r="B32" s="5">
        <v>368465</v>
      </c>
      <c r="C32" s="5">
        <v>752897</v>
      </c>
      <c r="D32" s="5">
        <v>17343</v>
      </c>
      <c r="E32" s="5">
        <v>0</v>
      </c>
      <c r="F32" s="5">
        <v>0</v>
      </c>
      <c r="G32" s="5">
        <v>280124</v>
      </c>
      <c r="H32" s="5">
        <v>110295</v>
      </c>
      <c r="I32" s="5">
        <v>133767</v>
      </c>
      <c r="J32" s="5">
        <v>34332</v>
      </c>
      <c r="K32" s="5">
        <v>15990660</v>
      </c>
      <c r="L32" s="129">
        <v>7.1210631999999996E-2</v>
      </c>
      <c r="M32" s="129">
        <v>3.4927764E-2</v>
      </c>
    </row>
    <row r="33" spans="1:17" ht="15">
      <c r="A33" s="11">
        <v>44652</v>
      </c>
      <c r="B33" s="5">
        <v>388550</v>
      </c>
      <c r="C33" s="5">
        <v>721248</v>
      </c>
      <c r="D33" s="5">
        <v>18950</v>
      </c>
      <c r="E33" s="5">
        <v>0</v>
      </c>
      <c r="F33" s="5">
        <v>0</v>
      </c>
      <c r="G33" s="5">
        <v>274050</v>
      </c>
      <c r="H33" s="5">
        <v>101951</v>
      </c>
      <c r="I33" s="5">
        <v>110768</v>
      </c>
      <c r="J33" s="5">
        <v>110673</v>
      </c>
      <c r="K33" s="5">
        <v>15176700</v>
      </c>
      <c r="L33" s="129">
        <v>7.4373744000000006E-2</v>
      </c>
      <c r="M33" s="129">
        <v>3.9365737999999997E-2</v>
      </c>
    </row>
    <row r="34" spans="1:17" ht="15">
      <c r="A34" s="11">
        <v>44682</v>
      </c>
      <c r="B34" s="5">
        <v>461270</v>
      </c>
      <c r="C34" s="5">
        <v>700139</v>
      </c>
      <c r="D34" s="5">
        <v>22938</v>
      </c>
      <c r="E34" s="5">
        <v>0</v>
      </c>
      <c r="F34" s="5">
        <v>0</v>
      </c>
      <c r="G34" s="5">
        <v>275617</v>
      </c>
      <c r="H34" s="5">
        <v>99116</v>
      </c>
      <c r="I34" s="5">
        <v>121447</v>
      </c>
      <c r="J34" s="5">
        <v>105359</v>
      </c>
      <c r="K34" s="5">
        <v>16031610</v>
      </c>
      <c r="L34" s="129">
        <v>7.3875736999999997E-2</v>
      </c>
      <c r="M34" s="129">
        <v>3.7522057999999997E-2</v>
      </c>
    </row>
    <row r="35" spans="1:17" ht="15">
      <c r="A35" s="11">
        <v>44713</v>
      </c>
      <c r="B35" s="5">
        <v>649704</v>
      </c>
      <c r="C35" s="5">
        <v>710759</v>
      </c>
      <c r="D35" s="5">
        <v>52842</v>
      </c>
      <c r="E35" s="5">
        <v>0</v>
      </c>
      <c r="F35" s="5">
        <v>0</v>
      </c>
      <c r="G35" s="5">
        <v>236432</v>
      </c>
      <c r="H35" s="5">
        <v>91354</v>
      </c>
      <c r="I35" s="5">
        <v>111877</v>
      </c>
      <c r="J35" s="5">
        <v>101310</v>
      </c>
      <c r="K35" s="5">
        <v>15200640</v>
      </c>
      <c r="L35" s="129">
        <v>9.2976676999999994E-2</v>
      </c>
      <c r="M35" s="129">
        <v>3.5588830000000002E-2</v>
      </c>
    </row>
    <row r="36" spans="1:17" ht="15">
      <c r="A36" s="11">
        <v>44743</v>
      </c>
      <c r="B36" s="5">
        <v>584861</v>
      </c>
      <c r="C36" s="5">
        <v>713994</v>
      </c>
      <c r="D36" s="5">
        <v>56488</v>
      </c>
      <c r="E36" s="5">
        <v>0</v>
      </c>
      <c r="F36" s="5">
        <v>0</v>
      </c>
      <c r="G36" s="5">
        <v>211499</v>
      </c>
      <c r="H36" s="5">
        <v>66843</v>
      </c>
      <c r="I36" s="5">
        <v>101498</v>
      </c>
      <c r="J36" s="5">
        <v>85604</v>
      </c>
      <c r="K36" s="5">
        <v>15595650</v>
      </c>
      <c r="L36" s="129">
        <v>8.6905195000000005E-2</v>
      </c>
      <c r="M36" s="129">
        <v>2.9844476000000002E-2</v>
      </c>
    </row>
    <row r="37" spans="1:17" ht="15">
      <c r="A37" s="11">
        <v>44774</v>
      </c>
      <c r="B37" s="5">
        <v>471083</v>
      </c>
      <c r="C37" s="5">
        <v>934167</v>
      </c>
      <c r="D37" s="5">
        <v>49996</v>
      </c>
      <c r="E37" s="5">
        <v>0</v>
      </c>
      <c r="F37" s="5">
        <v>0</v>
      </c>
      <c r="G37" s="5">
        <v>240564</v>
      </c>
      <c r="H37" s="5">
        <v>88584</v>
      </c>
      <c r="I37" s="5">
        <v>113957</v>
      </c>
      <c r="J37" s="5">
        <v>110243</v>
      </c>
      <c r="K37" s="5">
        <v>15685740</v>
      </c>
      <c r="L37" s="129">
        <v>9.2775094000000002E-2</v>
      </c>
      <c r="M37" s="129">
        <v>3.5277137E-2</v>
      </c>
    </row>
    <row r="38" spans="1:17" ht="15">
      <c r="A38" s="11">
        <v>44805</v>
      </c>
      <c r="B38" s="5">
        <v>514484</v>
      </c>
      <c r="C38" s="5">
        <v>916108</v>
      </c>
      <c r="D38" s="5">
        <v>46098</v>
      </c>
      <c r="E38" s="5">
        <v>0</v>
      </c>
      <c r="F38" s="5">
        <v>0</v>
      </c>
      <c r="G38" s="5">
        <v>231011</v>
      </c>
      <c r="H38" s="5">
        <v>85410</v>
      </c>
      <c r="I38" s="5">
        <v>142401</v>
      </c>
      <c r="J38" s="5">
        <v>90259</v>
      </c>
      <c r="K38" s="5">
        <v>15540210</v>
      </c>
      <c r="L38" s="129">
        <v>9.5023811999999999E-2</v>
      </c>
      <c r="M38" s="129">
        <v>3.5332919999999997E-2</v>
      </c>
    </row>
    <row r="39" spans="1:17" ht="15">
      <c r="A39" s="11">
        <v>44835</v>
      </c>
      <c r="B39" s="5">
        <v>485377</v>
      </c>
      <c r="C39" s="5">
        <v>970987</v>
      </c>
      <c r="D39" s="5">
        <v>45918</v>
      </c>
      <c r="E39" s="5">
        <v>0</v>
      </c>
      <c r="F39" s="5">
        <v>0</v>
      </c>
      <c r="G39" s="5">
        <v>230888</v>
      </c>
      <c r="H39" s="5">
        <v>73104</v>
      </c>
      <c r="I39" s="5">
        <v>113478</v>
      </c>
      <c r="J39" s="5">
        <v>48906</v>
      </c>
      <c r="K39" s="5">
        <v>16039800</v>
      </c>
      <c r="L39" s="129">
        <v>9.3659646999999999E-2</v>
      </c>
      <c r="M39" s="129">
        <v>2.9076173E-2</v>
      </c>
    </row>
    <row r="40" spans="1:17" ht="15">
      <c r="A40" s="11">
        <v>44866</v>
      </c>
      <c r="B40" s="5">
        <v>485534</v>
      </c>
      <c r="C40" s="5">
        <v>870361</v>
      </c>
      <c r="D40" s="5">
        <v>40511</v>
      </c>
      <c r="E40" s="5">
        <v>0</v>
      </c>
      <c r="F40" s="5">
        <v>0</v>
      </c>
      <c r="G40" s="5">
        <v>244221</v>
      </c>
      <c r="H40" s="5">
        <v>90995</v>
      </c>
      <c r="I40" s="5">
        <v>132516</v>
      </c>
      <c r="J40" s="5">
        <v>6697</v>
      </c>
      <c r="K40" s="5">
        <v>15500520</v>
      </c>
      <c r="L40" s="129">
        <v>9.0087687E-2</v>
      </c>
      <c r="M40" s="129">
        <v>3.0607295999999999E-2</v>
      </c>
    </row>
    <row r="41" spans="1:17" ht="15">
      <c r="A41" s="11">
        <v>44896</v>
      </c>
      <c r="B41" s="5">
        <v>469319</v>
      </c>
      <c r="C41" s="5">
        <v>727496</v>
      </c>
      <c r="D41" s="5">
        <v>42502</v>
      </c>
      <c r="E41" s="5">
        <v>0</v>
      </c>
      <c r="F41" s="5">
        <v>0</v>
      </c>
      <c r="G41" s="5">
        <v>213536</v>
      </c>
      <c r="H41" s="5">
        <v>53798</v>
      </c>
      <c r="I41" s="5">
        <v>77793</v>
      </c>
      <c r="J41" s="5">
        <v>210</v>
      </c>
      <c r="K41" s="5">
        <v>15579900</v>
      </c>
      <c r="L41" s="129">
        <v>7.9545888999999995E-2</v>
      </c>
      <c r="M41" s="129">
        <v>2.2165547000000001E-2</v>
      </c>
    </row>
    <row r="42" spans="1:17">
      <c r="A42" s="11">
        <v>44927</v>
      </c>
      <c r="B42">
        <v>531509</v>
      </c>
      <c r="C42">
        <v>931656</v>
      </c>
      <c r="D42">
        <v>31778</v>
      </c>
      <c r="E42" s="4">
        <v>0</v>
      </c>
      <c r="F42" s="4">
        <v>0</v>
      </c>
      <c r="G42">
        <v>220753</v>
      </c>
      <c r="H42">
        <v>89862</v>
      </c>
      <c r="I42">
        <v>146211</v>
      </c>
      <c r="J42">
        <v>709</v>
      </c>
      <c r="K42">
        <v>16536870</v>
      </c>
      <c r="L42" s="130">
        <v>9.0400601806699996E-2</v>
      </c>
      <c r="M42" s="130">
        <v>2.7667569497699999E-2</v>
      </c>
    </row>
    <row r="43" spans="1:17">
      <c r="A43" s="11">
        <v>44958</v>
      </c>
      <c r="B43">
        <v>482547</v>
      </c>
      <c r="C43">
        <v>914327</v>
      </c>
      <c r="D43">
        <v>29892</v>
      </c>
      <c r="E43" s="4">
        <v>0</v>
      </c>
      <c r="F43" s="4">
        <v>0</v>
      </c>
      <c r="G43">
        <v>210590</v>
      </c>
      <c r="H43">
        <v>64667</v>
      </c>
      <c r="I43">
        <v>141953</v>
      </c>
      <c r="J43">
        <v>90</v>
      </c>
      <c r="K43">
        <v>14437710</v>
      </c>
      <c r="L43" s="130">
        <v>9.8822181634E-2</v>
      </c>
      <c r="M43" s="130">
        <v>2.89034756897E-2</v>
      </c>
    </row>
    <row r="44" spans="1:17">
      <c r="A44" s="11">
        <v>44986</v>
      </c>
      <c r="B44">
        <v>574113</v>
      </c>
      <c r="C44">
        <v>984154</v>
      </c>
      <c r="D44">
        <v>33716</v>
      </c>
      <c r="E44" s="4">
        <v>0</v>
      </c>
      <c r="F44" s="4">
        <v>0</v>
      </c>
      <c r="G44">
        <v>232710</v>
      </c>
      <c r="H44">
        <v>73435</v>
      </c>
      <c r="I44">
        <v>139035</v>
      </c>
      <c r="J44">
        <v>29687</v>
      </c>
      <c r="K44">
        <v>15840090</v>
      </c>
      <c r="L44" s="130">
        <v>0.1005034062306</v>
      </c>
      <c r="M44" s="130">
        <v>2.99788069385E-2</v>
      </c>
    </row>
    <row r="45" spans="1:17">
      <c r="A45" s="11">
        <v>45017</v>
      </c>
      <c r="B45">
        <v>544149</v>
      </c>
      <c r="C45">
        <v>684305</v>
      </c>
      <c r="D45">
        <v>39118</v>
      </c>
      <c r="E45" s="4">
        <v>0</v>
      </c>
      <c r="F45" s="4">
        <v>0</v>
      </c>
      <c r="G45">
        <v>272971</v>
      </c>
      <c r="H45">
        <v>72645</v>
      </c>
      <c r="I45">
        <v>145256</v>
      </c>
      <c r="J45">
        <v>120477</v>
      </c>
      <c r="K45">
        <v>15085350</v>
      </c>
      <c r="L45" s="130">
        <v>8.4026688144399994E-2</v>
      </c>
      <c r="M45" s="130">
        <v>4.0526007019999997E-2</v>
      </c>
      <c r="O45" s="16"/>
      <c r="Q45" s="16"/>
    </row>
    <row r="46" spans="1:17">
      <c r="A46" s="11">
        <v>45047</v>
      </c>
      <c r="B46">
        <v>703631</v>
      </c>
      <c r="C46">
        <v>651928</v>
      </c>
      <c r="D46">
        <v>43332</v>
      </c>
      <c r="E46" s="4">
        <v>0</v>
      </c>
      <c r="F46" s="4">
        <v>0</v>
      </c>
      <c r="G46">
        <v>283288</v>
      </c>
      <c r="H46">
        <v>68450</v>
      </c>
      <c r="I46">
        <v>146619</v>
      </c>
      <c r="J46">
        <v>138044</v>
      </c>
      <c r="K46">
        <v>15723540</v>
      </c>
      <c r="L46" s="130">
        <v>8.89679423335E-2</v>
      </c>
      <c r="M46" s="130">
        <v>4.04744097067E-2</v>
      </c>
    </row>
    <row r="47" spans="1:17">
      <c r="A47" s="12">
        <v>45078</v>
      </c>
      <c r="B47">
        <v>694431</v>
      </c>
      <c r="C47">
        <v>615869</v>
      </c>
      <c r="D47">
        <v>52932</v>
      </c>
      <c r="E47">
        <v>0</v>
      </c>
      <c r="F47">
        <v>0</v>
      </c>
      <c r="G47">
        <v>259872</v>
      </c>
      <c r="H47">
        <v>64800</v>
      </c>
      <c r="I47">
        <v>135057</v>
      </c>
      <c r="J47">
        <v>119507</v>
      </c>
      <c r="K47">
        <v>15169140</v>
      </c>
      <c r="L47" s="130">
        <v>8.9868773048400005E-2</v>
      </c>
      <c r="M47" s="130">
        <v>3.8185157497299997E-2</v>
      </c>
    </row>
    <row r="48" spans="1:17">
      <c r="A48" s="12">
        <v>45108</v>
      </c>
      <c r="B48">
        <v>742655</v>
      </c>
      <c r="C48">
        <v>647881</v>
      </c>
      <c r="D48">
        <v>59330</v>
      </c>
      <c r="E48">
        <v>0</v>
      </c>
      <c r="F48">
        <v>0</v>
      </c>
      <c r="G48">
        <v>251384</v>
      </c>
      <c r="H48">
        <v>71731</v>
      </c>
      <c r="I48">
        <v>128069</v>
      </c>
      <c r="J48">
        <v>105314</v>
      </c>
      <c r="K48">
        <v>15205680</v>
      </c>
      <c r="L48" s="130">
        <v>9.5350290154699993E-2</v>
      </c>
      <c r="M48" s="130">
        <v>3.65980344187E-2</v>
      </c>
    </row>
    <row r="49" spans="1:13">
      <c r="A49" s="12">
        <v>45139</v>
      </c>
      <c r="B49">
        <v>605828</v>
      </c>
      <c r="C49">
        <v>630922</v>
      </c>
      <c r="D49">
        <v>64793</v>
      </c>
      <c r="E49">
        <v>0</v>
      </c>
      <c r="F49">
        <v>0</v>
      </c>
      <c r="G49">
        <v>255139</v>
      </c>
      <c r="H49">
        <v>67792</v>
      </c>
      <c r="I49">
        <v>127369</v>
      </c>
      <c r="J49">
        <v>104908</v>
      </c>
      <c r="K49">
        <v>15013530</v>
      </c>
      <c r="L49" s="130">
        <v>8.6691337746599997E-2</v>
      </c>
      <c r="M49" s="130">
        <v>3.6980510246399999E-2</v>
      </c>
    </row>
    <row r="50" spans="1:13">
      <c r="A50" s="12">
        <v>45170</v>
      </c>
      <c r="B50">
        <v>578977</v>
      </c>
      <c r="C50">
        <v>586770</v>
      </c>
      <c r="D50">
        <v>49803</v>
      </c>
      <c r="E50">
        <v>0</v>
      </c>
      <c r="F50">
        <v>0</v>
      </c>
      <c r="G50">
        <v>233444</v>
      </c>
      <c r="H50">
        <v>65267</v>
      </c>
      <c r="I50">
        <v>110006</v>
      </c>
      <c r="J50">
        <v>30923</v>
      </c>
      <c r="K50">
        <v>15122520</v>
      </c>
      <c r="L50" s="130">
        <v>8.0380121831500007E-2</v>
      </c>
      <c r="M50" s="130">
        <v>2.90718742643E-2</v>
      </c>
    </row>
    <row r="51" spans="1:13">
      <c r="A51" s="12">
        <v>45200</v>
      </c>
      <c r="B51">
        <v>583935</v>
      </c>
      <c r="C51">
        <v>624297</v>
      </c>
      <c r="D51">
        <v>47718</v>
      </c>
      <c r="E51">
        <v>0</v>
      </c>
      <c r="F51">
        <v>0</v>
      </c>
      <c r="G51">
        <v>232354</v>
      </c>
      <c r="H51">
        <v>68808</v>
      </c>
      <c r="I51">
        <v>129447</v>
      </c>
      <c r="J51">
        <v>11582</v>
      </c>
      <c r="K51">
        <v>15737400</v>
      </c>
      <c r="L51" s="130">
        <v>7.9806702504800001E-2</v>
      </c>
      <c r="M51" s="130">
        <v>2.80980975256E-2</v>
      </c>
    </row>
  </sheetData>
  <mergeCells count="2">
    <mergeCell ref="B1:J1"/>
    <mergeCell ref="K1:M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4.25"/>
  <cols>
    <col min="11" max="11" width="12.25" bestFit="1" customWidth="1"/>
  </cols>
  <sheetData>
    <row r="1" spans="1:13" ht="15">
      <c r="B1" s="200" t="s">
        <v>311</v>
      </c>
      <c r="C1" s="200"/>
      <c r="D1" s="200"/>
      <c r="E1" s="200"/>
      <c r="F1" s="200"/>
      <c r="G1" s="200"/>
      <c r="H1" s="200"/>
      <c r="I1" s="200"/>
      <c r="J1" s="200"/>
      <c r="K1" s="13" t="s">
        <v>312</v>
      </c>
    </row>
    <row r="2" spans="1:13" ht="15">
      <c r="A2" s="6" t="s">
        <v>313</v>
      </c>
      <c r="B2" s="7" t="s">
        <v>314</v>
      </c>
      <c r="C2" s="7" t="s">
        <v>315</v>
      </c>
      <c r="D2" s="7" t="s">
        <v>316</v>
      </c>
      <c r="E2" s="7" t="s">
        <v>317</v>
      </c>
      <c r="F2" s="7" t="s">
        <v>318</v>
      </c>
      <c r="G2" s="8" t="s">
        <v>320</v>
      </c>
      <c r="H2" s="8" t="s">
        <v>321</v>
      </c>
      <c r="I2" s="8" t="s">
        <v>322</v>
      </c>
      <c r="J2" s="8" t="s">
        <v>319</v>
      </c>
      <c r="K2" s="9" t="s">
        <v>323</v>
      </c>
      <c r="L2" s="10" t="s">
        <v>324</v>
      </c>
      <c r="M2" s="10" t="s">
        <v>325</v>
      </c>
    </row>
    <row r="3" spans="1:13" ht="15">
      <c r="A3" s="11">
        <v>43739</v>
      </c>
      <c r="B3" s="5">
        <v>36873</v>
      </c>
      <c r="C3" s="5">
        <v>51034</v>
      </c>
      <c r="D3" s="5">
        <v>0</v>
      </c>
      <c r="E3" s="5">
        <v>0</v>
      </c>
      <c r="F3" s="5">
        <v>0</v>
      </c>
      <c r="G3" s="5">
        <v>0</v>
      </c>
      <c r="H3" s="5">
        <v>825</v>
      </c>
      <c r="I3" s="5">
        <v>300</v>
      </c>
      <c r="J3" s="5">
        <v>4050</v>
      </c>
      <c r="K3" s="5">
        <v>20228670</v>
      </c>
      <c r="L3" s="5">
        <v>4.346E-3</v>
      </c>
      <c r="M3" s="5">
        <v>2.5599999999999999E-4</v>
      </c>
    </row>
    <row r="4" spans="1:13" ht="15">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5">
      <c r="A5" s="11">
        <v>43800</v>
      </c>
      <c r="B5" s="5">
        <v>34903</v>
      </c>
      <c r="C5" s="5">
        <v>41804</v>
      </c>
      <c r="D5" s="5">
        <v>0</v>
      </c>
      <c r="E5" s="5">
        <v>0</v>
      </c>
      <c r="F5" s="5">
        <v>0</v>
      </c>
      <c r="G5" s="5">
        <v>0</v>
      </c>
      <c r="H5" s="5">
        <v>657</v>
      </c>
      <c r="I5" s="5">
        <v>0</v>
      </c>
      <c r="J5" s="5">
        <v>3231</v>
      </c>
      <c r="K5" s="5">
        <v>18952290</v>
      </c>
      <c r="L5" s="5">
        <v>4.0470000000000002E-3</v>
      </c>
      <c r="M5" s="5">
        <v>2.05E-4</v>
      </c>
    </row>
    <row r="6" spans="1:13" ht="15">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5">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5">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5">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5">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5">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5">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5">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5">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5">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5">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5">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5">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5">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5">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5">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5">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5">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5">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5">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5">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5">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5">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5">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5">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5">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5">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5">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5">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5">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5">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5">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5">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5">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5">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5">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5">
      <c r="A42" s="11">
        <v>44927</v>
      </c>
      <c r="B42">
        <v>61128</v>
      </c>
      <c r="C42">
        <v>55277</v>
      </c>
      <c r="D42">
        <v>870</v>
      </c>
      <c r="E42" s="5">
        <v>0</v>
      </c>
      <c r="F42" s="5">
        <v>0</v>
      </c>
      <c r="G42">
        <v>960</v>
      </c>
      <c r="H42">
        <v>950</v>
      </c>
      <c r="I42">
        <v>0</v>
      </c>
      <c r="J42">
        <v>7345</v>
      </c>
      <c r="K42">
        <v>19986120</v>
      </c>
      <c r="L42">
        <v>5.8678222685999998E-3</v>
      </c>
      <c r="M42">
        <v>4.6307137149999999E-4</v>
      </c>
    </row>
    <row r="43" spans="1:13" ht="15">
      <c r="A43" s="11">
        <v>44958</v>
      </c>
      <c r="B43">
        <v>43886</v>
      </c>
      <c r="C43">
        <v>38839</v>
      </c>
      <c r="D43">
        <v>3360</v>
      </c>
      <c r="E43" s="5">
        <v>0</v>
      </c>
      <c r="F43" s="5">
        <v>0</v>
      </c>
      <c r="G43">
        <v>519</v>
      </c>
      <c r="H43">
        <v>692</v>
      </c>
      <c r="I43">
        <v>0</v>
      </c>
      <c r="J43">
        <v>3132</v>
      </c>
      <c r="K43">
        <v>17514000</v>
      </c>
      <c r="L43">
        <v>4.9152106884999998E-3</v>
      </c>
      <c r="M43">
        <v>2.4797305010000001E-4</v>
      </c>
    </row>
    <row r="44" spans="1:13" ht="15">
      <c r="A44" s="11">
        <v>44986</v>
      </c>
      <c r="B44">
        <v>70085</v>
      </c>
      <c r="C44">
        <v>34886</v>
      </c>
      <c r="D44">
        <v>6191</v>
      </c>
      <c r="E44" s="5">
        <v>0</v>
      </c>
      <c r="F44" s="5">
        <v>0</v>
      </c>
      <c r="G44">
        <v>321</v>
      </c>
      <c r="H44">
        <v>777</v>
      </c>
      <c r="I44">
        <v>0</v>
      </c>
      <c r="J44">
        <v>4443</v>
      </c>
      <c r="K44">
        <v>18924570</v>
      </c>
      <c r="L44">
        <v>5.8739511650000003E-3</v>
      </c>
      <c r="M44">
        <v>2.9279397099999998E-4</v>
      </c>
    </row>
    <row r="45" spans="1:13" ht="15">
      <c r="A45" s="11">
        <v>45017</v>
      </c>
      <c r="B45">
        <v>55384</v>
      </c>
      <c r="C45">
        <v>31704</v>
      </c>
      <c r="D45">
        <v>5027</v>
      </c>
      <c r="E45" s="5">
        <v>0</v>
      </c>
      <c r="F45" s="5">
        <v>0</v>
      </c>
      <c r="G45">
        <v>882</v>
      </c>
      <c r="H45">
        <v>638</v>
      </c>
      <c r="I45">
        <v>0</v>
      </c>
      <c r="J45">
        <v>6878</v>
      </c>
      <c r="K45">
        <v>18536490</v>
      </c>
      <c r="L45">
        <v>4.9693874082000003E-3</v>
      </c>
      <c r="M45">
        <v>4.5305233079999998E-4</v>
      </c>
    </row>
    <row r="46" spans="1:13" ht="15">
      <c r="A46" s="11">
        <v>45047</v>
      </c>
      <c r="B46">
        <v>64723</v>
      </c>
      <c r="C46">
        <v>39960</v>
      </c>
      <c r="D46">
        <v>3171</v>
      </c>
      <c r="E46" s="5">
        <v>0</v>
      </c>
      <c r="F46" s="5">
        <v>0</v>
      </c>
      <c r="G46">
        <v>849</v>
      </c>
      <c r="H46">
        <v>834</v>
      </c>
      <c r="I46">
        <v>0</v>
      </c>
      <c r="J46">
        <v>6564</v>
      </c>
      <c r="K46">
        <v>19776330</v>
      </c>
      <c r="L46">
        <v>5.4536913571999997E-3</v>
      </c>
      <c r="M46">
        <v>4.1701367239999998E-4</v>
      </c>
    </row>
    <row r="47" spans="1:13">
      <c r="A47" s="11">
        <v>45078</v>
      </c>
      <c r="B47">
        <v>58365</v>
      </c>
      <c r="C47">
        <v>21007</v>
      </c>
      <c r="D47">
        <v>9321</v>
      </c>
      <c r="E47">
        <v>0</v>
      </c>
      <c r="F47">
        <v>0</v>
      </c>
      <c r="G47">
        <v>545</v>
      </c>
      <c r="H47">
        <v>990</v>
      </c>
      <c r="I47">
        <v>0</v>
      </c>
      <c r="J47">
        <v>5113</v>
      </c>
      <c r="K47">
        <v>18768960</v>
      </c>
      <c r="L47">
        <v>4.7255148926000001E-3</v>
      </c>
      <c r="M47">
        <v>3.5420183110000002E-4</v>
      </c>
    </row>
    <row r="48" spans="1:13">
      <c r="A48" s="17">
        <v>45108</v>
      </c>
      <c r="B48">
        <v>62360</v>
      </c>
      <c r="C48">
        <v>19459</v>
      </c>
      <c r="D48">
        <v>3489</v>
      </c>
      <c r="E48">
        <v>0</v>
      </c>
      <c r="F48">
        <v>0</v>
      </c>
      <c r="G48">
        <v>372</v>
      </c>
      <c r="H48">
        <v>2415</v>
      </c>
      <c r="I48">
        <v>0</v>
      </c>
      <c r="J48">
        <v>5755</v>
      </c>
      <c r="K48">
        <v>19189800</v>
      </c>
      <c r="L48">
        <v>4.4454866647000001E-3</v>
      </c>
      <c r="M48">
        <v>4.4513230979999999E-4</v>
      </c>
    </row>
    <row r="49" spans="1:13">
      <c r="A49" s="12">
        <v>45139</v>
      </c>
      <c r="B49">
        <v>58431</v>
      </c>
      <c r="C49">
        <v>21286</v>
      </c>
      <c r="D49">
        <v>5566</v>
      </c>
      <c r="E49">
        <v>0</v>
      </c>
      <c r="F49">
        <v>0</v>
      </c>
      <c r="G49">
        <v>1128</v>
      </c>
      <c r="H49">
        <v>1826</v>
      </c>
      <c r="I49">
        <v>0</v>
      </c>
      <c r="J49">
        <v>5048</v>
      </c>
      <c r="K49">
        <v>18915120</v>
      </c>
      <c r="L49">
        <v>4.5087210653999999E-3</v>
      </c>
      <c r="M49">
        <v>4.2304780509999998E-4</v>
      </c>
    </row>
    <row r="50" spans="1:13">
      <c r="A50" s="12">
        <v>45170</v>
      </c>
      <c r="B50">
        <v>68991</v>
      </c>
      <c r="C50">
        <v>24322</v>
      </c>
      <c r="D50">
        <v>6592</v>
      </c>
      <c r="E50">
        <v>0</v>
      </c>
      <c r="F50">
        <v>0</v>
      </c>
      <c r="G50">
        <v>483</v>
      </c>
      <c r="H50">
        <v>162</v>
      </c>
      <c r="I50">
        <v>0</v>
      </c>
      <c r="J50">
        <v>12834</v>
      </c>
      <c r="K50">
        <v>18607680</v>
      </c>
      <c r="L50">
        <v>5.3690196734999997E-3</v>
      </c>
      <c r="M50">
        <v>7.243783212E-4</v>
      </c>
    </row>
    <row r="51" spans="1:13">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tabSelected="1" workbookViewId="0"/>
  </sheetViews>
  <sheetFormatPr defaultRowHeight="14.25"/>
  <cols>
    <col min="1" max="1" width="5.25" customWidth="1"/>
    <col min="2" max="2" width="143.25" customWidth="1"/>
  </cols>
  <sheetData>
    <row r="6" spans="1:2" ht="14.45" customHeight="1"/>
    <row r="8" spans="1:2" ht="15.75" customHeight="1"/>
    <row r="9" spans="1:2">
      <c r="A9" s="114"/>
      <c r="B9" s="115"/>
    </row>
    <row r="10" spans="1:2" ht="30">
      <c r="A10" s="114"/>
      <c r="B10" s="116" t="s">
        <v>32</v>
      </c>
    </row>
    <row r="11" spans="1:2" ht="30">
      <c r="A11" s="114"/>
      <c r="B11" s="117" t="s">
        <v>33</v>
      </c>
    </row>
    <row r="12" spans="1:2" ht="13.15" customHeight="1">
      <c r="A12" s="114"/>
      <c r="B12" s="116"/>
    </row>
    <row r="13" spans="1:2" ht="18.600000000000001" customHeight="1">
      <c r="B13" s="15" t="s">
        <v>34</v>
      </c>
    </row>
    <row r="15" spans="1:2" ht="15">
      <c r="B15" t="s">
        <v>35</v>
      </c>
    </row>
    <row r="17" spans="2:2" ht="42.75">
      <c r="B17" s="76" t="s">
        <v>36</v>
      </c>
    </row>
    <row r="18" spans="2:2">
      <c r="B18" s="76"/>
    </row>
    <row r="19" spans="2:2">
      <c r="B19" s="76" t="s">
        <v>37</v>
      </c>
    </row>
    <row r="21" spans="2:2">
      <c r="B21" s="1" t="s">
        <v>38</v>
      </c>
    </row>
    <row r="24" spans="2:2" ht="28.5">
      <c r="B24" s="118" t="s">
        <v>39</v>
      </c>
    </row>
    <row r="28" spans="2:2">
      <c r="B28" s="76"/>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CF88-2221-45B0-85F2-D07B5645F1BE}">
  <dimension ref="A1:E33"/>
  <sheetViews>
    <sheetView zoomScale="80" zoomScaleNormal="80" workbookViewId="0">
      <pane xSplit="2" ySplit="1" topLeftCell="C2" activePane="bottomRight" state="frozen"/>
      <selection pane="topRight" activeCell="B1" sqref="B1"/>
      <selection pane="bottomLeft" activeCell="A2" sqref="A2"/>
      <selection pane="bottomRight"/>
    </sheetView>
  </sheetViews>
  <sheetFormatPr defaultColWidth="9" defaultRowHeight="14.25"/>
  <cols>
    <col min="1" max="1" width="15.625" style="119" customWidth="1"/>
    <col min="2" max="2" width="9.25" style="119" bestFit="1" customWidth="1"/>
    <col min="3" max="3" width="43.375" style="119" customWidth="1"/>
    <col min="4" max="4" width="56.75" style="119" customWidth="1"/>
    <col min="5" max="5" width="14.75" style="119" customWidth="1"/>
    <col min="6" max="6" width="15.125" style="119" customWidth="1"/>
    <col min="7" max="15" width="11.125" style="119" bestFit="1" customWidth="1"/>
    <col min="16" max="16" width="12.25" style="119" bestFit="1" customWidth="1"/>
    <col min="17" max="16384" width="9" style="119"/>
  </cols>
  <sheetData>
    <row r="1" spans="1:5" s="180" customFormat="1" ht="18">
      <c r="A1" s="181" t="s">
        <v>40</v>
      </c>
      <c r="B1" s="182" t="s">
        <v>41</v>
      </c>
      <c r="C1" s="182" t="s">
        <v>42</v>
      </c>
      <c r="D1" s="182" t="s">
        <v>43</v>
      </c>
      <c r="E1" s="182" t="s">
        <v>44</v>
      </c>
    </row>
    <row r="2" spans="1:5" ht="42.75">
      <c r="A2" s="120" t="s">
        <v>45</v>
      </c>
      <c r="B2" s="124" t="s">
        <v>46</v>
      </c>
      <c r="C2" s="124" t="s">
        <v>47</v>
      </c>
      <c r="D2" s="164" t="s">
        <v>48</v>
      </c>
      <c r="E2" s="186" t="s">
        <v>49</v>
      </c>
    </row>
    <row r="3" spans="1:5" ht="30">
      <c r="A3" s="120" t="s">
        <v>45</v>
      </c>
      <c r="B3" s="124" t="s">
        <v>50</v>
      </c>
      <c r="C3" s="124" t="s">
        <v>51</v>
      </c>
      <c r="D3" s="163" t="s">
        <v>52</v>
      </c>
      <c r="E3" s="183" t="s">
        <v>53</v>
      </c>
    </row>
    <row r="4" spans="1:5" ht="30">
      <c r="A4" s="120" t="s">
        <v>45</v>
      </c>
      <c r="B4" s="124" t="s">
        <v>54</v>
      </c>
      <c r="C4" s="124" t="s">
        <v>55</v>
      </c>
      <c r="D4" s="163" t="s">
        <v>56</v>
      </c>
      <c r="E4" s="183" t="s">
        <v>57</v>
      </c>
    </row>
    <row r="5" spans="1:5" ht="30">
      <c r="A5" s="120" t="s">
        <v>45</v>
      </c>
      <c r="B5" s="124" t="s">
        <v>58</v>
      </c>
      <c r="C5" s="124" t="s">
        <v>59</v>
      </c>
      <c r="D5" s="163" t="s">
        <v>60</v>
      </c>
      <c r="E5" s="183" t="s">
        <v>61</v>
      </c>
    </row>
    <row r="6" spans="1:5" ht="42.75">
      <c r="A6" s="120" t="s">
        <v>45</v>
      </c>
      <c r="B6" s="124" t="s">
        <v>62</v>
      </c>
      <c r="C6" s="124" t="s">
        <v>63</v>
      </c>
      <c r="D6" s="163" t="s">
        <v>64</v>
      </c>
      <c r="E6" s="183" t="s">
        <v>65</v>
      </c>
    </row>
    <row r="7" spans="1:5" ht="30">
      <c r="A7" s="120" t="s">
        <v>45</v>
      </c>
      <c r="B7" s="124" t="s">
        <v>66</v>
      </c>
      <c r="C7" s="124" t="s">
        <v>67</v>
      </c>
      <c r="D7" s="163" t="s">
        <v>68</v>
      </c>
      <c r="E7" s="183" t="s">
        <v>69</v>
      </c>
    </row>
    <row r="8" spans="1:5" ht="42.75">
      <c r="A8" s="121" t="s">
        <v>70</v>
      </c>
      <c r="B8" s="174" t="s">
        <v>71</v>
      </c>
      <c r="C8" s="174" t="s">
        <v>72</v>
      </c>
      <c r="D8" s="163" t="s">
        <v>73</v>
      </c>
      <c r="E8" s="183" t="s">
        <v>74</v>
      </c>
    </row>
    <row r="9" spans="1:5" ht="42.75">
      <c r="A9" s="144" t="s">
        <v>70</v>
      </c>
      <c r="B9" s="175" t="s">
        <v>75</v>
      </c>
      <c r="C9" s="175" t="s">
        <v>76</v>
      </c>
      <c r="D9" s="163" t="s">
        <v>77</v>
      </c>
      <c r="E9" s="183" t="s">
        <v>78</v>
      </c>
    </row>
    <row r="10" spans="1:5" ht="28.5">
      <c r="A10" s="121" t="s">
        <v>70</v>
      </c>
      <c r="B10" s="174" t="s">
        <v>79</v>
      </c>
      <c r="C10" s="174" t="s">
        <v>80</v>
      </c>
      <c r="D10" s="163" t="s">
        <v>81</v>
      </c>
      <c r="E10" s="183" t="s">
        <v>82</v>
      </c>
    </row>
    <row r="11" spans="1:5" ht="28.5">
      <c r="A11" s="121" t="s">
        <v>70</v>
      </c>
      <c r="B11" s="174" t="s">
        <v>83</v>
      </c>
      <c r="C11" s="174" t="s">
        <v>84</v>
      </c>
      <c r="D11" s="163" t="s">
        <v>85</v>
      </c>
      <c r="E11" s="183" t="s">
        <v>86</v>
      </c>
    </row>
    <row r="12" spans="1:5" ht="71.25">
      <c r="A12" s="121" t="s">
        <v>70</v>
      </c>
      <c r="B12" s="174" t="s">
        <v>87</v>
      </c>
      <c r="C12" s="174" t="s">
        <v>88</v>
      </c>
      <c r="D12" s="163" t="s">
        <v>89</v>
      </c>
      <c r="E12" s="183" t="s">
        <v>82</v>
      </c>
    </row>
    <row r="13" spans="1:5" ht="57">
      <c r="A13" s="121" t="s">
        <v>70</v>
      </c>
      <c r="B13" s="174" t="s">
        <v>90</v>
      </c>
      <c r="C13" s="174" t="s">
        <v>91</v>
      </c>
      <c r="D13" s="163" t="s">
        <v>92</v>
      </c>
      <c r="E13" s="184">
        <v>0.4</v>
      </c>
    </row>
    <row r="14" spans="1:5" ht="85.5">
      <c r="A14" s="121" t="s">
        <v>70</v>
      </c>
      <c r="B14" s="174" t="s">
        <v>93</v>
      </c>
      <c r="C14" s="174" t="s">
        <v>94</v>
      </c>
      <c r="D14" s="163" t="s">
        <v>95</v>
      </c>
      <c r="E14" s="183" t="s">
        <v>96</v>
      </c>
    </row>
    <row r="15" spans="1:5" ht="213.75">
      <c r="A15" s="121" t="s">
        <v>70</v>
      </c>
      <c r="B15" s="174" t="s">
        <v>97</v>
      </c>
      <c r="C15" s="174" t="s">
        <v>98</v>
      </c>
      <c r="D15" s="163" t="s">
        <v>99</v>
      </c>
      <c r="E15" s="183" t="s">
        <v>100</v>
      </c>
    </row>
    <row r="16" spans="1:5" ht="42.75">
      <c r="A16" s="121" t="s">
        <v>70</v>
      </c>
      <c r="B16" s="174" t="s">
        <v>101</v>
      </c>
      <c r="C16" s="174" t="s">
        <v>102</v>
      </c>
      <c r="D16" s="163" t="s">
        <v>103</v>
      </c>
      <c r="E16" s="183" t="s">
        <v>104</v>
      </c>
    </row>
    <row r="17" spans="1:5" ht="71.25">
      <c r="A17" s="121" t="s">
        <v>70</v>
      </c>
      <c r="B17" s="174" t="s">
        <v>105</v>
      </c>
      <c r="C17" s="174" t="s">
        <v>106</v>
      </c>
      <c r="D17" s="163" t="s">
        <v>107</v>
      </c>
      <c r="E17" s="183" t="s">
        <v>108</v>
      </c>
    </row>
    <row r="18" spans="1:5" ht="42.75">
      <c r="A18" s="122" t="s">
        <v>109</v>
      </c>
      <c r="B18" s="141" t="s">
        <v>110</v>
      </c>
      <c r="C18" s="141" t="s">
        <v>111</v>
      </c>
      <c r="D18" s="163" t="s">
        <v>112</v>
      </c>
      <c r="E18" s="183" t="s">
        <v>113</v>
      </c>
    </row>
    <row r="19" spans="1:5" ht="42.75">
      <c r="A19" s="122" t="s">
        <v>109</v>
      </c>
      <c r="B19" s="141" t="s">
        <v>114</v>
      </c>
      <c r="C19" s="141" t="s">
        <v>115</v>
      </c>
      <c r="D19" s="163" t="s">
        <v>116</v>
      </c>
      <c r="E19" s="183" t="s">
        <v>117</v>
      </c>
    </row>
    <row r="20" spans="1:5" ht="42.75">
      <c r="A20" s="122" t="s">
        <v>109</v>
      </c>
      <c r="B20" s="141" t="s">
        <v>118</v>
      </c>
      <c r="C20" s="141" t="s">
        <v>119</v>
      </c>
      <c r="D20" s="163" t="s">
        <v>120</v>
      </c>
      <c r="E20" s="183" t="s">
        <v>117</v>
      </c>
    </row>
    <row r="21" spans="1:5" ht="42.75">
      <c r="A21" s="140" t="s">
        <v>109</v>
      </c>
      <c r="B21" s="159" t="s">
        <v>121</v>
      </c>
      <c r="C21" s="159" t="s">
        <v>122</v>
      </c>
      <c r="D21" s="163" t="s">
        <v>123</v>
      </c>
      <c r="E21" s="183" t="s">
        <v>117</v>
      </c>
    </row>
    <row r="22" spans="1:5" ht="57">
      <c r="A22" s="122" t="s">
        <v>109</v>
      </c>
      <c r="B22" s="141" t="s">
        <v>124</v>
      </c>
      <c r="C22" s="141" t="s">
        <v>125</v>
      </c>
      <c r="D22" s="163" t="s">
        <v>126</v>
      </c>
      <c r="E22" s="183" t="s">
        <v>127</v>
      </c>
    </row>
    <row r="23" spans="1:5" ht="42.75">
      <c r="A23" s="122" t="s">
        <v>109</v>
      </c>
      <c r="B23" s="141" t="s">
        <v>128</v>
      </c>
      <c r="C23" s="141" t="s">
        <v>129</v>
      </c>
      <c r="D23" s="163" t="s">
        <v>130</v>
      </c>
      <c r="E23" s="184">
        <v>0.9</v>
      </c>
    </row>
    <row r="24" spans="1:5" ht="30">
      <c r="A24" s="122" t="s">
        <v>109</v>
      </c>
      <c r="B24" s="141" t="s">
        <v>131</v>
      </c>
      <c r="C24" s="141" t="s">
        <v>132</v>
      </c>
      <c r="D24" s="163" t="s">
        <v>133</v>
      </c>
      <c r="E24" s="184">
        <v>0.95</v>
      </c>
    </row>
    <row r="25" spans="1:5" ht="30">
      <c r="A25" s="122" t="s">
        <v>109</v>
      </c>
      <c r="B25" s="141" t="s">
        <v>134</v>
      </c>
      <c r="C25" s="141" t="s">
        <v>135</v>
      </c>
      <c r="D25" s="163" t="s">
        <v>136</v>
      </c>
      <c r="E25" s="184">
        <v>0.6</v>
      </c>
    </row>
    <row r="26" spans="1:5" ht="30">
      <c r="A26" s="122" t="s">
        <v>109</v>
      </c>
      <c r="B26" s="141" t="s">
        <v>137</v>
      </c>
      <c r="C26" s="141" t="s">
        <v>138</v>
      </c>
      <c r="D26" s="163" t="s">
        <v>139</v>
      </c>
      <c r="E26" s="184">
        <v>0.9</v>
      </c>
    </row>
    <row r="27" spans="1:5" ht="42.75">
      <c r="A27" s="123" t="s">
        <v>140</v>
      </c>
      <c r="B27" s="142" t="s">
        <v>141</v>
      </c>
      <c r="C27" s="142" t="s">
        <v>142</v>
      </c>
      <c r="D27" s="163" t="s">
        <v>143</v>
      </c>
      <c r="E27" s="183" t="s">
        <v>144</v>
      </c>
    </row>
    <row r="28" spans="1:5" ht="57">
      <c r="A28" s="123" t="s">
        <v>140</v>
      </c>
      <c r="B28" s="142" t="s">
        <v>145</v>
      </c>
      <c r="C28" s="142" t="s">
        <v>146</v>
      </c>
      <c r="D28" s="163" t="s">
        <v>147</v>
      </c>
      <c r="E28" s="183" t="s">
        <v>148</v>
      </c>
    </row>
    <row r="29" spans="1:5" ht="28.5">
      <c r="A29" s="123" t="s">
        <v>140</v>
      </c>
      <c r="B29" s="142" t="s">
        <v>149</v>
      </c>
      <c r="C29" s="142" t="s">
        <v>150</v>
      </c>
      <c r="D29" s="163" t="s">
        <v>151</v>
      </c>
      <c r="E29" s="183" t="s">
        <v>152</v>
      </c>
    </row>
    <row r="30" spans="1:5" ht="28.5">
      <c r="A30" s="123" t="s">
        <v>140</v>
      </c>
      <c r="B30" s="142" t="s">
        <v>153</v>
      </c>
      <c r="C30" s="142" t="s">
        <v>154</v>
      </c>
      <c r="D30" s="163" t="s">
        <v>155</v>
      </c>
      <c r="E30" s="183" t="s">
        <v>156</v>
      </c>
    </row>
    <row r="31" spans="1:5" ht="28.5">
      <c r="A31" s="123" t="s">
        <v>140</v>
      </c>
      <c r="B31" s="142" t="s">
        <v>157</v>
      </c>
      <c r="C31" s="142" t="s">
        <v>158</v>
      </c>
      <c r="D31" s="163" t="s">
        <v>159</v>
      </c>
      <c r="E31" s="183" t="s">
        <v>160</v>
      </c>
    </row>
    <row r="32" spans="1:5" ht="42.75">
      <c r="A32" s="123" t="s">
        <v>140</v>
      </c>
      <c r="B32" s="142" t="s">
        <v>161</v>
      </c>
      <c r="C32" s="142" t="s">
        <v>162</v>
      </c>
      <c r="D32" s="163" t="s">
        <v>163</v>
      </c>
      <c r="E32" s="183" t="s">
        <v>164</v>
      </c>
    </row>
    <row r="33" spans="1:5" ht="57">
      <c r="A33" s="125" t="s">
        <v>140</v>
      </c>
      <c r="B33" s="143" t="s">
        <v>165</v>
      </c>
      <c r="C33" s="143" t="s">
        <v>166</v>
      </c>
      <c r="D33" s="165" t="s">
        <v>167</v>
      </c>
      <c r="E33" s="185" t="s">
        <v>168</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4.25"/>
  <cols>
    <col min="1" max="1" width="11.25" style="76" customWidth="1"/>
    <col min="2" max="2" width="19" style="76" customWidth="1"/>
    <col min="3" max="5" width="9" style="76" bestFit="1" customWidth="1"/>
    <col min="6" max="16383" width="8.875" style="76"/>
    <col min="16384" max="16384" width="9" style="76" bestFit="1" customWidth="1"/>
  </cols>
  <sheetData>
    <row r="1" spans="1:8" ht="63.6" customHeight="1">
      <c r="A1" s="91" t="s">
        <v>169</v>
      </c>
      <c r="B1" s="91" t="s">
        <v>170</v>
      </c>
    </row>
    <row r="2" spans="1:8">
      <c r="A2" s="78">
        <v>44409</v>
      </c>
      <c r="B2" s="82">
        <v>0.82</v>
      </c>
      <c r="G2"/>
      <c r="H2"/>
    </row>
    <row r="3" spans="1:8">
      <c r="A3" s="78">
        <v>44774</v>
      </c>
      <c r="B3" s="82">
        <v>0.83</v>
      </c>
      <c r="G3"/>
      <c r="H3"/>
    </row>
    <row r="4" spans="1:8">
      <c r="A4" s="78">
        <v>44896</v>
      </c>
      <c r="B4" s="82">
        <v>0.79</v>
      </c>
      <c r="G4"/>
      <c r="H4"/>
    </row>
    <row r="5" spans="1:8">
      <c r="A5" s="78">
        <v>45017</v>
      </c>
      <c r="B5" s="82">
        <v>0.81</v>
      </c>
      <c r="G5"/>
      <c r="H5"/>
    </row>
    <row r="6" spans="1:8">
      <c r="A6" s="78">
        <v>45139</v>
      </c>
      <c r="B6" s="82">
        <v>0.88</v>
      </c>
      <c r="G6"/>
      <c r="H6"/>
    </row>
    <row r="7" spans="1:8">
      <c r="A7" s="78">
        <v>45352</v>
      </c>
      <c r="B7" s="82">
        <v>0.87</v>
      </c>
      <c r="G7" s="12"/>
      <c r="H7" s="14"/>
    </row>
    <row r="8" spans="1:8">
      <c r="A8" s="78">
        <v>45505</v>
      </c>
      <c r="B8" s="75">
        <v>0.89</v>
      </c>
      <c r="G8" s="12"/>
      <c r="H8" s="14"/>
    </row>
    <row r="9" spans="1:8">
      <c r="G9" s="12"/>
      <c r="H9" s="14"/>
    </row>
    <row r="10" spans="1:8">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66"/>
  <sheetViews>
    <sheetView workbookViewId="0">
      <pane ySplit="1" topLeftCell="A2" activePane="bottomLeft" state="frozen"/>
      <selection pane="bottomLeft"/>
    </sheetView>
  </sheetViews>
  <sheetFormatPr defaultRowHeight="14.25"/>
  <cols>
    <col min="1" max="1" width="15.25" customWidth="1"/>
    <col min="2" max="2" width="20.875" customWidth="1"/>
    <col min="3" max="6" width="9" customWidth="1"/>
  </cols>
  <sheetData>
    <row r="1" spans="1:2" ht="45" customHeight="1">
      <c r="A1" s="91" t="s">
        <v>169</v>
      </c>
      <c r="B1" s="85" t="s">
        <v>171</v>
      </c>
    </row>
    <row r="2" spans="1:2">
      <c r="A2" s="78">
        <v>43678</v>
      </c>
      <c r="B2" s="79" t="s">
        <v>20</v>
      </c>
    </row>
    <row r="3" spans="1:2">
      <c r="A3" s="78">
        <v>43709</v>
      </c>
      <c r="B3" s="79" t="s">
        <v>20</v>
      </c>
    </row>
    <row r="4" spans="1:2">
      <c r="A4" s="78">
        <v>43739</v>
      </c>
      <c r="B4" s="79" t="s">
        <v>20</v>
      </c>
    </row>
    <row r="5" spans="1:2">
      <c r="A5" s="78">
        <v>43770</v>
      </c>
      <c r="B5" s="79" t="s">
        <v>20</v>
      </c>
    </row>
    <row r="6" spans="1:2">
      <c r="A6" s="78">
        <v>43800</v>
      </c>
      <c r="B6" s="79" t="s">
        <v>20</v>
      </c>
    </row>
    <row r="7" spans="1:2">
      <c r="A7" s="78">
        <v>43831</v>
      </c>
      <c r="B7" s="79" t="s">
        <v>20</v>
      </c>
    </row>
    <row r="8" spans="1:2">
      <c r="A8" s="78">
        <v>43862</v>
      </c>
      <c r="B8" s="79" t="s">
        <v>20</v>
      </c>
    </row>
    <row r="9" spans="1:2">
      <c r="A9" s="78">
        <v>43891</v>
      </c>
      <c r="B9" s="79" t="s">
        <v>20</v>
      </c>
    </row>
    <row r="10" spans="1:2">
      <c r="A10" s="78">
        <v>43922</v>
      </c>
      <c r="B10" s="79" t="s">
        <v>20</v>
      </c>
    </row>
    <row r="11" spans="1:2">
      <c r="A11" s="78">
        <v>43952</v>
      </c>
      <c r="B11" s="79" t="s">
        <v>20</v>
      </c>
    </row>
    <row r="12" spans="1:2">
      <c r="A12" s="78">
        <v>43983</v>
      </c>
      <c r="B12" s="79" t="s">
        <v>20</v>
      </c>
    </row>
    <row r="13" spans="1:2">
      <c r="A13" s="78">
        <v>44013</v>
      </c>
      <c r="B13" s="79" t="s">
        <v>20</v>
      </c>
    </row>
    <row r="14" spans="1:2">
      <c r="A14" s="78">
        <v>44044</v>
      </c>
      <c r="B14" s="79" t="s">
        <v>20</v>
      </c>
    </row>
    <row r="15" spans="1:2">
      <c r="A15" s="78">
        <v>44075</v>
      </c>
      <c r="B15" s="79" t="s">
        <v>20</v>
      </c>
    </row>
    <row r="16" spans="1:2">
      <c r="A16" s="78">
        <v>44105</v>
      </c>
      <c r="B16" s="79" t="s">
        <v>20</v>
      </c>
    </row>
    <row r="17" spans="1:2">
      <c r="A17" s="78">
        <v>44136</v>
      </c>
      <c r="B17" s="79" t="s">
        <v>20</v>
      </c>
    </row>
    <row r="18" spans="1:2">
      <c r="A18" s="78">
        <v>44166</v>
      </c>
      <c r="B18" s="79" t="s">
        <v>20</v>
      </c>
    </row>
    <row r="19" spans="1:2">
      <c r="A19" s="78">
        <v>44197</v>
      </c>
      <c r="B19" s="79" t="s">
        <v>20</v>
      </c>
    </row>
    <row r="20" spans="1:2">
      <c r="A20" s="78">
        <v>44228</v>
      </c>
      <c r="B20" s="79" t="s">
        <v>20</v>
      </c>
    </row>
    <row r="21" spans="1:2">
      <c r="A21" s="78">
        <v>44256</v>
      </c>
      <c r="B21" s="79" t="s">
        <v>20</v>
      </c>
    </row>
    <row r="22" spans="1:2">
      <c r="A22" s="78">
        <v>44287</v>
      </c>
      <c r="B22" s="79">
        <v>32</v>
      </c>
    </row>
    <row r="23" spans="1:2">
      <c r="A23" s="78">
        <v>44317</v>
      </c>
      <c r="B23" s="79">
        <v>349</v>
      </c>
    </row>
    <row r="24" spans="1:2">
      <c r="A24" s="78">
        <v>44348</v>
      </c>
      <c r="B24" s="79">
        <v>300</v>
      </c>
    </row>
    <row r="25" spans="1:2">
      <c r="A25" s="78">
        <v>44378</v>
      </c>
      <c r="B25" s="79">
        <v>945</v>
      </c>
    </row>
    <row r="26" spans="1:2">
      <c r="A26" s="78">
        <v>44409</v>
      </c>
      <c r="B26" s="79">
        <v>582</v>
      </c>
    </row>
    <row r="27" spans="1:2">
      <c r="A27" s="78">
        <v>44440</v>
      </c>
      <c r="B27" s="79">
        <v>486</v>
      </c>
    </row>
    <row r="28" spans="1:2">
      <c r="A28" s="78">
        <v>44470</v>
      </c>
      <c r="B28" s="79">
        <v>691</v>
      </c>
    </row>
    <row r="29" spans="1:2">
      <c r="A29" s="78">
        <v>44501</v>
      </c>
      <c r="B29" s="79">
        <v>846</v>
      </c>
    </row>
    <row r="30" spans="1:2">
      <c r="A30" s="78">
        <v>44531</v>
      </c>
      <c r="B30" s="79">
        <v>684</v>
      </c>
    </row>
    <row r="31" spans="1:2">
      <c r="A31" s="78">
        <v>44562</v>
      </c>
      <c r="B31" s="79">
        <v>822</v>
      </c>
    </row>
    <row r="32" spans="1:2">
      <c r="A32" s="78">
        <v>44593</v>
      </c>
      <c r="B32" s="79">
        <v>655</v>
      </c>
    </row>
    <row r="33" spans="1:2">
      <c r="A33" s="78">
        <v>44621</v>
      </c>
      <c r="B33" s="79">
        <v>564</v>
      </c>
    </row>
    <row r="34" spans="1:2">
      <c r="A34" s="78">
        <v>44652</v>
      </c>
      <c r="B34" s="79">
        <v>540</v>
      </c>
    </row>
    <row r="35" spans="1:2">
      <c r="A35" s="78">
        <v>44682</v>
      </c>
      <c r="B35" s="79">
        <v>306</v>
      </c>
    </row>
    <row r="36" spans="1:2">
      <c r="A36" s="78">
        <v>44713</v>
      </c>
      <c r="B36" s="79">
        <v>337</v>
      </c>
    </row>
    <row r="37" spans="1:2">
      <c r="A37" s="78">
        <v>44743</v>
      </c>
      <c r="B37" s="79">
        <v>384</v>
      </c>
    </row>
    <row r="38" spans="1:2">
      <c r="A38" s="78">
        <v>44774</v>
      </c>
      <c r="B38" s="79">
        <v>462</v>
      </c>
    </row>
    <row r="39" spans="1:2">
      <c r="A39" s="78">
        <v>44805</v>
      </c>
      <c r="B39" s="79">
        <v>379</v>
      </c>
    </row>
    <row r="40" spans="1:2">
      <c r="A40" s="78">
        <v>44835</v>
      </c>
      <c r="B40" s="79">
        <v>588</v>
      </c>
    </row>
    <row r="41" spans="1:2">
      <c r="A41" s="78">
        <v>44866</v>
      </c>
      <c r="B41" s="79">
        <v>517</v>
      </c>
    </row>
    <row r="42" spans="1:2">
      <c r="A42" s="78">
        <v>44896</v>
      </c>
      <c r="B42" s="79">
        <v>420</v>
      </c>
    </row>
    <row r="43" spans="1:2">
      <c r="A43" s="78">
        <v>44927</v>
      </c>
      <c r="B43" s="79">
        <v>330</v>
      </c>
    </row>
    <row r="44" spans="1:2">
      <c r="A44" s="78">
        <v>44958</v>
      </c>
      <c r="B44" s="79">
        <v>336</v>
      </c>
    </row>
    <row r="45" spans="1:2">
      <c r="A45" s="78">
        <v>44986</v>
      </c>
      <c r="B45" s="79">
        <v>318</v>
      </c>
    </row>
    <row r="46" spans="1:2">
      <c r="A46" s="78">
        <v>45017</v>
      </c>
      <c r="B46" s="79">
        <v>763</v>
      </c>
    </row>
    <row r="47" spans="1:2">
      <c r="A47" s="78">
        <v>45047</v>
      </c>
      <c r="B47" s="79">
        <v>1099</v>
      </c>
    </row>
    <row r="48" spans="1:2">
      <c r="A48" s="78">
        <v>45078</v>
      </c>
      <c r="B48" s="79">
        <v>642</v>
      </c>
    </row>
    <row r="49" spans="1:2">
      <c r="A49" s="78">
        <v>45108</v>
      </c>
      <c r="B49" s="79">
        <v>1023</v>
      </c>
    </row>
    <row r="50" spans="1:2">
      <c r="A50" s="78">
        <v>45139</v>
      </c>
      <c r="B50" s="79">
        <v>1140</v>
      </c>
    </row>
    <row r="51" spans="1:2">
      <c r="A51" s="78">
        <v>45170</v>
      </c>
      <c r="B51" s="79">
        <v>1346</v>
      </c>
    </row>
    <row r="52" spans="1:2">
      <c r="A52" s="78">
        <v>45200</v>
      </c>
      <c r="B52" s="104">
        <v>1371</v>
      </c>
    </row>
    <row r="53" spans="1:2">
      <c r="A53" s="78">
        <v>45231</v>
      </c>
      <c r="B53" s="104">
        <v>1300</v>
      </c>
    </row>
    <row r="54" spans="1:2">
      <c r="A54" s="78">
        <v>45261</v>
      </c>
      <c r="B54" s="104">
        <v>1144</v>
      </c>
    </row>
    <row r="55" spans="1:2">
      <c r="A55" s="78">
        <v>45292</v>
      </c>
      <c r="B55" s="104">
        <v>1469</v>
      </c>
    </row>
    <row r="56" spans="1:2">
      <c r="A56" s="78">
        <v>45323</v>
      </c>
      <c r="B56" s="104">
        <v>1001</v>
      </c>
    </row>
    <row r="57" spans="1:2">
      <c r="A57" s="78">
        <v>45352</v>
      </c>
      <c r="B57" s="104">
        <v>801</v>
      </c>
    </row>
    <row r="58" spans="1:2">
      <c r="A58" s="78">
        <v>45383</v>
      </c>
      <c r="B58" s="104">
        <v>1070</v>
      </c>
    </row>
    <row r="59" spans="1:2">
      <c r="A59" s="78">
        <v>45413</v>
      </c>
      <c r="B59" s="104">
        <v>1107</v>
      </c>
    </row>
    <row r="60" spans="1:2">
      <c r="A60" s="78">
        <v>45444</v>
      </c>
      <c r="B60" s="104">
        <v>1138</v>
      </c>
    </row>
    <row r="61" spans="1:2">
      <c r="A61" s="78">
        <v>45474</v>
      </c>
      <c r="B61" s="104">
        <v>1199</v>
      </c>
    </row>
    <row r="62" spans="1:2">
      <c r="A62" s="78">
        <v>45505</v>
      </c>
      <c r="B62" s="104">
        <v>1453</v>
      </c>
    </row>
    <row r="63" spans="1:2">
      <c r="A63" s="78">
        <v>45536</v>
      </c>
      <c r="B63" s="177">
        <v>855</v>
      </c>
    </row>
    <row r="64" spans="1:2">
      <c r="A64" s="78">
        <v>45566</v>
      </c>
      <c r="B64" s="177">
        <v>871</v>
      </c>
    </row>
    <row r="65" spans="1:2" ht="15">
      <c r="A65" s="78">
        <v>45597</v>
      </c>
      <c r="B65" s="192">
        <v>878</v>
      </c>
    </row>
    <row r="66" spans="1:2" ht="15">
      <c r="A66" s="78">
        <v>45627</v>
      </c>
      <c r="B66" s="192">
        <v>686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66"/>
  <sheetViews>
    <sheetView workbookViewId="0">
      <pane xSplit="1" ySplit="1" topLeftCell="B2" activePane="bottomRight" state="frozen"/>
      <selection pane="topRight" activeCell="B1" sqref="B1"/>
      <selection pane="bottomLeft" activeCell="A2" sqref="A2"/>
      <selection pane="bottomRight"/>
    </sheetView>
  </sheetViews>
  <sheetFormatPr defaultRowHeight="14.25"/>
  <cols>
    <col min="1" max="1" width="11.25" customWidth="1"/>
    <col min="2" max="2" width="13.875" customWidth="1"/>
    <col min="3" max="3" width="16.5" customWidth="1"/>
    <col min="4" max="5" width="15.25" customWidth="1"/>
    <col min="6" max="6" width="4.25" customWidth="1"/>
    <col min="9" max="11" width="8.875" customWidth="1"/>
    <col min="12" max="12" width="4.25" customWidth="1"/>
    <col min="13" max="17" width="8.875" customWidth="1"/>
    <col min="18" max="18" width="4.25" customWidth="1"/>
    <col min="19" max="23" width="8.875" customWidth="1"/>
    <col min="24" max="24" width="4.25" customWidth="1"/>
    <col min="25" max="25" width="8.875" customWidth="1"/>
  </cols>
  <sheetData>
    <row r="1" spans="1:6" ht="80.099999999999994" customHeight="1">
      <c r="A1" s="87" t="s">
        <v>169</v>
      </c>
      <c r="B1" s="96" t="s">
        <v>172</v>
      </c>
      <c r="C1" s="96" t="s">
        <v>173</v>
      </c>
      <c r="D1" s="96" t="s">
        <v>174</v>
      </c>
      <c r="E1" s="96" t="s">
        <v>175</v>
      </c>
      <c r="F1" s="86"/>
    </row>
    <row r="2" spans="1:6">
      <c r="A2" s="78">
        <v>43678</v>
      </c>
      <c r="B2" s="98">
        <v>0.14925373134328357</v>
      </c>
      <c r="C2" s="98">
        <v>0.1534189517528636</v>
      </c>
      <c r="D2" s="98">
        <v>9.4932315168344328E-2</v>
      </c>
      <c r="E2" s="98">
        <v>5.1718153418951751E-2</v>
      </c>
      <c r="F2" s="1"/>
    </row>
    <row r="3" spans="1:6">
      <c r="A3" s="78">
        <v>43709</v>
      </c>
      <c r="B3" s="98">
        <v>0.1505878284923928</v>
      </c>
      <c r="C3" s="98">
        <v>0.15352697095435686</v>
      </c>
      <c r="D3" s="98">
        <v>9.4571230982019361E-2</v>
      </c>
      <c r="E3" s="98">
        <v>5.1867219917012451E-2</v>
      </c>
      <c r="F3" s="97"/>
    </row>
    <row r="4" spans="1:6">
      <c r="A4" s="78">
        <v>43739</v>
      </c>
      <c r="B4" s="98">
        <v>0.15209850849809226</v>
      </c>
      <c r="C4" s="98">
        <v>0.15435310440513353</v>
      </c>
      <c r="D4" s="98">
        <v>9.4693028095733614E-2</v>
      </c>
      <c r="E4" s="98">
        <v>5.2375997225112728E-2</v>
      </c>
      <c r="F4" s="1"/>
    </row>
    <row r="5" spans="1:6">
      <c r="A5" s="78">
        <v>43770</v>
      </c>
      <c r="B5" s="98">
        <v>0.15227193895248006</v>
      </c>
      <c r="C5" s="98">
        <v>0.15522025667707248</v>
      </c>
      <c r="D5" s="98">
        <v>9.3999306278182454E-2</v>
      </c>
      <c r="E5" s="98">
        <v>5.2202566770724941E-2</v>
      </c>
      <c r="F5" s="1"/>
    </row>
    <row r="6" spans="1:6">
      <c r="A6" s="78">
        <v>43800</v>
      </c>
      <c r="B6" s="98">
        <v>0.15352480417754569</v>
      </c>
      <c r="C6" s="98">
        <v>0.15526544821583987</v>
      </c>
      <c r="D6" s="98">
        <v>9.4342906875543947E-2</v>
      </c>
      <c r="E6" s="98">
        <v>5.2219321148825062E-2</v>
      </c>
      <c r="F6" s="1"/>
    </row>
    <row r="7" spans="1:6">
      <c r="A7" s="78">
        <v>43831</v>
      </c>
      <c r="B7" s="98">
        <v>0.15434139551070122</v>
      </c>
      <c r="C7" s="98">
        <v>0.15608143379154341</v>
      </c>
      <c r="D7" s="98">
        <v>9.413607099356186E-2</v>
      </c>
      <c r="E7" s="98">
        <v>5.2723159909518008E-2</v>
      </c>
      <c r="F7" s="1"/>
    </row>
    <row r="8" spans="1:6">
      <c r="A8" s="78">
        <v>43862</v>
      </c>
      <c r="B8" s="98">
        <v>0.15677744910388028</v>
      </c>
      <c r="C8" s="98">
        <v>0.15642944144771184</v>
      </c>
      <c r="D8" s="98">
        <v>9.4658082477814515E-2</v>
      </c>
      <c r="E8" s="98">
        <v>5.2897163737602226E-2</v>
      </c>
      <c r="F8" s="1"/>
    </row>
    <row r="9" spans="1:6">
      <c r="A9" s="78">
        <v>43891</v>
      </c>
      <c r="B9" s="98">
        <v>0.15834200485605271</v>
      </c>
      <c r="C9" s="98">
        <v>0.15660770031217483</v>
      </c>
      <c r="D9" s="98">
        <v>9.4346167186958027E-2</v>
      </c>
      <c r="E9" s="98">
        <v>5.3069719042663895E-2</v>
      </c>
      <c r="F9" s="1"/>
    </row>
    <row r="10" spans="1:6">
      <c r="A10" s="78">
        <v>43922</v>
      </c>
      <c r="B10" s="98">
        <v>0.15874392782789729</v>
      </c>
      <c r="C10" s="98">
        <v>0.1570090215128383</v>
      </c>
      <c r="D10" s="98">
        <v>9.4031922276197083E-2</v>
      </c>
      <c r="E10" s="98">
        <v>5.3435114503816793E-2</v>
      </c>
      <c r="F10" s="1"/>
    </row>
    <row r="11" spans="1:6">
      <c r="A11" s="78">
        <v>43952</v>
      </c>
      <c r="B11" s="98">
        <v>0.15956340956340956</v>
      </c>
      <c r="C11" s="98">
        <v>0.15800415800415801</v>
      </c>
      <c r="D11" s="98">
        <v>9.3901593901593902E-2</v>
      </c>
      <c r="E11" s="98">
        <v>5.3534303534303537E-2</v>
      </c>
      <c r="F11" s="1"/>
    </row>
    <row r="12" spans="1:6">
      <c r="A12" s="78">
        <v>43983</v>
      </c>
      <c r="B12" s="98">
        <v>0.16081010905314178</v>
      </c>
      <c r="C12" s="98">
        <v>0.15890600657780854</v>
      </c>
      <c r="D12" s="98">
        <v>9.3647221741388259E-2</v>
      </c>
      <c r="E12" s="98">
        <v>5.3487969534360393E-2</v>
      </c>
      <c r="F12" s="1"/>
    </row>
    <row r="13" spans="1:6">
      <c r="A13" s="78">
        <v>44013</v>
      </c>
      <c r="B13" s="98">
        <v>0.16159169550173011</v>
      </c>
      <c r="C13" s="98">
        <v>0.15916955017301038</v>
      </c>
      <c r="D13" s="98">
        <v>9.4117647058823528E-2</v>
      </c>
      <c r="E13" s="98">
        <v>5.3979238754325261E-2</v>
      </c>
      <c r="F13" s="1"/>
    </row>
    <row r="14" spans="1:6">
      <c r="A14" s="78">
        <v>44044</v>
      </c>
      <c r="B14" s="98">
        <v>0.16197547919184943</v>
      </c>
      <c r="C14" s="98">
        <v>0.15973061647383871</v>
      </c>
      <c r="D14" s="98">
        <v>9.4111552408910379E-2</v>
      </c>
      <c r="E14" s="98">
        <v>5.4740113969953375E-2</v>
      </c>
      <c r="F14" s="1"/>
    </row>
    <row r="15" spans="1:6">
      <c r="A15" s="78">
        <v>44075</v>
      </c>
      <c r="B15" s="98">
        <v>0.16282668500687758</v>
      </c>
      <c r="C15" s="98">
        <v>0.1609353507565337</v>
      </c>
      <c r="D15" s="98">
        <v>9.3363136176066022E-2</v>
      </c>
      <c r="E15" s="98">
        <v>5.4848693259972492E-2</v>
      </c>
      <c r="F15" s="1"/>
    </row>
    <row r="16" spans="1:6">
      <c r="A16" s="78">
        <v>44105</v>
      </c>
      <c r="B16" s="98">
        <v>0.16572310859495626</v>
      </c>
      <c r="C16" s="98">
        <v>0.16212043232115286</v>
      </c>
      <c r="D16" s="98">
        <v>9.315491507977354E-2</v>
      </c>
      <c r="E16" s="98">
        <v>5.4726368159203981E-2</v>
      </c>
      <c r="F16" s="1"/>
    </row>
    <row r="17" spans="1:6">
      <c r="A17" s="78">
        <v>44136</v>
      </c>
      <c r="B17" s="98">
        <v>0.16683795820486469</v>
      </c>
      <c r="C17" s="98">
        <v>0.16238437821171633</v>
      </c>
      <c r="D17" s="98">
        <v>9.2326139088729012E-2</v>
      </c>
      <c r="E17" s="98">
        <v>5.4813292223364167E-2</v>
      </c>
      <c r="F17" s="1"/>
    </row>
    <row r="18" spans="1:6">
      <c r="A18" s="78">
        <v>44166</v>
      </c>
      <c r="B18" s="98">
        <v>0.16749699364370382</v>
      </c>
      <c r="C18" s="98">
        <v>0.16354578251159593</v>
      </c>
      <c r="D18" s="98">
        <v>9.2595773922006533E-2</v>
      </c>
      <c r="E18" s="98">
        <v>5.5145164061157874E-2</v>
      </c>
      <c r="F18" s="1"/>
    </row>
    <row r="19" spans="1:6">
      <c r="A19" s="78">
        <v>44197</v>
      </c>
      <c r="B19" s="98">
        <v>0.16855670103092785</v>
      </c>
      <c r="C19" s="98">
        <v>0.16374570446735395</v>
      </c>
      <c r="D19" s="98">
        <v>9.2783505154639179E-2</v>
      </c>
      <c r="E19" s="98">
        <v>5.5498281786941578E-2</v>
      </c>
      <c r="F19" s="1"/>
    </row>
    <row r="20" spans="1:6">
      <c r="A20" s="78">
        <v>44228</v>
      </c>
      <c r="B20" s="98">
        <v>0.1682708834651083</v>
      </c>
      <c r="C20" s="98">
        <v>0.16448951529735303</v>
      </c>
      <c r="D20" s="98">
        <v>9.2643520110003444E-2</v>
      </c>
      <c r="E20" s="98">
        <v>5.5517359917497421E-2</v>
      </c>
      <c r="F20" s="1"/>
    </row>
    <row r="21" spans="1:6">
      <c r="A21" s="78">
        <v>44256</v>
      </c>
      <c r="B21" s="98">
        <v>0.16875751847396459</v>
      </c>
      <c r="C21" s="98">
        <v>0.16514865097095721</v>
      </c>
      <c r="D21" s="98">
        <v>9.2627599243856329E-2</v>
      </c>
      <c r="E21" s="98">
        <v>5.5507819212923186E-2</v>
      </c>
      <c r="F21" s="1"/>
    </row>
    <row r="22" spans="1:6">
      <c r="A22" s="78">
        <v>44287</v>
      </c>
      <c r="B22" s="98">
        <v>0.16933677863910421</v>
      </c>
      <c r="C22" s="98">
        <v>0.16640826873385012</v>
      </c>
      <c r="D22" s="98">
        <v>9.2850990525409127E-2</v>
      </c>
      <c r="E22" s="98">
        <v>5.5641688199827732E-2</v>
      </c>
      <c r="F22" s="1"/>
    </row>
    <row r="23" spans="1:6">
      <c r="A23" s="78">
        <v>44317</v>
      </c>
      <c r="B23" s="98">
        <v>0.17006215469613259</v>
      </c>
      <c r="C23" s="98">
        <v>0.16660911602209943</v>
      </c>
      <c r="D23" s="98">
        <v>9.2541436464088397E-2</v>
      </c>
      <c r="E23" s="98">
        <v>5.5939226519337019E-2</v>
      </c>
      <c r="F23" s="1"/>
    </row>
    <row r="24" spans="1:6">
      <c r="A24" s="78">
        <v>44348</v>
      </c>
      <c r="B24" s="98">
        <v>0.17147796024200518</v>
      </c>
      <c r="C24" s="98">
        <v>0.16732929991356957</v>
      </c>
      <c r="D24" s="98">
        <v>9.248055315471046E-2</v>
      </c>
      <c r="E24" s="98">
        <v>5.6179775280898875E-2</v>
      </c>
      <c r="F24" s="1"/>
    </row>
    <row r="25" spans="1:6">
      <c r="A25" s="78">
        <v>44378</v>
      </c>
      <c r="B25" s="98">
        <v>0.17133414506870759</v>
      </c>
      <c r="C25" s="98">
        <v>0.16750739259001565</v>
      </c>
      <c r="D25" s="98">
        <v>9.2711775961036705E-2</v>
      </c>
      <c r="E25" s="98">
        <v>5.6009740824491214E-2</v>
      </c>
      <c r="F25" s="1"/>
    </row>
    <row r="26" spans="1:6">
      <c r="A26" s="78">
        <v>44409</v>
      </c>
      <c r="B26" s="98">
        <v>0.17269076305220885</v>
      </c>
      <c r="C26" s="98">
        <v>0.16780164134800069</v>
      </c>
      <c r="D26" s="98">
        <v>9.3242535358826609E-2</v>
      </c>
      <c r="E26" s="98">
        <v>5.6050288108957569E-2</v>
      </c>
      <c r="F26" s="1"/>
    </row>
    <row r="27" spans="1:6">
      <c r="A27" s="78">
        <v>44440</v>
      </c>
      <c r="B27" s="98">
        <v>0.17360868043402169</v>
      </c>
      <c r="C27" s="98">
        <v>0.16870843542177108</v>
      </c>
      <c r="D27" s="98">
        <v>9.3104655232761638E-2</v>
      </c>
      <c r="E27" s="98">
        <v>5.6177808890444519E-2</v>
      </c>
      <c r="F27" s="1"/>
    </row>
    <row r="28" spans="1:6">
      <c r="A28" s="78">
        <v>44470</v>
      </c>
      <c r="B28" s="98">
        <v>0.17349270522060117</v>
      </c>
      <c r="C28" s="98">
        <v>0.16892248198277376</v>
      </c>
      <c r="D28" s="98">
        <v>9.2634909474424335E-2</v>
      </c>
      <c r="E28" s="98">
        <v>5.6073123571805238E-2</v>
      </c>
      <c r="F28" s="1"/>
    </row>
    <row r="29" spans="1:6">
      <c r="A29" s="78">
        <v>44501</v>
      </c>
      <c r="B29" s="98">
        <v>0.17469244288224955</v>
      </c>
      <c r="C29" s="98">
        <v>0.16977152899824252</v>
      </c>
      <c r="D29" s="98">
        <v>9.226713532513181E-2</v>
      </c>
      <c r="E29" s="98">
        <v>5.6766256590509663E-2</v>
      </c>
      <c r="F29" s="1"/>
    </row>
    <row r="30" spans="1:6">
      <c r="A30" s="78">
        <v>44531</v>
      </c>
      <c r="B30" s="98">
        <v>0.17488076311605724</v>
      </c>
      <c r="C30" s="98">
        <v>0.17081787670022963</v>
      </c>
      <c r="D30" s="98">
        <v>9.2563151386680795E-2</v>
      </c>
      <c r="E30" s="98">
        <v>5.6880409821586292E-2</v>
      </c>
      <c r="F30" s="1"/>
    </row>
    <row r="31" spans="1:6">
      <c r="A31" s="78">
        <v>44562</v>
      </c>
      <c r="B31" s="98">
        <v>0.17467093561010316</v>
      </c>
      <c r="C31" s="98">
        <v>0.17022411953041622</v>
      </c>
      <c r="D31" s="98">
        <v>9.2493774457488437E-2</v>
      </c>
      <c r="E31" s="98">
        <v>5.7274991106367842E-2</v>
      </c>
      <c r="F31" s="1"/>
    </row>
    <row r="32" spans="1:6">
      <c r="A32" s="78">
        <v>44593</v>
      </c>
      <c r="B32" s="98">
        <v>0.17492867332382311</v>
      </c>
      <c r="C32" s="98">
        <v>0.17047075606276749</v>
      </c>
      <c r="D32" s="98">
        <v>9.2546362339514979E-2</v>
      </c>
      <c r="E32" s="98">
        <v>5.7774607703281029E-2</v>
      </c>
      <c r="F32" s="1"/>
    </row>
    <row r="33" spans="1:6">
      <c r="A33" s="78">
        <v>44621</v>
      </c>
      <c r="B33" s="98">
        <v>0.17640750670241287</v>
      </c>
      <c r="C33" s="98">
        <v>0.17211796246648794</v>
      </c>
      <c r="D33" s="98">
        <v>9.2046470062555855E-2</v>
      </c>
      <c r="E33" s="98">
        <v>5.7551385165326187E-2</v>
      </c>
      <c r="F33" s="1"/>
    </row>
    <row r="34" spans="1:6">
      <c r="A34" s="78">
        <v>44652</v>
      </c>
      <c r="B34" s="98">
        <v>0.17721290787813232</v>
      </c>
      <c r="C34" s="98">
        <v>0.17180457905173968</v>
      </c>
      <c r="D34" s="98">
        <v>9.2842978186407063E-2</v>
      </c>
      <c r="E34" s="98">
        <v>5.7328285559762035E-2</v>
      </c>
      <c r="F34" s="1"/>
    </row>
    <row r="35" spans="1:6">
      <c r="A35" s="78">
        <v>44682</v>
      </c>
      <c r="B35" s="98">
        <v>0.17705153528461123</v>
      </c>
      <c r="C35" s="98">
        <v>0.17238283354282635</v>
      </c>
      <c r="D35" s="98">
        <v>9.3194469384090498E-2</v>
      </c>
      <c r="E35" s="98">
        <v>5.7820075417489673E-2</v>
      </c>
      <c r="F35" s="1"/>
    </row>
    <row r="36" spans="1:6">
      <c r="A36" s="78">
        <v>44713</v>
      </c>
      <c r="B36" s="98">
        <v>0.17827795641300465</v>
      </c>
      <c r="C36" s="98">
        <v>0.17291889960700249</v>
      </c>
      <c r="D36" s="98">
        <v>9.3068953197570567E-2</v>
      </c>
      <c r="E36" s="98">
        <v>5.8770989639156841E-2</v>
      </c>
      <c r="F36" s="1"/>
    </row>
    <row r="37" spans="1:6">
      <c r="A37" s="78">
        <v>44743</v>
      </c>
      <c r="B37" s="98">
        <v>0.17918971979296805</v>
      </c>
      <c r="C37" s="98">
        <v>0.17240763876494736</v>
      </c>
      <c r="D37" s="98">
        <v>9.2985900410494385E-2</v>
      </c>
      <c r="E37" s="98">
        <v>5.8718543637337139E-2</v>
      </c>
      <c r="F37" s="1"/>
    </row>
    <row r="38" spans="1:6">
      <c r="A38" s="78">
        <v>44774</v>
      </c>
      <c r="B38" s="98">
        <v>0.18001065151784129</v>
      </c>
      <c r="C38" s="98">
        <v>0.17273211432629149</v>
      </c>
      <c r="D38" s="98">
        <v>9.2313154624534002E-2</v>
      </c>
      <c r="E38" s="98">
        <v>5.8938398721817858E-2</v>
      </c>
      <c r="F38" s="1"/>
    </row>
    <row r="39" spans="1:6">
      <c r="A39" s="78">
        <v>44805</v>
      </c>
      <c r="B39" s="98">
        <v>0.18030464045341835</v>
      </c>
      <c r="C39" s="98">
        <v>0.17304286220332979</v>
      </c>
      <c r="D39" s="98">
        <v>9.2100602196245135E-2</v>
      </c>
      <c r="E39" s="98">
        <v>5.8979808714133899E-2</v>
      </c>
      <c r="F39" s="1"/>
    </row>
    <row r="40" spans="1:6">
      <c r="A40" s="78">
        <v>44835</v>
      </c>
      <c r="B40" s="98">
        <v>0.18093212830054936</v>
      </c>
      <c r="C40" s="98">
        <v>0.17384370015948963</v>
      </c>
      <c r="D40" s="98">
        <v>9.2149565833776356E-2</v>
      </c>
      <c r="E40" s="98">
        <v>5.8479532163742687E-2</v>
      </c>
      <c r="F40" s="1"/>
    </row>
    <row r="41" spans="1:6">
      <c r="A41" s="78">
        <v>44866</v>
      </c>
      <c r="B41" s="98">
        <v>0.18149655050415708</v>
      </c>
      <c r="C41" s="98">
        <v>0.17442066159561295</v>
      </c>
      <c r="D41" s="98">
        <v>9.2694144701928174E-2</v>
      </c>
      <c r="E41" s="98">
        <v>5.8376083495489124E-2</v>
      </c>
      <c r="F41" s="1"/>
    </row>
    <row r="42" spans="1:6">
      <c r="A42" s="78">
        <v>44896</v>
      </c>
      <c r="B42" s="98">
        <v>0.18249205788916342</v>
      </c>
      <c r="C42" s="98">
        <v>0.17507942110836569</v>
      </c>
      <c r="D42" s="98">
        <v>9.2481468408048009E-2</v>
      </c>
      <c r="E42" s="98">
        <v>5.8595128838686901E-2</v>
      </c>
      <c r="F42" s="1"/>
    </row>
    <row r="43" spans="1:6">
      <c r="A43" s="78">
        <v>44927</v>
      </c>
      <c r="B43" s="98">
        <v>0.18290960451977401</v>
      </c>
      <c r="C43" s="98">
        <v>0.17620056497175141</v>
      </c>
      <c r="D43" s="98">
        <v>9.2337570621468926E-2</v>
      </c>
      <c r="E43" s="98">
        <v>5.8615819209039549E-2</v>
      </c>
      <c r="F43" s="1"/>
    </row>
    <row r="44" spans="1:6">
      <c r="A44" s="78">
        <v>44958</v>
      </c>
      <c r="B44" s="98">
        <v>0.18358340688437777</v>
      </c>
      <c r="C44" s="98">
        <v>0.17599293909973521</v>
      </c>
      <c r="D44" s="98">
        <v>9.1968225948808477E-2</v>
      </c>
      <c r="E44" s="98">
        <v>5.8781994704324804E-2</v>
      </c>
      <c r="F44" s="1"/>
    </row>
    <row r="45" spans="1:6">
      <c r="A45" s="78">
        <v>44986</v>
      </c>
      <c r="B45" s="98">
        <v>0.18272951107984522</v>
      </c>
      <c r="C45" s="98">
        <v>0.17516707703130496</v>
      </c>
      <c r="D45" s="98">
        <v>9.1804431938093567E-2</v>
      </c>
      <c r="E45" s="98">
        <v>5.8740766795638409E-2</v>
      </c>
      <c r="F45" s="1"/>
    </row>
    <row r="46" spans="1:6">
      <c r="A46" s="78">
        <v>45017</v>
      </c>
      <c r="B46" s="98">
        <v>0.18253968253968253</v>
      </c>
      <c r="C46" s="98">
        <v>0.17601410934744269</v>
      </c>
      <c r="D46" s="98">
        <v>9.1710758377425039E-2</v>
      </c>
      <c r="E46" s="98">
        <v>5.9259259259259262E-2</v>
      </c>
      <c r="F46" s="1"/>
    </row>
    <row r="47" spans="1:6">
      <c r="A47" s="78">
        <v>45047</v>
      </c>
      <c r="B47" s="98">
        <v>0.18257188216616688</v>
      </c>
      <c r="C47" s="98">
        <v>0.17604515787616865</v>
      </c>
      <c r="D47" s="98">
        <v>9.1726935967542778E-2</v>
      </c>
      <c r="E47" s="98">
        <v>5.8916916563767859E-2</v>
      </c>
      <c r="F47" s="1"/>
    </row>
    <row r="48" spans="1:6">
      <c r="A48" s="78">
        <v>45078</v>
      </c>
      <c r="B48" s="98">
        <v>0.18376669009135629</v>
      </c>
      <c r="C48" s="98">
        <v>0.17761770906535487</v>
      </c>
      <c r="D48" s="98">
        <v>9.2059030217849613E-2</v>
      </c>
      <c r="E48" s="98">
        <v>5.9381588193956433E-2</v>
      </c>
      <c r="F48" s="1"/>
    </row>
    <row r="49" spans="1:11">
      <c r="A49" s="78">
        <v>45108</v>
      </c>
      <c r="B49" s="98">
        <v>0.1843212907751666</v>
      </c>
      <c r="C49" s="98">
        <v>0.17783233952998947</v>
      </c>
      <c r="D49" s="98">
        <v>9.3125219221325856E-2</v>
      </c>
      <c r="E49" s="98">
        <v>5.9277446509996494E-2</v>
      </c>
      <c r="F49" s="1"/>
    </row>
    <row r="50" spans="1:11">
      <c r="A50" s="78">
        <v>45139</v>
      </c>
      <c r="B50" s="98">
        <v>0.18452380952380953</v>
      </c>
      <c r="C50" s="98">
        <v>0.17874649859943978</v>
      </c>
      <c r="D50" s="98">
        <v>9.2787114845938379E-2</v>
      </c>
      <c r="E50" s="98">
        <v>5.9523809523809521E-2</v>
      </c>
      <c r="F50" s="1"/>
    </row>
    <row r="51" spans="1:11">
      <c r="A51" s="78">
        <v>45170</v>
      </c>
      <c r="B51" s="98">
        <v>0.18400837988826815</v>
      </c>
      <c r="C51" s="98">
        <v>0.17946927374301677</v>
      </c>
      <c r="D51" s="98">
        <v>9.3051675977653625E-2</v>
      </c>
      <c r="E51" s="98">
        <v>5.9706703910614528E-2</v>
      </c>
      <c r="F51" s="1"/>
    </row>
    <row r="52" spans="1:11">
      <c r="A52" s="78">
        <v>45200</v>
      </c>
      <c r="B52" s="98">
        <v>0.18521102197418904</v>
      </c>
      <c r="C52" s="98">
        <v>0.17928147889780258</v>
      </c>
      <c r="D52" s="98">
        <v>9.2431112661318454E-2</v>
      </c>
      <c r="E52" s="98">
        <v>5.9295430763864669E-2</v>
      </c>
    </row>
    <row r="53" spans="1:11">
      <c r="A53" s="78">
        <v>45231</v>
      </c>
      <c r="B53" s="98">
        <v>0.18569439610163593</v>
      </c>
      <c r="C53" s="98">
        <v>0.17960320222763662</v>
      </c>
      <c r="D53" s="98">
        <v>9.1890010442046643E-2</v>
      </c>
      <c r="E53" s="98">
        <v>5.9693699965193178E-2</v>
      </c>
    </row>
    <row r="54" spans="1:11">
      <c r="A54" s="78">
        <v>45261</v>
      </c>
      <c r="B54" s="98">
        <v>0.18607068607068608</v>
      </c>
      <c r="C54" s="98">
        <v>0.17983367983367984</v>
      </c>
      <c r="D54" s="98">
        <v>9.1995841995842001E-2</v>
      </c>
      <c r="E54" s="98">
        <v>5.9424809424809426E-2</v>
      </c>
    </row>
    <row r="55" spans="1:11">
      <c r="A55" s="78">
        <v>45292</v>
      </c>
      <c r="B55" s="98">
        <v>0.18659295093296477</v>
      </c>
      <c r="C55" s="98">
        <v>0.17985487214927437</v>
      </c>
      <c r="D55" s="98">
        <v>9.1568762957843816E-2</v>
      </c>
      <c r="E55" s="98">
        <v>5.9951624049758123E-2</v>
      </c>
    </row>
    <row r="56" spans="1:11">
      <c r="A56" s="78">
        <v>45323</v>
      </c>
      <c r="B56" s="98">
        <v>0.1870058439326229</v>
      </c>
      <c r="C56" s="98">
        <v>0.17978686833963561</v>
      </c>
      <c r="D56" s="98">
        <v>9.161223788243382E-2</v>
      </c>
      <c r="E56" s="98">
        <v>5.998624957029907E-2</v>
      </c>
      <c r="H56" s="3"/>
      <c r="I56" s="3"/>
      <c r="J56" s="3"/>
      <c r="K56" s="3"/>
    </row>
    <row r="57" spans="1:11">
      <c r="A57" s="78">
        <v>45352</v>
      </c>
      <c r="B57" s="98">
        <v>0.18690946572753822</v>
      </c>
      <c r="C57" s="98">
        <v>0.18003779419343754</v>
      </c>
      <c r="D57" s="98">
        <v>9.1221439615186389E-2</v>
      </c>
      <c r="E57" s="98">
        <v>5.9783542346675829E-2</v>
      </c>
      <c r="H57" s="3"/>
      <c r="I57" s="3"/>
      <c r="J57" s="3"/>
      <c r="K57" s="3"/>
    </row>
    <row r="58" spans="1:11">
      <c r="A58" s="78">
        <v>45383</v>
      </c>
      <c r="B58" s="98">
        <v>0.18778940147487566</v>
      </c>
      <c r="C58" s="98">
        <v>0.18144400617389814</v>
      </c>
      <c r="D58" s="98">
        <v>9.1236494597839141E-2</v>
      </c>
      <c r="E58" s="98">
        <v>6.0367003944434915E-2</v>
      </c>
    </row>
    <row r="59" spans="1:11">
      <c r="A59" s="78">
        <v>45413</v>
      </c>
      <c r="B59" s="98">
        <v>0.187809458767287</v>
      </c>
      <c r="C59" s="98">
        <v>0.18132149564623529</v>
      </c>
      <c r="D59" s="98">
        <v>9.0490011951511018E-2</v>
      </c>
      <c r="E59" s="98">
        <v>6.0440498548745093E-2</v>
      </c>
    </row>
    <row r="60" spans="1:11">
      <c r="A60" s="78">
        <v>45444</v>
      </c>
      <c r="B60" s="98">
        <v>0.18634496919917864</v>
      </c>
      <c r="C60" s="98">
        <v>0.18275154004106775</v>
      </c>
      <c r="D60" s="98">
        <v>9.034907597535935E-2</v>
      </c>
      <c r="E60" s="98">
        <v>6.0403832991101983E-2</v>
      </c>
    </row>
    <row r="61" spans="1:11">
      <c r="A61" s="78">
        <v>45474</v>
      </c>
      <c r="B61" s="98">
        <v>0.18758573388203018</v>
      </c>
      <c r="C61" s="98">
        <v>0.1827846364883402</v>
      </c>
      <c r="D61" s="98">
        <v>9.0192043895747601E-2</v>
      </c>
      <c r="E61" s="98">
        <v>6.0871056241426615E-2</v>
      </c>
    </row>
    <row r="62" spans="1:11">
      <c r="A62" s="78">
        <v>45505</v>
      </c>
      <c r="B62" s="98">
        <v>0.18912448700410397</v>
      </c>
      <c r="C62" s="98">
        <v>0.18331053351573187</v>
      </c>
      <c r="D62" s="98">
        <v>9.0971272229822167E-2</v>
      </c>
      <c r="E62" s="98">
        <v>6.1559507523939808E-2</v>
      </c>
    </row>
    <row r="63" spans="1:11">
      <c r="A63" s="78">
        <v>45536</v>
      </c>
      <c r="B63" s="98">
        <v>0.18957023951078647</v>
      </c>
      <c r="C63" s="98">
        <v>0.18447426533038899</v>
      </c>
      <c r="D63" s="98">
        <v>9.0708340411075256E-2</v>
      </c>
      <c r="E63" s="98">
        <v>6.1151690164769831E-2</v>
      </c>
    </row>
    <row r="64" spans="1:11">
      <c r="A64" s="78">
        <v>45566</v>
      </c>
      <c r="B64" s="98">
        <v>0.18907420013614704</v>
      </c>
      <c r="C64" s="98">
        <v>0.18447923757658272</v>
      </c>
      <c r="D64" s="98">
        <v>8.9857045609258002E-2</v>
      </c>
      <c r="E64" s="98">
        <v>6.0925799863852964E-2</v>
      </c>
    </row>
    <row r="65" spans="1:5">
      <c r="A65" s="78">
        <v>45597</v>
      </c>
      <c r="B65" s="98">
        <v>0.18997451146983857</v>
      </c>
      <c r="C65" s="98">
        <v>0.18402718776550553</v>
      </c>
      <c r="D65" s="98">
        <v>8.9889549702633811E-2</v>
      </c>
      <c r="E65" s="98">
        <v>6.0832625318606628E-2</v>
      </c>
    </row>
    <row r="66" spans="1:5">
      <c r="A66" s="78">
        <v>45627</v>
      </c>
      <c r="B66" s="98">
        <v>0.18945578231292518</v>
      </c>
      <c r="C66" s="98">
        <v>0.1848639455782313</v>
      </c>
      <c r="D66" s="98">
        <v>8.9285714285714288E-2</v>
      </c>
      <c r="E66" s="98">
        <v>6.0544217687074832E-2</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66"/>
  <sheetViews>
    <sheetView workbookViewId="0">
      <pane ySplit="1" topLeftCell="A2" activePane="bottomLeft" state="frozen"/>
      <selection pane="bottomLeft"/>
    </sheetView>
  </sheetViews>
  <sheetFormatPr defaultRowHeight="14.25"/>
  <cols>
    <col min="1" max="1" width="13.25" customWidth="1"/>
    <col min="2" max="2" width="22.25" customWidth="1"/>
    <col min="3" max="3" width="20.25" customWidth="1"/>
    <col min="4" max="4" width="20.875" customWidth="1"/>
    <col min="5" max="5" width="21.25" customWidth="1"/>
  </cols>
  <sheetData>
    <row r="1" spans="1:6" ht="51.6" customHeight="1">
      <c r="A1" s="91" t="s">
        <v>169</v>
      </c>
      <c r="B1" s="95" t="s">
        <v>176</v>
      </c>
      <c r="C1" s="96" t="s">
        <v>177</v>
      </c>
      <c r="D1" s="95" t="s">
        <v>178</v>
      </c>
      <c r="E1" s="95" t="s">
        <v>179</v>
      </c>
      <c r="F1" s="86"/>
    </row>
    <row r="2" spans="1:6">
      <c r="A2" s="88">
        <v>43678</v>
      </c>
      <c r="B2" s="111">
        <v>3.5929832159639092E-3</v>
      </c>
      <c r="C2" s="111">
        <v>4.5130688050353147E-3</v>
      </c>
      <c r="D2" s="110">
        <v>0.96915456489924579</v>
      </c>
      <c r="E2" s="106">
        <v>0.98750422154677475</v>
      </c>
      <c r="F2" s="1"/>
    </row>
    <row r="3" spans="1:6">
      <c r="A3" s="88">
        <v>43709</v>
      </c>
      <c r="B3" s="111">
        <v>3.6858456924039819E-3</v>
      </c>
      <c r="C3" s="111">
        <v>4.5732420238394503E-3</v>
      </c>
      <c r="D3" s="110">
        <v>0.96506051609956611</v>
      </c>
      <c r="E3" s="106">
        <v>0.98253025804978311</v>
      </c>
      <c r="F3" s="1"/>
    </row>
    <row r="4" spans="1:6">
      <c r="A4" s="88">
        <v>43739</v>
      </c>
      <c r="B4" s="111">
        <v>3.6312405674136642E-3</v>
      </c>
      <c r="C4" s="111">
        <v>4.5909389714425489E-3</v>
      </c>
      <c r="D4" s="110">
        <v>0.96689875584978879</v>
      </c>
      <c r="E4" s="106">
        <v>0.98538979568542406</v>
      </c>
      <c r="F4" s="1"/>
    </row>
    <row r="5" spans="1:6">
      <c r="A5" s="88">
        <v>43770</v>
      </c>
      <c r="B5" s="111">
        <v>3.6272127468189716E-3</v>
      </c>
      <c r="C5" s="111">
        <v>4.6013346175013759E-3</v>
      </c>
      <c r="D5" s="110">
        <v>0.97029002593727898</v>
      </c>
      <c r="E5" s="106">
        <v>0.98773874086300406</v>
      </c>
      <c r="F5" s="1"/>
    </row>
    <row r="6" spans="1:6">
      <c r="A6" s="88">
        <v>43800</v>
      </c>
      <c r="B6" s="111">
        <v>3.6139906339428848E-3</v>
      </c>
      <c r="C6" s="111">
        <v>4.5632898477870748E-3</v>
      </c>
      <c r="D6" s="110">
        <v>0.9699863574351979</v>
      </c>
      <c r="E6" s="106">
        <v>0.98747364504526847</v>
      </c>
      <c r="F6" s="1"/>
    </row>
    <row r="7" spans="1:6">
      <c r="A7" s="88">
        <v>43831</v>
      </c>
      <c r="B7" s="111">
        <v>3.5279829343939106E-3</v>
      </c>
      <c r="C7" s="111">
        <v>4.3910942339144658E-3</v>
      </c>
      <c r="D7" s="110">
        <v>0.97899881125346722</v>
      </c>
      <c r="E7" s="106">
        <v>0.98982961299696204</v>
      </c>
      <c r="F7" s="1"/>
    </row>
    <row r="8" spans="1:6">
      <c r="A8" s="88">
        <v>43862</v>
      </c>
      <c r="B8" s="111">
        <v>3.6020759054688563E-3</v>
      </c>
      <c r="C8" s="111">
        <v>4.4599954462659379E-3</v>
      </c>
      <c r="D8" s="110">
        <v>0.97185691741188851</v>
      </c>
      <c r="E8" s="106">
        <v>0.98776959495002625</v>
      </c>
      <c r="F8" s="1"/>
    </row>
    <row r="9" spans="1:6">
      <c r="A9" s="88">
        <v>43891</v>
      </c>
      <c r="B9" s="111">
        <v>3.4658000039182266E-3</v>
      </c>
      <c r="C9" s="111">
        <v>4.3140060824422748E-3</v>
      </c>
      <c r="D9" s="110">
        <v>0.97699021422903998</v>
      </c>
      <c r="E9" s="106">
        <v>0.9902142290399365</v>
      </c>
      <c r="F9" s="1"/>
    </row>
    <row r="10" spans="1:6">
      <c r="A10" s="88">
        <v>43922</v>
      </c>
      <c r="B10" s="111">
        <v>3.2693456569369253E-3</v>
      </c>
      <c r="C10" s="111">
        <v>3.9824043565806332E-3</v>
      </c>
      <c r="D10" s="110">
        <v>0.98405602741767251</v>
      </c>
      <c r="E10" s="106">
        <v>0.99254954552227692</v>
      </c>
      <c r="F10" s="1"/>
    </row>
    <row r="11" spans="1:6">
      <c r="A11" s="88">
        <v>43952</v>
      </c>
      <c r="B11" s="111">
        <v>3.338763898762644E-3</v>
      </c>
      <c r="C11" s="111">
        <v>4.1208177430725017E-3</v>
      </c>
      <c r="D11" s="110">
        <v>0.98231087692886698</v>
      </c>
      <c r="E11" s="106">
        <v>0.99184543971898131</v>
      </c>
      <c r="F11" s="1"/>
    </row>
    <row r="12" spans="1:6">
      <c r="A12" s="88">
        <v>43983</v>
      </c>
      <c r="B12" s="111">
        <v>3.4063091527546507E-3</v>
      </c>
      <c r="C12" s="111">
        <v>4.13993709336276E-3</v>
      </c>
      <c r="D12" s="110">
        <v>0.97937748174715</v>
      </c>
      <c r="E12" s="106">
        <v>0.99052132701421802</v>
      </c>
      <c r="F12" s="1"/>
    </row>
    <row r="13" spans="1:6">
      <c r="A13" s="88">
        <v>44013</v>
      </c>
      <c r="B13" s="111">
        <v>3.4807901728699147E-3</v>
      </c>
      <c r="C13" s="111">
        <v>4.2621817641153234E-3</v>
      </c>
      <c r="D13" s="110">
        <v>0.97438423645320205</v>
      </c>
      <c r="E13" s="106">
        <v>0.99002463054187184</v>
      </c>
      <c r="F13" s="1"/>
    </row>
    <row r="14" spans="1:6">
      <c r="A14" s="88">
        <v>44044</v>
      </c>
      <c r="B14" s="111">
        <v>3.6112630990624262E-3</v>
      </c>
      <c r="C14" s="111">
        <v>4.4631726239300062E-3</v>
      </c>
      <c r="D14" s="110">
        <v>0.96645332156256902</v>
      </c>
      <c r="E14" s="106">
        <v>0.98399911719267275</v>
      </c>
      <c r="F14" s="1"/>
    </row>
    <row r="15" spans="1:6">
      <c r="A15" s="88">
        <v>44075</v>
      </c>
      <c r="B15" s="111">
        <v>3.5529979970825598E-3</v>
      </c>
      <c r="C15" s="111">
        <v>4.4434725495973281E-3</v>
      </c>
      <c r="D15" s="110">
        <v>0.97195463967808804</v>
      </c>
      <c r="E15" s="106">
        <v>0.98939153761736376</v>
      </c>
      <c r="F15" s="1"/>
    </row>
    <row r="16" spans="1:6">
      <c r="A16" s="88">
        <v>44105</v>
      </c>
      <c r="B16" s="111">
        <v>3.5502913403747363E-3</v>
      </c>
      <c r="C16" s="111">
        <v>4.4692588186044458E-3</v>
      </c>
      <c r="D16" s="110">
        <v>0.97441685477802864</v>
      </c>
      <c r="E16" s="106">
        <v>0.98921494858289438</v>
      </c>
      <c r="F16" s="1"/>
    </row>
    <row r="17" spans="1:6">
      <c r="A17" s="88">
        <v>44136</v>
      </c>
      <c r="B17" s="111">
        <v>3.4608698321278684E-3</v>
      </c>
      <c r="C17" s="111">
        <v>4.3523442902651654E-3</v>
      </c>
      <c r="D17" s="110">
        <v>0.98245379051701032</v>
      </c>
      <c r="E17" s="106">
        <v>0.99182962764532545</v>
      </c>
      <c r="F17" s="1"/>
    </row>
    <row r="18" spans="1:6">
      <c r="A18" s="88">
        <v>44166</v>
      </c>
      <c r="B18" s="111">
        <v>3.5125142840182239E-3</v>
      </c>
      <c r="C18" s="111">
        <v>4.5128582721338231E-3</v>
      </c>
      <c r="D18" s="110">
        <v>0.97796180045412062</v>
      </c>
      <c r="E18" s="106">
        <v>0.99078402564445023</v>
      </c>
      <c r="F18" s="1"/>
    </row>
    <row r="19" spans="1:6">
      <c r="A19" s="88">
        <v>44197</v>
      </c>
      <c r="B19" s="111">
        <v>3.4117167736913796E-3</v>
      </c>
      <c r="C19" s="111">
        <v>4.2050088412543757E-3</v>
      </c>
      <c r="D19" s="110">
        <v>0.98277875072971399</v>
      </c>
      <c r="E19" s="106">
        <v>0.99284880326911851</v>
      </c>
      <c r="F19" s="1"/>
    </row>
    <row r="20" spans="1:6">
      <c r="A20" s="88">
        <v>44228</v>
      </c>
      <c r="B20" s="111">
        <v>3.4647904836210179E-3</v>
      </c>
      <c r="C20" s="111">
        <v>4.2528439599410607E-3</v>
      </c>
      <c r="D20" s="110">
        <v>0.97886202403358913</v>
      </c>
      <c r="E20" s="106">
        <v>0.99174750253366151</v>
      </c>
      <c r="F20" s="1"/>
    </row>
    <row r="21" spans="1:6">
      <c r="A21" s="88">
        <v>44256</v>
      </c>
      <c r="B21" s="111">
        <v>3.4589611321408247E-3</v>
      </c>
      <c r="C21" s="111">
        <v>4.2019354530786193E-3</v>
      </c>
      <c r="D21" s="110">
        <v>0.97995991983967945</v>
      </c>
      <c r="E21" s="106">
        <v>0.99118236472945886</v>
      </c>
      <c r="F21" s="1"/>
    </row>
    <row r="22" spans="1:6">
      <c r="A22" s="88">
        <v>44287</v>
      </c>
      <c r="B22" s="111">
        <v>3.5608334011501736E-3</v>
      </c>
      <c r="C22" s="111">
        <v>4.3946271968391308E-3</v>
      </c>
      <c r="D22" s="110">
        <v>0.9736328125</v>
      </c>
      <c r="E22" s="106">
        <v>0.9886474609375</v>
      </c>
      <c r="F22" s="1"/>
    </row>
    <row r="23" spans="1:6">
      <c r="A23" s="88">
        <v>44317</v>
      </c>
      <c r="B23" s="111">
        <v>3.5453401527587164E-3</v>
      </c>
      <c r="C23" s="111">
        <v>4.3952046002305361E-3</v>
      </c>
      <c r="D23" s="110">
        <v>0.974085735044805</v>
      </c>
      <c r="E23" s="106">
        <v>0.98873819326713486</v>
      </c>
      <c r="F23" s="1"/>
    </row>
    <row r="24" spans="1:6">
      <c r="A24" s="88">
        <v>44348</v>
      </c>
      <c r="B24" s="111">
        <v>3.8201086247057719E-3</v>
      </c>
      <c r="C24" s="111">
        <v>4.7108201619878902E-3</v>
      </c>
      <c r="D24" s="110">
        <v>0.95142636854279106</v>
      </c>
      <c r="E24" s="106">
        <v>0.97764070932922142</v>
      </c>
      <c r="F24" s="1"/>
    </row>
    <row r="25" spans="1:6">
      <c r="A25" s="88">
        <v>44378</v>
      </c>
      <c r="B25" s="111">
        <v>3.7252362937821152E-3</v>
      </c>
      <c r="C25" s="111">
        <v>4.7111579900839052E-3</v>
      </c>
      <c r="D25" s="110">
        <v>0.95545184556639795</v>
      </c>
      <c r="E25" s="106">
        <v>0.97793805685193047</v>
      </c>
      <c r="F25" s="1"/>
    </row>
    <row r="26" spans="1:6">
      <c r="A26" s="88">
        <v>44409</v>
      </c>
      <c r="B26" s="111">
        <v>3.5488764456155764E-3</v>
      </c>
      <c r="C26" s="111">
        <v>4.5524989540670279E-3</v>
      </c>
      <c r="D26" s="110">
        <v>0.97267080745341616</v>
      </c>
      <c r="E26" s="106">
        <v>0.98814229249011865</v>
      </c>
      <c r="F26" s="1"/>
    </row>
    <row r="27" spans="1:6">
      <c r="A27" s="88">
        <v>44440</v>
      </c>
      <c r="B27" s="111">
        <v>3.6181623931623931E-3</v>
      </c>
      <c r="C27" s="111">
        <v>4.6659348010385203E-3</v>
      </c>
      <c r="D27" s="110">
        <v>0.96890109890109888</v>
      </c>
      <c r="E27" s="106">
        <v>0.98791208791208784</v>
      </c>
      <c r="F27" s="1"/>
    </row>
    <row r="28" spans="1:6">
      <c r="A28" s="88">
        <v>44470</v>
      </c>
      <c r="B28" s="111">
        <v>3.6190292776372844E-3</v>
      </c>
      <c r="C28" s="111">
        <v>4.6589001614586413E-3</v>
      </c>
      <c r="D28" s="110">
        <v>0.96975599753947095</v>
      </c>
      <c r="E28" s="106">
        <v>0.98820996514250548</v>
      </c>
      <c r="F28" s="1"/>
    </row>
    <row r="29" spans="1:6">
      <c r="A29" s="88">
        <v>44501</v>
      </c>
      <c r="B29" s="111">
        <v>3.602120134999282E-3</v>
      </c>
      <c r="C29" s="111">
        <v>4.6404008588146473E-3</v>
      </c>
      <c r="D29" s="110">
        <v>0.96940973718224899</v>
      </c>
      <c r="E29" s="106">
        <v>0.98825937096079275</v>
      </c>
      <c r="F29" s="1"/>
    </row>
    <row r="30" spans="1:6">
      <c r="A30" s="88">
        <v>44531</v>
      </c>
      <c r="B30" s="111">
        <v>3.6004894001465493E-3</v>
      </c>
      <c r="C30" s="111">
        <v>4.7825846343556811E-3</v>
      </c>
      <c r="D30" s="110">
        <v>0.97054856115107913</v>
      </c>
      <c r="E30" s="106">
        <v>0.98785971223021596</v>
      </c>
      <c r="F30" s="1"/>
    </row>
    <row r="31" spans="1:6">
      <c r="A31" s="88">
        <v>44562</v>
      </c>
      <c r="B31" s="111">
        <v>3.4693332810211337E-3</v>
      </c>
      <c r="C31" s="111">
        <v>4.3871692361709602E-3</v>
      </c>
      <c r="D31" s="110">
        <v>0.98033898305084743</v>
      </c>
      <c r="E31" s="106">
        <v>0.99299435028248584</v>
      </c>
      <c r="F31" s="1"/>
    </row>
    <row r="32" spans="1:6">
      <c r="A32" s="88">
        <v>44593</v>
      </c>
      <c r="B32" s="111">
        <v>3.6046574720808178E-3</v>
      </c>
      <c r="C32" s="111">
        <v>4.5515181960258987E-3</v>
      </c>
      <c r="D32" s="110">
        <v>0.97123239019770335</v>
      </c>
      <c r="E32" s="106">
        <v>0.9895821001539008</v>
      </c>
      <c r="F32" s="1"/>
    </row>
    <row r="33" spans="1:6">
      <c r="A33" s="88">
        <v>44621</v>
      </c>
      <c r="B33" s="111">
        <v>3.6424406853122955E-3</v>
      </c>
      <c r="C33" s="111">
        <v>4.7343599687349686E-3</v>
      </c>
      <c r="D33" s="110">
        <v>0.96410487228536068</v>
      </c>
      <c r="E33" s="106">
        <v>0.98492179588162487</v>
      </c>
      <c r="F33" s="1"/>
    </row>
    <row r="34" spans="1:6">
      <c r="A34" s="88">
        <v>44652</v>
      </c>
      <c r="B34" s="111">
        <v>3.6186767650813463E-3</v>
      </c>
      <c r="C34" s="111">
        <v>4.6669192672099654E-3</v>
      </c>
      <c r="D34" s="110">
        <v>0.96872591124325513</v>
      </c>
      <c r="E34" s="106">
        <v>0.98722607642330151</v>
      </c>
      <c r="F34" s="1"/>
    </row>
    <row r="35" spans="1:6">
      <c r="A35" s="88">
        <v>44682</v>
      </c>
      <c r="B35" s="111">
        <v>3.5994555037636728E-3</v>
      </c>
      <c r="C35" s="111">
        <v>4.6351247873683771E-3</v>
      </c>
      <c r="D35" s="110">
        <v>0.97056040374303454</v>
      </c>
      <c r="E35" s="106">
        <v>0.98874986857323099</v>
      </c>
      <c r="F35" s="1"/>
    </row>
    <row r="36" spans="1:6">
      <c r="A36" s="88">
        <v>44713</v>
      </c>
      <c r="B36" s="111">
        <v>3.6720954100021878E-3</v>
      </c>
      <c r="C36" s="111">
        <v>4.6713350727335175E-3</v>
      </c>
      <c r="D36" s="110">
        <v>0.96123950668463054</v>
      </c>
      <c r="E36" s="106">
        <v>0.98248523163022072</v>
      </c>
      <c r="F36" s="1"/>
    </row>
    <row r="37" spans="1:6">
      <c r="A37" s="88">
        <v>44743</v>
      </c>
      <c r="B37" s="111">
        <v>3.9571742301639746E-3</v>
      </c>
      <c r="C37" s="111">
        <v>4.9545070619316164E-3</v>
      </c>
      <c r="D37" s="110">
        <v>0.93148323709385505</v>
      </c>
      <c r="E37" s="106">
        <v>0.96630181849521679</v>
      </c>
      <c r="F37" s="1"/>
    </row>
    <row r="38" spans="1:6">
      <c r="A38" s="88">
        <v>44774</v>
      </c>
      <c r="B38" s="111">
        <v>3.7718325856912816E-3</v>
      </c>
      <c r="C38" s="111">
        <v>4.6933934105573335E-3</v>
      </c>
      <c r="D38" s="110">
        <v>0.95075421472937005</v>
      </c>
      <c r="E38" s="106">
        <v>0.97595385980479132</v>
      </c>
      <c r="F38" s="1"/>
    </row>
    <row r="39" spans="1:6">
      <c r="A39" s="88">
        <v>44805</v>
      </c>
      <c r="B39" s="111">
        <v>3.5829638438650063E-3</v>
      </c>
      <c r="C39" s="111">
        <v>4.50713867237251E-3</v>
      </c>
      <c r="D39" s="110">
        <v>0.97367864693446093</v>
      </c>
      <c r="E39" s="106">
        <v>0.98879492600422836</v>
      </c>
      <c r="F39" s="1"/>
    </row>
    <row r="40" spans="1:6">
      <c r="A40" s="88">
        <v>44835</v>
      </c>
      <c r="B40" s="111">
        <v>3.6297037576149662E-3</v>
      </c>
      <c r="C40" s="111">
        <v>4.6152038445289398E-3</v>
      </c>
      <c r="D40" s="110">
        <v>0.96564774381368268</v>
      </c>
      <c r="E40" s="106">
        <v>0.98583212032993695</v>
      </c>
      <c r="F40" s="1"/>
    </row>
    <row r="41" spans="1:6">
      <c r="A41" s="88">
        <v>44866</v>
      </c>
      <c r="B41" s="111">
        <v>3.727623693551381E-3</v>
      </c>
      <c r="C41" s="111">
        <v>4.6877428127428131E-3</v>
      </c>
      <c r="D41" s="110">
        <v>0.96389485527257845</v>
      </c>
      <c r="E41" s="106">
        <v>0.98527155569193003</v>
      </c>
      <c r="F41" s="1"/>
    </row>
    <row r="42" spans="1:6">
      <c r="A42" s="88">
        <v>44896</v>
      </c>
      <c r="B42" s="111">
        <v>3.7137226551650897E-3</v>
      </c>
      <c r="C42" s="111">
        <v>4.7665352806974658E-3</v>
      </c>
      <c r="D42" s="110">
        <v>0.96074106749007493</v>
      </c>
      <c r="E42" s="106">
        <v>0.98535509483899431</v>
      </c>
      <c r="F42" s="1"/>
    </row>
    <row r="43" spans="1:6">
      <c r="A43" s="88">
        <v>44927</v>
      </c>
      <c r="B43" s="111">
        <v>3.6060475304060288E-3</v>
      </c>
      <c r="C43" s="111">
        <v>4.4580647460768447E-3</v>
      </c>
      <c r="D43" s="110">
        <v>0.97200721026402293</v>
      </c>
      <c r="E43" s="106">
        <v>0.98844237090446396</v>
      </c>
      <c r="F43" s="1"/>
    </row>
    <row r="44" spans="1:6">
      <c r="A44" s="88">
        <v>44958</v>
      </c>
      <c r="B44" s="111">
        <v>3.6237453222816773E-3</v>
      </c>
      <c r="C44" s="111">
        <v>4.5302266385314326E-3</v>
      </c>
      <c r="D44" s="110">
        <v>0.97237960339943341</v>
      </c>
      <c r="E44" s="106">
        <v>0.98666194523135031</v>
      </c>
      <c r="F44" s="1"/>
    </row>
    <row r="45" spans="1:6">
      <c r="A45" s="88">
        <v>44986</v>
      </c>
      <c r="B45" s="111">
        <v>3.6113428982459572E-3</v>
      </c>
      <c r="C45" s="111">
        <v>4.6102540127785571E-3</v>
      </c>
      <c r="D45" s="110">
        <v>0.96786971830985924</v>
      </c>
      <c r="E45" s="106">
        <v>0.98734595070422548</v>
      </c>
      <c r="F45" s="1"/>
    </row>
    <row r="46" spans="1:6">
      <c r="A46" s="88">
        <v>45017</v>
      </c>
      <c r="B46" s="111">
        <v>3.5655571829533252E-3</v>
      </c>
      <c r="C46" s="111">
        <v>4.4456721536351163E-3</v>
      </c>
      <c r="D46" s="110">
        <v>0.97626112759643913</v>
      </c>
      <c r="E46" s="106">
        <v>0.99041314768317734</v>
      </c>
      <c r="F46" s="1"/>
    </row>
    <row r="47" spans="1:6">
      <c r="A47" s="88">
        <v>45047</v>
      </c>
      <c r="B47" s="111">
        <v>3.6012876563758182E-3</v>
      </c>
      <c r="C47" s="111">
        <v>4.4917190140042083E-3</v>
      </c>
      <c r="D47" s="110">
        <v>0.97066472485176325</v>
      </c>
      <c r="E47" s="106">
        <v>0.98730885259544365</v>
      </c>
      <c r="F47" s="1"/>
    </row>
    <row r="48" spans="1:6">
      <c r="A48" s="88">
        <v>45078</v>
      </c>
      <c r="B48" s="111">
        <v>3.7620835228956854E-3</v>
      </c>
      <c r="C48" s="111">
        <v>4.7630784915578053E-3</v>
      </c>
      <c r="D48" s="110">
        <v>0.95942676344686395</v>
      </c>
      <c r="E48" s="106">
        <v>0.98203982877349716</v>
      </c>
      <c r="F48" s="1"/>
    </row>
    <row r="49" spans="1:6">
      <c r="A49" s="88">
        <v>45108</v>
      </c>
      <c r="B49" s="111">
        <v>3.6779933304063508E-3</v>
      </c>
      <c r="C49" s="111">
        <v>4.7355476170224831E-3</v>
      </c>
      <c r="D49" s="110">
        <v>0.96597918272937544</v>
      </c>
      <c r="E49" s="106">
        <v>0.98583269082498082</v>
      </c>
      <c r="F49" s="1"/>
    </row>
    <row r="50" spans="1:6">
      <c r="A50" s="88">
        <v>45139</v>
      </c>
      <c r="B50" s="111">
        <v>3.6379696632596117E-3</v>
      </c>
      <c r="C50" s="111">
        <v>4.6665578531266943E-3</v>
      </c>
      <c r="D50" s="110">
        <v>0.97045995241871519</v>
      </c>
      <c r="E50" s="106">
        <v>0.98721252973830298</v>
      </c>
      <c r="F50" s="1"/>
    </row>
    <row r="51" spans="1:6">
      <c r="A51" s="88">
        <v>45170</v>
      </c>
      <c r="B51" s="111">
        <v>3.7842812026710731E-3</v>
      </c>
      <c r="C51" s="111">
        <v>4.843058882098154E-3</v>
      </c>
      <c r="D51" s="110">
        <v>0.95947955390334572</v>
      </c>
      <c r="E51" s="106">
        <v>0.98392193308550191</v>
      </c>
      <c r="F51" s="1"/>
    </row>
    <row r="52" spans="1:6">
      <c r="A52" s="88">
        <v>45200</v>
      </c>
      <c r="B52" s="111">
        <v>3.7499926380264864E-3</v>
      </c>
      <c r="C52" s="111">
        <v>4.7581175104248934E-3</v>
      </c>
      <c r="D52" s="110">
        <v>0.96247160381644703</v>
      </c>
      <c r="E52" s="106">
        <v>0.98509768287142208</v>
      </c>
    </row>
    <row r="53" spans="1:6">
      <c r="A53" s="88">
        <v>45231</v>
      </c>
      <c r="B53" s="111">
        <v>3.7981026360990257E-3</v>
      </c>
      <c r="C53" s="111">
        <v>4.8310196805741489E-3</v>
      </c>
      <c r="D53" s="110">
        <v>0.95769693603628625</v>
      </c>
      <c r="E53" s="106">
        <v>0.98481903175043972</v>
      </c>
    </row>
    <row r="54" spans="1:6">
      <c r="A54" s="88">
        <v>45261</v>
      </c>
      <c r="B54" s="111">
        <v>3.7580683722383611E-3</v>
      </c>
      <c r="C54" s="111">
        <v>4.7238119751291992E-3</v>
      </c>
      <c r="D54" s="110">
        <v>0.96374930465418129</v>
      </c>
      <c r="E54" s="106">
        <v>0.98618579640274429</v>
      </c>
    </row>
    <row r="55" spans="1:6">
      <c r="A55" s="88">
        <v>45292</v>
      </c>
      <c r="B55" s="111">
        <v>3.7675713117353493E-3</v>
      </c>
      <c r="C55" s="111">
        <v>4.6436338473705022E-3</v>
      </c>
      <c r="D55" s="110">
        <v>0.96124380351509686</v>
      </c>
      <c r="E55" s="106">
        <v>0.98314556106354223</v>
      </c>
    </row>
    <row r="56" spans="1:6">
      <c r="A56" s="88">
        <v>45323</v>
      </c>
      <c r="B56" s="111">
        <v>3.6480567452441474E-3</v>
      </c>
      <c r="C56" s="111">
        <v>4.4780665059920384E-3</v>
      </c>
      <c r="D56" s="110">
        <v>0.96949754517914966</v>
      </c>
      <c r="E56" s="106">
        <v>0.98756920505588619</v>
      </c>
    </row>
    <row r="57" spans="1:6">
      <c r="A57" s="88">
        <v>45352</v>
      </c>
      <c r="B57" s="111">
        <v>3.6798815169377594E-3</v>
      </c>
      <c r="C57" s="111">
        <v>4.5900273961280783E-3</v>
      </c>
      <c r="D57" s="110">
        <v>0.96918627842042282</v>
      </c>
      <c r="E57" s="106">
        <v>0.98823294774631032</v>
      </c>
    </row>
    <row r="58" spans="1:6">
      <c r="A58" s="88">
        <v>45383</v>
      </c>
      <c r="B58" s="111">
        <v>3.6290899594145489E-3</v>
      </c>
      <c r="C58" s="111">
        <v>4.5592819339791892E-3</v>
      </c>
      <c r="D58" s="110">
        <v>0.9734656674093578</v>
      </c>
      <c r="E58" s="106">
        <v>0.99007494429815679</v>
      </c>
    </row>
    <row r="59" spans="1:6">
      <c r="A59" s="78">
        <v>45413</v>
      </c>
      <c r="B59" s="166">
        <v>3.7420443446504028E-3</v>
      </c>
      <c r="C59" s="166">
        <v>4.675753222240956E-3</v>
      </c>
      <c r="D59" s="167">
        <v>0.96101662526275566</v>
      </c>
      <c r="E59" s="84">
        <v>0.98547678196063448</v>
      </c>
    </row>
    <row r="60" spans="1:6">
      <c r="A60" s="88">
        <v>45444</v>
      </c>
      <c r="B60" s="166">
        <v>3.7778548817851525E-3</v>
      </c>
      <c r="C60" s="166">
        <v>4.7064679686031211E-3</v>
      </c>
      <c r="D60" s="167">
        <v>0.95662518301610544</v>
      </c>
      <c r="E60" s="84">
        <v>0.98215592972181553</v>
      </c>
    </row>
    <row r="61" spans="1:6">
      <c r="A61" s="78">
        <v>45474</v>
      </c>
      <c r="B61" s="166">
        <v>3.7447902811031299E-3</v>
      </c>
      <c r="C61" s="166">
        <v>4.6983989875328596E-3</v>
      </c>
      <c r="D61" s="167">
        <v>0.96249002394253791</v>
      </c>
      <c r="E61" s="84">
        <v>0.98616653365256712</v>
      </c>
    </row>
    <row r="62" spans="1:6">
      <c r="A62" s="88">
        <v>45505</v>
      </c>
      <c r="B62" s="166">
        <v>3.7258427764407004E-3</v>
      </c>
      <c r="C62" s="166">
        <v>4.7174104319612853E-3</v>
      </c>
      <c r="D62" s="167">
        <v>0.96425992779783398</v>
      </c>
      <c r="E62" s="84">
        <v>0.98619133574007223</v>
      </c>
    </row>
    <row r="63" spans="1:6">
      <c r="A63" s="78">
        <v>45536</v>
      </c>
      <c r="B63" s="166">
        <v>3.78620883853442E-3</v>
      </c>
      <c r="C63" s="166">
        <v>4.7352720581887251E-3</v>
      </c>
      <c r="D63" s="167">
        <v>0.96162790697674405</v>
      </c>
      <c r="E63" s="84">
        <v>0.98613595706618962</v>
      </c>
    </row>
    <row r="64" spans="1:6">
      <c r="A64" s="88">
        <v>45566</v>
      </c>
      <c r="B64" s="166">
        <v>3.7442165679517727E-3</v>
      </c>
      <c r="C64" s="166">
        <v>4.7198612252692057E-3</v>
      </c>
      <c r="D64" s="167">
        <v>0.96564919462489984</v>
      </c>
      <c r="E64" s="84">
        <v>0.98647325798700725</v>
      </c>
    </row>
    <row r="65" spans="1:5">
      <c r="A65" s="78">
        <v>45597</v>
      </c>
      <c r="B65" s="166">
        <v>3.7932813405259515E-3</v>
      </c>
      <c r="C65" s="166">
        <v>4.7651891792889174E-3</v>
      </c>
      <c r="D65" s="167">
        <v>0.95946203739030911</v>
      </c>
      <c r="E65" s="84">
        <v>0.98407096528042748</v>
      </c>
    </row>
    <row r="66" spans="1:5">
      <c r="A66" s="88">
        <v>45627</v>
      </c>
      <c r="B66" s="166">
        <v>3.7597879654967712E-3</v>
      </c>
      <c r="C66" s="166">
        <v>4.7798588013664677E-3</v>
      </c>
      <c r="D66" s="167">
        <v>0.96383893666927289</v>
      </c>
      <c r="E66" s="84">
        <v>0.98582877247849898</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66"/>
  <sheetViews>
    <sheetView workbookViewId="0">
      <pane ySplit="1" topLeftCell="A2" activePane="bottomLeft" state="frozen"/>
      <selection pane="bottomLeft"/>
    </sheetView>
  </sheetViews>
  <sheetFormatPr defaultRowHeight="14.25"/>
  <cols>
    <col min="1" max="1" width="12" customWidth="1"/>
    <col min="2" max="2" width="22.25" customWidth="1"/>
    <col min="3" max="3" width="9" customWidth="1"/>
  </cols>
  <sheetData>
    <row r="1" spans="1:2" ht="45" customHeight="1">
      <c r="A1" s="91" t="s">
        <v>169</v>
      </c>
      <c r="B1" s="91" t="s">
        <v>180</v>
      </c>
    </row>
    <row r="2" spans="1:2">
      <c r="A2" s="78">
        <v>43678</v>
      </c>
      <c r="B2" s="83">
        <v>1</v>
      </c>
    </row>
    <row r="3" spans="1:2">
      <c r="A3" s="78">
        <v>43709</v>
      </c>
      <c r="B3" s="83">
        <v>0.8</v>
      </c>
    </row>
    <row r="4" spans="1:2">
      <c r="A4" s="78">
        <v>43739</v>
      </c>
      <c r="B4" s="83">
        <v>0.88888888888888884</v>
      </c>
    </row>
    <row r="5" spans="1:2">
      <c r="A5" s="78">
        <v>43770</v>
      </c>
      <c r="B5" s="83">
        <v>0.8571428571428571</v>
      </c>
    </row>
    <row r="6" spans="1:2">
      <c r="A6" s="78">
        <v>43800</v>
      </c>
      <c r="B6" s="83">
        <v>0.8571428571428571</v>
      </c>
    </row>
    <row r="7" spans="1:2">
      <c r="A7" s="78">
        <v>43831</v>
      </c>
      <c r="B7" s="83">
        <v>1</v>
      </c>
    </row>
    <row r="8" spans="1:2">
      <c r="A8" s="78">
        <v>43862</v>
      </c>
      <c r="B8" s="83">
        <v>0.5</v>
      </c>
    </row>
    <row r="9" spans="1:2">
      <c r="A9" s="78">
        <v>43891</v>
      </c>
      <c r="B9" s="83">
        <v>1</v>
      </c>
    </row>
    <row r="10" spans="1:2">
      <c r="A10" s="78">
        <v>43922</v>
      </c>
      <c r="B10" s="83">
        <v>0.8571428571428571</v>
      </c>
    </row>
    <row r="11" spans="1:2">
      <c r="A11" s="78">
        <v>43952</v>
      </c>
      <c r="B11" s="83">
        <v>1</v>
      </c>
    </row>
    <row r="12" spans="1:2">
      <c r="A12" s="78">
        <v>43983</v>
      </c>
      <c r="B12" s="83">
        <v>1</v>
      </c>
    </row>
    <row r="13" spans="1:2">
      <c r="A13" s="78">
        <v>44013</v>
      </c>
      <c r="B13" s="83">
        <v>0.77777777777777779</v>
      </c>
    </row>
    <row r="14" spans="1:2">
      <c r="A14" s="78">
        <v>44044</v>
      </c>
      <c r="B14" s="83">
        <v>0.8571428571428571</v>
      </c>
    </row>
    <row r="15" spans="1:2">
      <c r="A15" s="78">
        <v>44075</v>
      </c>
      <c r="B15" s="83">
        <v>1</v>
      </c>
    </row>
    <row r="16" spans="1:2">
      <c r="A16" s="78">
        <v>44105</v>
      </c>
      <c r="B16" s="83">
        <v>0.84615384615384615</v>
      </c>
    </row>
    <row r="17" spans="1:2">
      <c r="A17" s="78">
        <v>44136</v>
      </c>
      <c r="B17" s="83">
        <v>1</v>
      </c>
    </row>
    <row r="18" spans="1:2">
      <c r="A18" s="78">
        <v>44166</v>
      </c>
      <c r="B18" s="83">
        <v>1</v>
      </c>
    </row>
    <row r="19" spans="1:2">
      <c r="A19" s="78">
        <v>44197</v>
      </c>
      <c r="B19" s="83">
        <v>0.92307692307692313</v>
      </c>
    </row>
    <row r="20" spans="1:2">
      <c r="A20" s="78">
        <v>44228</v>
      </c>
      <c r="B20" s="83">
        <v>0.9</v>
      </c>
    </row>
    <row r="21" spans="1:2">
      <c r="A21" s="78">
        <v>44256</v>
      </c>
      <c r="B21" s="83">
        <v>1</v>
      </c>
    </row>
    <row r="22" spans="1:2">
      <c r="A22" s="78">
        <v>44287</v>
      </c>
      <c r="B22" s="83">
        <v>1</v>
      </c>
    </row>
    <row r="23" spans="1:2">
      <c r="A23" s="78">
        <v>44317</v>
      </c>
      <c r="B23" s="83">
        <v>0.91666666666666663</v>
      </c>
    </row>
    <row r="24" spans="1:2">
      <c r="A24" s="78">
        <v>44348</v>
      </c>
      <c r="B24" s="83">
        <v>0.8571428571428571</v>
      </c>
    </row>
    <row r="25" spans="1:2">
      <c r="A25" s="78">
        <v>44378</v>
      </c>
      <c r="B25" s="83">
        <v>1</v>
      </c>
    </row>
    <row r="26" spans="1:2">
      <c r="A26" s="78">
        <v>44409</v>
      </c>
      <c r="B26" s="83">
        <v>0.83333333333333337</v>
      </c>
    </row>
    <row r="27" spans="1:2">
      <c r="A27" s="78">
        <v>44440</v>
      </c>
      <c r="B27" s="83">
        <v>1</v>
      </c>
    </row>
    <row r="28" spans="1:2">
      <c r="A28" s="78">
        <v>44470</v>
      </c>
      <c r="B28" s="83">
        <v>1</v>
      </c>
    </row>
    <row r="29" spans="1:2">
      <c r="A29" s="78">
        <v>44501</v>
      </c>
      <c r="B29" s="83">
        <v>0.94736842105263153</v>
      </c>
    </row>
    <row r="30" spans="1:2">
      <c r="A30" s="78">
        <v>44531</v>
      </c>
      <c r="B30" s="83">
        <v>0.85</v>
      </c>
    </row>
    <row r="31" spans="1:2">
      <c r="A31" s="78">
        <v>44562</v>
      </c>
      <c r="B31" s="83">
        <v>0.88888888888888884</v>
      </c>
    </row>
    <row r="32" spans="1:2">
      <c r="A32" s="78">
        <v>44593</v>
      </c>
      <c r="B32" s="83">
        <v>0.9</v>
      </c>
    </row>
    <row r="33" spans="1:2">
      <c r="A33" s="78">
        <v>44621</v>
      </c>
      <c r="B33" s="83">
        <v>1</v>
      </c>
    </row>
    <row r="34" spans="1:2">
      <c r="A34" s="78">
        <v>44652</v>
      </c>
      <c r="B34" s="83">
        <v>1</v>
      </c>
    </row>
    <row r="35" spans="1:2">
      <c r="A35" s="78">
        <v>44682</v>
      </c>
      <c r="B35" s="83">
        <v>1</v>
      </c>
    </row>
    <row r="36" spans="1:2">
      <c r="A36" s="78">
        <v>44713</v>
      </c>
      <c r="B36" s="83">
        <v>1</v>
      </c>
    </row>
    <row r="37" spans="1:2">
      <c r="A37" s="78">
        <v>44743</v>
      </c>
      <c r="B37" s="83">
        <v>1</v>
      </c>
    </row>
    <row r="38" spans="1:2">
      <c r="A38" s="78">
        <v>44774</v>
      </c>
      <c r="B38" s="83">
        <v>1</v>
      </c>
    </row>
    <row r="39" spans="1:2">
      <c r="A39" s="78">
        <v>44805</v>
      </c>
      <c r="B39" s="83">
        <v>1</v>
      </c>
    </row>
    <row r="40" spans="1:2">
      <c r="A40" s="78">
        <v>44835</v>
      </c>
      <c r="B40" s="83">
        <v>1</v>
      </c>
    </row>
    <row r="41" spans="1:2">
      <c r="A41" s="78">
        <v>44866</v>
      </c>
      <c r="B41" s="83">
        <v>1</v>
      </c>
    </row>
    <row r="42" spans="1:2">
      <c r="A42" s="78">
        <v>44896</v>
      </c>
      <c r="B42" s="83">
        <v>1</v>
      </c>
    </row>
    <row r="43" spans="1:2">
      <c r="A43" s="78">
        <v>44927</v>
      </c>
      <c r="B43" s="83">
        <v>1</v>
      </c>
    </row>
    <row r="44" spans="1:2">
      <c r="A44" s="78">
        <v>44958</v>
      </c>
      <c r="B44" s="83">
        <v>1</v>
      </c>
    </row>
    <row r="45" spans="1:2">
      <c r="A45" s="78">
        <v>44986</v>
      </c>
      <c r="B45" s="83">
        <v>1</v>
      </c>
    </row>
    <row r="46" spans="1:2">
      <c r="A46" s="78">
        <v>45017</v>
      </c>
      <c r="B46" s="83">
        <v>1</v>
      </c>
    </row>
    <row r="47" spans="1:2">
      <c r="A47" s="78">
        <v>45047</v>
      </c>
      <c r="B47" s="83">
        <v>1</v>
      </c>
    </row>
    <row r="48" spans="1:2">
      <c r="A48" s="78">
        <v>45078</v>
      </c>
      <c r="B48" s="83">
        <v>1</v>
      </c>
    </row>
    <row r="49" spans="1:2">
      <c r="A49" s="78">
        <v>45108</v>
      </c>
      <c r="B49" s="83">
        <v>1</v>
      </c>
    </row>
    <row r="50" spans="1:2">
      <c r="A50" s="78">
        <v>45139</v>
      </c>
      <c r="B50" s="83">
        <v>0.9</v>
      </c>
    </row>
    <row r="51" spans="1:2">
      <c r="A51" s="78">
        <v>45170</v>
      </c>
      <c r="B51" s="83">
        <v>1</v>
      </c>
    </row>
    <row r="52" spans="1:2">
      <c r="A52" s="78">
        <v>45200</v>
      </c>
      <c r="B52" s="83">
        <v>1</v>
      </c>
    </row>
    <row r="53" spans="1:2">
      <c r="A53" s="78">
        <v>45231</v>
      </c>
      <c r="B53" s="83">
        <v>1</v>
      </c>
    </row>
    <row r="54" spans="1:2">
      <c r="A54" s="78">
        <v>45261</v>
      </c>
      <c r="B54" s="83">
        <v>0.83333333333333337</v>
      </c>
    </row>
    <row r="55" spans="1:2">
      <c r="A55" s="78">
        <v>45292</v>
      </c>
      <c r="B55" s="83">
        <v>1</v>
      </c>
    </row>
    <row r="56" spans="1:2">
      <c r="A56" s="78">
        <v>45323</v>
      </c>
      <c r="B56" s="83">
        <v>0.9285714285714286</v>
      </c>
    </row>
    <row r="57" spans="1:2">
      <c r="A57" s="78">
        <v>45352</v>
      </c>
      <c r="B57" s="83">
        <v>1</v>
      </c>
    </row>
    <row r="58" spans="1:2">
      <c r="A58" s="78">
        <v>45383</v>
      </c>
      <c r="B58" s="83">
        <v>1</v>
      </c>
    </row>
    <row r="59" spans="1:2">
      <c r="A59" s="78">
        <v>45413</v>
      </c>
      <c r="B59" s="83">
        <v>1</v>
      </c>
    </row>
    <row r="60" spans="1:2">
      <c r="A60" s="78">
        <v>45444</v>
      </c>
      <c r="B60" s="83">
        <v>1</v>
      </c>
    </row>
    <row r="61" spans="1:2">
      <c r="A61" s="78">
        <v>45474</v>
      </c>
      <c r="B61" s="83">
        <v>1</v>
      </c>
    </row>
    <row r="62" spans="1:2">
      <c r="A62" s="78">
        <v>45505</v>
      </c>
      <c r="B62" s="83">
        <v>1</v>
      </c>
    </row>
    <row r="63" spans="1:2">
      <c r="A63" s="78">
        <v>45536</v>
      </c>
      <c r="B63" s="83">
        <v>1</v>
      </c>
    </row>
    <row r="64" spans="1:2">
      <c r="A64" s="78">
        <v>45566</v>
      </c>
      <c r="B64" s="83">
        <v>0.93333333333333335</v>
      </c>
    </row>
    <row r="65" spans="1:2">
      <c r="A65" s="78">
        <v>45597</v>
      </c>
      <c r="B65" s="83">
        <v>1</v>
      </c>
    </row>
    <row r="66" spans="1:2">
      <c r="A66" s="78">
        <v>45627</v>
      </c>
      <c r="B66" s="83">
        <v>0.91666666666666663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0 4 7 f 1 e 5 - a f e b - 4 2 1 3 - a d 4 f - 0 a 9 1 2 6 1 d d 9 4 b "   x m l n s = " h t t p : / / s c h e m a s . m i c r o s o f t . c o m / D a t a M a s h u p " > A A A A A C 8 t A A B Q S w M E F A A C A A g A m 1 w 1 W s 4 G j D G n A A A A 9 w A A A B I A H A B D b 2 5 m a W c v U G F j a 2 F n Z S 5 4 b W w g o h g A K K A U A A A A A A A A A A A A A A A A A A A A A A A A A A A A h Y 9 B C s I w F E S v U r J v k k Y R K b 8 p 6 M K N B U E Q t y H G N t j + S p P a 3 s 2 F R / I K V r T q z u X M v I G Z + / U G a V + V w c U 0 z t a Y k I h y E h j U 9 c F i n p D W H 8 M 5 S S V s l D 6 p 3 A Q D j C 7 u n U 1 I 4 f 0 5 Z q z r O t p N a N 3 k T H A e s X 2 2 3 u r C V C q 0 6 L x C b c i n d f j f I h J 2 r z F S 0 E j M q J h y Q T m w 0 Y X M 4 p c Q w + B n + m P C s i 1 9 2 x h p M F w t g I 0 S 2 P u E f A B Q S w M E F A A C A A g A m 1 w 1 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J t c N V p u l A H 3 L y o A A J u 7 A A A T A B w A R m 9 y b X V s Y X M v U 2 V j d G l v b j E u b S C i G A A o o B Q A A A A A A A A A A A A A A A A A A A A A A A A A A A D t f e t u G z m y 8 P 8 F z j v w e H C O 5 E x b U U u + J N h o A F m X W F n r M p K S m c A w G h 2 p b f e O p N Z p t Z I x B g t 8 7 / C 9 w D 7 L P s r 3 J F 9 V 8 d 4 X W X Y 8 M 2 d 3 J 4 h t i S x W F c l i s Y o s k p t g l o T R i k 3 4 X / f P f / r T 5 s 6 P g z n 7 f h v E 9 y 5 r s E W Q / M e f G P y b R N t 4 F k D K 5 H 8 W l b a f + J / 8 T V A + m H x / 2 e 5 7 z U X o b 7 x R H M 2 3 h O n A Y Q e X 3 X O v 7 2 + S I E b o i + 0 n O / + K S D Q O X r 5 o x Y G f B C w J l m s G a B c B 8 1 d z t g k W w B W L 4 c 9 n f 5 W w W b T Y L l c b d h N H S 3 a 1 C / l 1 5 W r + K Y L f r S h e R z H g b o e 3 w S a 5 Z j d R z F r j / o h h I e + D + + L l N + X F z W F 7 P B y x a f P 8 s s N 6 X d b 5 s T e Z T t g 3 C O g J Q A K b c I 6 u P g Z + 3 I 9 W y d 0 1 J T P 6 5 1 x R 0 j T 4 O b G S L z v d a V m V c I 4 P m b 9 h J U w o W a W 7 4 Q o T v 0 / i X v s 6 L y e T W M R C F v i i 5 o 2 6 7 S / B Y p F K r 3 u D a N W O l t 0 w D j b e e D x M 5 R 9 7 L Z C G i 2 g Z E E Q q 9 8 T r j t v Q d X c q w 5 l s l + U Z d E v Z y M Q K 3 y w i P z k 8 Z N H n I G b l K J 7 D n 0 / 3 T L U L i 6 M v G / Y p S L 4 E w Y q d v G b r O J g F 8 3 B 1 S 7 I w 2 8 Z x A D I A U I f s 5 Q l r Q h M C h Z O P s T e O F g s A 8 5 q r 1 d Z f e M 3 P t 6 X n Z c Z 1 d 3 P j V i U 7 b n U 3 P 1 c X p 4 o P r z m b h X P A A j B W z x D X u w C f m W 9 A 7 w l K b v U + 9 v x U A z 4 H K 3 v 1 p 8 H I S Y q P q 4 s z D w W w t / r r N g 5 B U v 3 F o v P z L F g n I 0 D r b 3 H Q + / G 9 3 Y R 7 F X m e G l D / n 2 H z b J f Q W p J m 6 f f i R 4 6 Q s 4 d G y N X F K 1 D d C + + i O / n g f Q g 3 o d J d z l X r x x N v 5 O Z m X b i u 1 + w 2 h f L Q 6 T + E y V 2 4 q l / A T K F V w h U Q C G 6 D + T Q C u X k X f d q Y J E 6 9 i / D 2 b h x u f m p u 5 y Y J a K t N M t o u 1 2 5 f J 8 I 0 F S 3 n I p X 0 K K a s R I q u F Z H y e i s u r Z s 0 g y D o / X C 1 T Z R C 0 x k 1 K 6 O 3 S q K c e a A 7 H v a f O g O 1 2 o S C f h 0 d i R n l B Z / U s p T o 1 8 s X z f m c Y T 8 w k o T F P c y S 8 W 0 g p 0 T q / 5 v w d h v D H J r i V 0 x w z Q W w K e b W L B W J 3 l u u P I 7 Z A 3 Q s X C W a i f e j d n P a y Z s U O 9 O 8 w g 1 2 W q / X K / B T N 2 u S n e q / Q M u z i 3 G z x + a A V f A 7 j y O Z H 9 6 w 4 O d w k 2 z Y N y Q i G 0 H 1 s t O a Y p F g 7 c d J + R 6 G i c P e T b D F l 2 u w W Y I 5 M B l c H 0 L b u t U q + 1 a D L m k e z o V t T v R 4 I z I 4 c h n O I c D n H Q y 7 8 r s p l p o H 1 w 1 W 6 k 6 q b o k 1 B 2 3 C N Q H 0 g + g a K 1 6 t A E V M X 2 8 r C A w t y c q l Z s k p n c N P G 3 4 6 8 N O F n 7 f w c 1 E 6 P B R N B D U W v 5 n x b z j e m 6 7 7 K 9 O t 5 d G t P 0 N 9 L R 4 S b G q X B Q t o 9 i o L V v N D d o U S w g e l s + H T + q O 7 5 B l b + R k b L r + 6 X I N x g T d 1 k T E E t B b q T i Z e u 3 9 d A Z V T A R 2 0 D u L k H m V 5 R H C L 4 C Z h f 4 2 g T z L A o I 0 R 7 h 0 D F 2 B U 6 c 2 B p 3 c K A 3 z d o z z o v z X h m C C S d w L J B L N 6 8 z 3 K T + / X A Z W f 8 v I i i a O Z V h 7 G I d l 9 v y E 8 o / e 8 M k Y y 4 R q 9 r 8 g K / X D R G X e A 1 B X Q m i R + s t 3 0 5 t f s z X e s x v N R n W a 1 A / s O e r L q H l V f H d W q 7 u s S K w B 7 w 0 A F o r I p c y F 5 O x 6 + H 7 H z j + y Z l R U h H 2 b M B K 1 s 8 3 U o j i N v 7 M M k p b R 3 c 9 y b X j T P h + M p G 3 a 7 O n k w 6 X k / N M e D 3 u D t R O f w G U s 7 N J S K W P k n U 3 B 5 S g v m S F Y m D Q / 9 0 y X b m 7 1 k P N k E 1 9 k v s B V g e k 8 x y 4 d A K p H P n A I D p S j b C d t 5 a T d K 4 T R E 8 1 p 3 4 S d k p W 3 4 t L T e w u w N c v V p G y 4 S c B t 8 + I W 5 D 7 u N G p M 5 X V 2 1 2 y 1 / A S P c j 8 l J I y s t 6 w q 2 2 9 L l I w D x J Q f m + y 3 I S J B y 9 t p t 6 p j B V h h m T q s 5 6 T A Q + g H T W T A i X D b F t N I 7 f 1 W S 4 y I F U h M g 3 e B T E U h d g P Q l g 1 m Q Y w H S X B e C n C g s 9 0 U g p 5 L d b S G 7 Z w p k U Q T y S v K y v S 0 C e S 1 A J s G 6 C A S m W Q 4 z n C W F M L J 9 B 9 H n Q h j Z w O 1 g x m E 6 M E k c H K i V h I M D 0 Y X R F m z 7 c h v G c L i C 4 S d N W 0 D z K Y j 5 k s J o G 3 v n K K i G 8 J X S Z m x K L r s 4 e F C j 9 v r e O L g J w I W Y B a R W E W Y e J H 6 4 Y D d z g W U F w 4 q U M C 8 x 8 S b D 9 + N W h + B n 4 M + w G e r e W Q V k f E F K 9 2 Z e s T n d A 5 E s w E K O T H 7 v z R u h 8 e U B T H F w o 6 Y A m m L W C a I L r U R A u U 5 S K f / 4 + z / + L q a J O 2 g O l g E g 4 6 b u H D s n z i k 7 V B N G u 4 1 q e X i D d a e p A i c J n C z A i u D z Q B x t 1 6 i V 0 k q g Y O g / c b Q r 5 W d T c Q z B 2 0 M R g g e 3 C U C a V r f + I v p i q k T K Y V H M Z C b r 7 q c R 8 1 D + o R v / 0 I 2 / i W 7 k w h f F K f n L q M d C I f 1 D U T 5 e U Z K m d F 8 7 t e o / u Z r c r S t x h d y b b N f r C M j O v c v w M y 6 2 7 a k V d x T + Q z n + o R x / E + W 4 Q w Y z C v I h e f 1 D T z 7 N o K y 5 T u 3 M q b 1 y a q + d e t U 5 P j 7 U a x H / g j p z E K 0 8 E B l q + t B f 7 K s t c 4 v 9 o S f / 0 J O / i Z 5 E 6 R u n p S + j I Y t l 9 A / d + E R n + 9 U r x 6 0 e w 8 8 J / J z C T x 1 + z u A H 0 1 8 7 r l u F H x d + a v A D 6 S 6 k g 9 3 p 1 i C 9 B m k 1 g K 9 B + R q U r 0 F 5 U L M u 6 F k X F K 1 b h / w 6 5 N V P n P q r O v z A Z 7 f O V y 5 d F 7 9 A I f c U M v D n D H 5 A Q b / G g o C 0 D s j q Q L D + C t K r 8 O M 6 8 A d / 1 x x A B r j O 4 P + J c 3 b q n E H R a s 0 5 e + 2 8 A o S Q 7 L 4 G L l 6 j d Q y Z d e f s l X N 8 6 h y f O c f w 4 b V z U n V O X O e k 5 h y f A A T + v O I 8 1 Q F X H Z G d I c 0 a 8 A I V O A E + T o C P E 0 B 5 A h U 7 r c I 8 c u o A y 8 A x t B 7 w D C y / h i Y 6 x R 8 o c Q r c n w I T p 8 D M 6 S m g h 9 I 1 r A n m w 9 9 T w H Q K m M 6 g p m e Q d g Z l g M s 6 8 H 9 S d 0 6 O n Z M T B 6 g S S 0 A Z C A N d I A v 4 A T 1 g B + S A G 1 A D N k A G u A A V Y A J E d W i B O j I D d X O h 0 i 7 U 2 o V q u 1 B v F y r u Q s 3 d E 6 w W M A m k 3 B P s N 5 g g q 9 j s A H M M f 4 + x P M A c A 8 w x w E B z u 9 D e v N + w i a H y L t T e R e G B + r v Y Z 0 g U 2 + s 1 A L / G L g A 4 a C f 3 9 Z k D y Z A K i Z A G S Z j y 6 l / B b a F f / / j 7 y x c v 1 F y s t 1 1 H 7 i i I N z B U a e s V / u 2 a g S W w N d 8 u V r e k y m J / k Q 5 b m i d L K 2 y A U m G q n J Z l D m p V 3 F W m A I r 2 t I / 7 y o H g m u + p c b 1 q U d 5 r 8 / 2 8 5 7 3 t D O D D Z 3 D i / V m C G 9 T X h q J R H O T 1 Z R M 6 f O R 6 o m k A Y O Q y / q W k m 3 R 3 G 0 F / + g v e U H q / h A u n s W s y u Q M r m v e b v w z E b k l q I r I a W C z 0 C i I e w Z o T U J Y 8 z T k q n Y 2 4 t r 3 E 7 b R 3 a j v t w S i G N g U w L I P V B l I x V K I b b t o 0 X 2 2 u W Z s N V 6 y N E Y E Y H D i q W B 2 p x g U 1 Q G H d K c n a z H J 4 r A P L W J T v w d b a x T Q n O x S i T L / y d 8 I 2 4 e y n V b D h c 7 M I N q S t u X K Q U I B j Q P t Q h 9 / S F p J O T I c I k P X H z b / U t h 0 V I f m m l R A H V N + h s E e + P z a t z e J / D 6 O l h W i F 1 i 2 x v f A + n g 5 M J M 5 r R a f 2 q 9 G h y R z 0 v S J V f y I p t P R w R 1 G p V t 5 d O n K g r / s V q b 9 p 1 P l W / C x a f Q Y T p D y 7 A 1 k 4 P n Q + K p l A s C P 3 k H 3 L S i 9 L 8 N u C r B 0 6 4 / D 2 L i n b 8 E 7 t g X A H / p t 2 / 3 d T f h z d b 1 2 k z A p I w 9 Q h G g d L W T q X + m P k 3 8 f R Y j G I T O W N G T 9 E 8 U / g 8 r f 9 + 3 R O E 4 b f 5 2 D s r 3 5 S I 9 p C y f O n g b / M 5 o O K r r R J J p Z o v s p 8 g T 0 O Z p U Z x p V c T c S Y Z R R a k Y b p b W T + R b Q I 5 4 J F R Y S D X E a r 2 2 k Q L y f m 8 F c w m 5 m P n G x m c b i m y G i D J E j t b S S j D E N S u J Y O 0 T P T J G m O e Y T C F d S 8 M 7 0 c b p P 1 N r l m 8 I 1 A U / E M B j w o 3 H E E z E T R T 5 1 V A t Q Y T F f A R x x U r H Q y + b F Z M f X c S E 3 h N 9 G j o Y 7 g B E q B O t A k H P m s Y m W A s S 4 I G k m i 3 p Y X o F A D K 7 q D L 8 I g 9 u P Z 3 T 2 D j k U C d v / 3 2 g 3 s c P 6 R T 0 i d 7 p S 9 G / Y G N l J o j N 5 q H n 4 O 5 1 t / 0 Y L h C s X G w Q y s I B b O Y j Y c s D L 8 r T Q / b d C V 4 k z L L 2 0 Z Y 1 e M W 4 A y / 9 O G c B m l 5 w 1 I T O M q w A S t K o V E y g h D O c K K E 3 / p X M B O c p Z N N 2 Y 6 H q V i z 0 d o r o C 1 U h O C j 5 a p P S b R 5 U 1 l o r J l b 8 j O a r b b 5 e X S w Y / t X r e L n 6 v O 2 8 4 U E 8 q H h 0 7 1 k K U K 2 2 O a / S c Y Q 7 i U Y 9 h B O y b Y 4 W y 2 X f t q T h Y m I 7 t C d L 2 5 P X r B x t C D 7 j o 1 b i m o L J 0 G g z 1 Y h V E 8 v L k J Z 4 G p w o 6 O E O D W H M b Z w p 0 V s j u 3 M / T c A M X n h h a g g L b u e F J y S u 9 X 4 U 0 U L 4 M 5 A 0 + f D c F Z p S r 6 C w x x G 0 9 e l E R A F 4 F b 6 P m / P P T Q r C j d o H H Z J P F v b k o C h U g 0 0 Z i / C 1 B p D k 3 u B E o z q W h u w K n I R p u B h I r g F A L m 6 J X u Z n / B y N 6 z / Y D e R j E k M 7 j y N O W D Y 6 b M P D W K i g u k h s U C p l B / C k B u d s a 3 p N x u K z E k 3 W J S i F o z N r 8 L h F / I L e C S R m I + 7 f R H J W M 0 r K K E c 1 m O + V z U o B 5 m 5 y 9 4 J J g h U 4 3 q o V 2 Q i S I k R e 1 W t z M q G Y M n 3 5 N A 3 W B a p j o O 3 J G z t p O 2 b a C 1 h 5 X C / q B h k T v J O k W T H I a u v + + X y W k z l A w Y D r 3 B 9 J D i Z a / 6 7 a Y F r M d Q Z j q m N d G c a E e U o s s f 2 g V o y v l 4 s G 2 z s 3 k j P 5 4 S K U y m z 0 X D L a R x a d D g L p n q R x J r Z T A g 9 C Y 1 q R g D A l t 2 i H P S k E t k g 0 3 y 7 C s V W 7 i P d J j D t 0 B O C g X B V h L o q 4 3 b n X E O Z U H Q y V U L O 9 D v H A d 4 R M F 0 p t P R h x S k D X J I 6 w g o p x 5 0 4 M b I g 0 6 h P N U Z u m 8 U b u 4 p K w i + T q A i C N V C Q f V V a s E n 5 Q 7 u i s h 8 + Q K 5 Q R F g y C D K g A + 2 1 2 a 7 A F v h B l Q / f N 4 4 r L n 6 O Q y S e 5 I + G K + Y i C J R n j T b h z v j 4 w E g v e Z g t x J v C C A r I U U 7 i G 8 3 e U 2 Q 0 2 e o + z i z 7 C V w y b l 9 y e a K 1 5 J a O N P i s W 8 D W i d f l p k G X C / C x G h C g I t M Q S O t v r O R Q C 6 J 9 C 6 B y h X e r x I 1 i + r X i 5 p T q O W z 8 l c M K 9 q 0 5 S 9 m 2 w W a i W A b z P B 4 1 2 2 A 8 v g 1 r U x x v R u z j Y c V u 0 N 3 T V U O t S x M N R y D o 5 r K k a L K F x I x H V X l j Q o q l j M V F d Z Z P K 7 a 5 9 2 C K 3 s z o 2 8 M X v k I k J 3 F h n q 1 j I w N H C m M A t 0 n F S 3 Z j U z d l A w b G Q X 1 Z c z s i l H 4 O U r 4 S S / g b H M X f X l c n 2 A V x T n Z n d 2 z R j q m V f 4 C Z / S h m c H n K / x U N k e J C E i / y t K + d o g 7 D x l m 4 k B T Q k 0 L K o d P i a P e h + F U 4 A R t p M A P W X c 4 z p 0 y g C 1 W F m a w A / a W w 1 k y r F h u h p D Z j B H y 0 S b E d F w X / L P Z s r T a S e 2 w E Y o f l / J R R V G n 8 h Y q a H S E 3 C A B + C K 7 Y E t n r b B o m S o p A G h Z H V J f 8 s Q V b c Q h j i / c f K K + 2 6 3 F 1 1 I 6 R b M b o u a k K 4 / 9 P V x 7 S q o d 0 X U T z I A / 6 R z p Z f i 4 g r L K 5 N K Y a r Y f O a S a b T p D m B p V q h p c E k i w 2 F o P q H d 8 Q I k p m G 1 w V G 3 0 c I F R t U 6 N K r M Y M L n x q Y h v j c R 0 m d 3 T M R 5 8 G / f a b R C + t j 5 8 l m + I c D j L k 0 W c r E w 7 Q z M 6 f z l X R 8 i c j N n E O U x D b 5 j R s S Y 4 X 4 m 2 o M 3 V a B s N 9 E J K R k x U t E 1 Q l m d 3 Q 0 7 W q I 4 J y / v O y D S 8 s T X M U 7 4 3 D j D 2 B 0 R Z 7 Q 5 I z B t z h 8 V k M H 1 0 h i s D 3 G b p g l v Y a 2 N k Q f X 0 m O l 0 j b P C e e F U c a h M o 4 t J x + u 1 r x v H 7 l n 1 7 F V u o d 7 q M 2 4 g D 2 / k H j Y W I F 1 y 7 J 6 + f n X q 0 J 8 T u d 7 B t f 3 5 f V 6 P y o 0 I O 5 W X e 1 i 6 Z r S d A + P / J l j 6 4 m K D I L l b h T O 2 D F d R H I L l l M R + u A q C 3 R p b A p m a A V z U y + H H f m c w 9 X A J R w z i 4 e B D Z z w t r z 7 j C h z I 0 C l U I Q 3 J X F x g R 7 G B f / 0 + L 9 m p c L B O x x u 8 7 5 9 3 x u r 8 j v C S g s q k 8 6 P X G r Y 7 j V K 3 l P W B S O l Q P d M l Q W g r n e n F o N e i 4 t Q T p a Z b c k r N O v 6 q 4 a / X 8 O v j C f 4 6 x V 9 n + O s V / B o i 3 D m C n N M n g s O v H 7 H s x 2 P 4 1 c d P f U z r I 0 g f Q Y b 4 d Y g Z Q y r x u p T j t i H L 5 8 2 + a D s X v 3 a W a x o x p o V g N j 5 Z b + y q d f 8 p i m + 9 6 X h S 0 / t k / Z o n 2 / C a d Y z N N r 5 W U V T m s t s Z N b 3 + c N C b D s e 9 w d t r b D B 0 / 4 J 0 l z S o J e 2 0 f a l A M a 8 3 a G G Z Q e v j N Z v W U Y F m e h 1 G 4 7 S e S c T T i x J U y V E D A X v e e H j Z 8 V B R U O L j K v 3 j e P A X Y O U Y W Q F s B w e A 7 + 2 4 2 e 4 c H C A j x 5 A y b g 7 + Q m I j g n W 4 g u l U x G T m 1 W i P F m S e n 7 H U Z d q d S Y v Q l E Q H 0 l m F G 9 w s C W K 9 1 5 u q l N J W L m q r V / u t d f J x Z A 5 O t Y P L s 5 g h T g Z w d / / L T H Z t w h r t I s j x l e J X V V e 5 Y m 2 + E P w 2 S O h T O X 2 C U D P 1 U G X F h Q K j l K H y s W J q E 1 x g k U O J 7 1 v D N C 8 H U o n D 4 E l e / F F w 2 e s P B M 7 0 1 R a p 2 w + q + j s u u + H F A N s l W S V u b V n S D H H t x N n h n 9 O s C I j n Z Y Q j T f G C a o d z 0 u m n m K C s 5 2 W h 0 y f y h h S m e 5 H b a Y L E x 7 T F J e c f R t s a i W S l o b i y X V U r d Z i u g b H o k y t g I Z j e P w W 5 o 2 l s C V m 4 W W 0 X i 7 I h W b i J A X U 2 U 6 R z L u X B K i q k A I v h f q j 4 p o r o n j M P s w o w m u / s 8 6 w G X X 3 T D F O 2 s k D X X 3 m j l o n Q J p W D 1 2 B / B 1 6 3 Z m A W F e z 0 R d 0 6 f V 0 t L g 0 m B 5 0 8 q g / U p r P M r w n H / v h a A D 5 R A 0 N M e 1 o W u I Q a c s v G e 4 v p O F c g x x m B Z N x u I 3 + S G Q 6 l 6 S C w g q V K 6 Y P K J U U m b 6 m Q w s t 1 q i X B F D 2 S M c M p T O L n y r D V e j 9 q T n v D g c e X e s l u Q v c O 7 a X R t F W S U R K 4 2 b Q / G j V f i i D b X X t C O 3 C A q a l w W F t V I v R C r q M I e c w 3 L 6 M K W g f b V Z h 4 / s p f B l 6 1 h m X b M F P P E r o 6 x W g o Y q Z M V 2 r F l f G l 9 2 5 4 T r P 8 u D d C 1 j C + h p p o V E X r c V S r 0 2 + 0 E E c u W p Y / V q u l Q 9 l m n Z 9 n i + 0 8 K L H O J a D O 8 l G X I S R 6 0 + T f z i L O 4 b r d m 6 D k t 7 2 P g 0 b p o + h / l z d i V T V Z u K G 9 s L x q Q 5 O 9 b 1 7 2 p h + N m p + L y 0 E u k T k p 1 W m 2 S p e 3 n 0 o s F 2 X w 8 9 Z f o D N F e 2 y j G E P m a O s N V 3 T 8 + 5 K D 4 d s J A 7 P q M / i D 8 6 K K U 4 w 3 8 D 5 b R J t t H J R 2 u w W Z A X 9 0 R D s 5 E 9 Y c d 1 i 7 0 + 0 N O m 2 G + / g p V / r r A u 4 w a j J z N U e O l Y 1 G N p n m 5 8 1 J r 8 V i 2 g z F U U O a i 2 x d r + q y N w 0 2 r 1 w C R 2 3 / f n i j v V i 0 p U 3 w q f d + M O 1 d o m W Z C 9 8 b D M B P o J 2 s n d x c D l u k R 9 g C P Z w F U h g N J 1 w W G p y i / K 7 4 W K T Y P t n N 9 u L 5 2 M 7 1 n E L V l A b n o X S F F B t h 1 j n a y b a G p 0 p K v p / a 2 l L d s g A b O q N + G x n n U r k K Q d r R y 2 O b j M 1 y Q N F m 3 r D r T T v j P g s 3 D K 0 O P C C e y s l p / 8 N H 1 M Q b g E 7 y m u 3 2 m P n 5 1 f F z q 7 M H d u 2 I s p 8 F a u G D N n 6 u K O f z c d h Q L o b j t y x S C L F f G 1 E F M n o 0 i 1 r y H f G 2 I g 2 x S 0 I E 3 H T 4 N a P Q q O / 6 l v M H u q r 5 / n I q a r 2 + T V W b 9 q i H 7 6 f 7 Y d b r G E 9 Y x n g U J W R w 0 g H b C 8 M r N k F C U V z i c 0 V k k u A 0 S j + O / z L h 6 w O i T 9 F s a E j Y J t T d s C N k 6 B j D Y G P o D y w G D Q 6 a H Y O o 2 L A L f v R 3 3 O e m K K 2 g g q Y Q 9 L D n N k r 9 Y U k W 7 / Y u s S b A l Q v m r 9 Y g k H L 5 0 R 7 2 o 3 E P 5 B t A v O 5 l 8 + 2 b 7 0 o Z L B i + P Z r U q i J W B f d a A z E d W a S k h L H / N i l 2 u l 0 w R X s f O h Q J N l F D f U 6 R Z R k d w 4 6 O a M 1 A h Y o 5 c x I 9 I 1 y M n X e m P 3 R o m s Z a H L 8 2 c F L Q G V 9 H Y c 3 t L d P L v k Z + + q a k H S s O A 3 t j 2 7 C f b R u T t m D t O f y w e F 5 P x 9 q n B J L v l O M c b 8 z 5 g h O x h W s Y A M x w g M / l c o p j 7 f v u X m u R u 3 / f 4 L w r d g D 3 2 c s b t A t 3 8 8 y s v P 0 8 z q O 2 0 5 n d T H I X b 9 A u 2 s F L N z V u 4 6 n d 0 z 2 3 7 v A S S Y X i z 6 l G y V 8 f G K 4 9 2 r T V n Z M j G b T 0 b i 9 B Z c u J 3 f l M e r Z / j S U 2 q C H f b W 3 k + E 5 6 C S R v A W S v 5 Q / c u H t S / X I K 8 g r m Z O x d Q x X H + A w 1 w 0 3 H J 9 U s p 6 A 4 c 5 n N 2 L t m l s / 6 q N q 9 f C H Y N j d 4 w V z H j e P i U I n i N v k B C x c 1 R 2 r h E u G / K H j d C j r t N 2 i A Y s F 9 T F U Q P l 0 V O + 1 3 k V J Q B 4 + p B Y C n K 2 E l / U a 6 R M k k e u 9 i A W t X 4 E 6 x N C K C X X V X K 9 c W s J Z E l f S 7 C u L e t b C A t R A + v h b P L I N 7 V 8 C E V f L 3 e P a f S f w u 3 5 6 L Y J h P c f Q T 6 M R 5 9 G X 1 R E k E X L t a 4 P L 2 k 5 J D C a r F U K b 8 r l K 4 Z w 1 M U C 2 C j 6 7 B M 0 v g n s w b k E r 8 H s 3 6 M 0 m f X H h 8 N h G U C H c 1 h I R R w m g V 0 h J p J f + u Y v n o W m U K a S l 9 W q 2 e W V Q f X a F 0 G S W 5 T 6 v O 1 4 l v Q T w 3 k v W Q r p c 5 U D 6 U W 1 v Z 2 C 9 p f B h B f d K i y U b 2 W a 5 P T n S f L O m N F H K 9 O y A x k M X x F N R Y 0 M C c 2 j U Q S N S Q f g o F W d i g A q r J J o A z 1 l N w Q z k D r Y Z W U Z i Z f l A G c p a e 7 a L l E F R l J U 1 p p K T w 5 3 f G X u j N 7 j B H d o p C c Y f s R S X d J W K m S x H J 7 Z S 9 8 B v d Y s O r G N h M v y g f L E v S d j B z S K q y k q g 0 g V P 4 8 / t l L / R m v 5 j z S I p C c b / s R S X d L 8 K G S h H J 7 Z e 9 8 B v 9 Y s P z t E G 7 k o 1 s H r R V p h H V b K S m I p p l D n G V w v i U I T 5 o K 5 Y F R m T j a X K Z x S W Z f 1 p 7 a n w 4 u Z X L s w i D U m a B X S + n S h c H 6 N z U m I D s Q z M 7 1 T W Y j f T 5 R e 3 8 s K W 9 A p M 7 S 4 m D F F Y D D 0 U h P E D O o z V S z d b F m 0 S 6 O m Z j a E Z n m O V S z d P C c q 0 9 y s m Z k Q 1 / w C L D H / Y o o 9 Q 4 6 1 K h 7 j 6 F l I 5 h L S r U 2 q e Q n E i H 5 8 T c + Z 7 M U Z k u l e n u U 0 b p o h a V a e 1 T x p y F h 3 T h y 7 C 9 J 3 u q X J f K d X e X + 6 t i U Z V r U b n W P v T E X D 6 c E I e T P T n E I l 0 q 0 t 2 n i F S C L S r S 2 q f I o M 2 X 9 g d t 3 K A Z F F V F b R 7 I V C e 1 7 u m o A U P e j V p R N 0 G k w e Z o g 8 H R c 5 Q j 7 B Z H z p S O V M 2 O t M c c Z Q o 4 z J 7 K h i M 9 8 1 j m g T V 9 O M z W u w 5 X m o 7 W d 7 Y t b D X B Q y b x L A Y 1 g 7 d V 3 Q T C Q n / 5 Y h j f + q t w w 4 P r Z / y S K 5 + t g i 9 0 r R V D S H 4 u R 7 3 8 J 5 w + Y U q 3 2 h / c 9 B k b l U b f H P q q L g 3 k a Q V 3 S l P m 0 Z H 1 6 B 5 / j Q v a n 4 N 4 q 8 h b r u T + n q M B j / L u 8 O e F a x 6 + T L W h d H H p o J M H z X N y r y r U n G W f / S M i u a V M Z p 2 H r n 8 l 7 O l H A w k 3 l T S a Y B D J W l j v C P K X 4 B Y L / l V A F L 7 0 Z 0 P j s 3 H q 1 T i n + D 2 + V C l 8 9 U 4 X 2 / 1 G X + q h O l E m 5 w m 9 T M a J m V 7 4 M B v h V 0 / E W c / g Y d N m 3 0 v j w j F u 9 m S t 4 S P / Z L 6 s o v O M h 1 P y H n / j 6 C b d D x J d 9 m E v I X r W H W R U b G S U I y M m D Z M 2 c n K Q 5 1 g 6 p f / y C L M X 3 X g Y E O 0 D x 7 z E o 2 i l q 5 p L 6 m L M I f A S S h P 7 j n O m c + t Q n I 5 l L c m T b Q J P 5 p S c Y 5 7 b 4 y n W g T 1 B 3 j y l J 7 v N f n 2 P X 2 E L U 0 L Q l D K c f Y e v 6 B U + X j 8 T P l v P d M m 8 l s N B X Z f k M 2 / 3 O f J Q k j i T 5 O j r a D Z 4 b Y A C 5 + 1 X d V j 1 E M 8 o H f M A d h g Y n h / H 4 W c Q 6 C Q E F e J u E m + 5 9 D b y e L D x C O A e 9 E z w L M E 8 e r X V 3 K R n t J l + S j D b b q l X C H O l p A l k u q U c t L W 9 0 R b i d W s C s X G c z 7 F 2 p h y 9 u q O + q 3 0 D R 6 3 P q K / W 0 p h j r a 6 o J L n w 6 8 g F E v U t t U 3 r 2 D t 9 j r G + o R M 0 N 3 p 9 Q n + 3 + b H X F n S a 4 k g t D u i v a Z 7 s j V T H 8 O 1 1 g u Z J + + b 6 u 8 2 T 7 V f r N M W T c o z 1 1 z R P 5 I Y a H 0 3 + Z Y b 0 L z U W m S M 9 R X N W s N 0 4 x w j z F w N K x + k L 9 P z A g 8 7 V h x V M A E 8 H 7 z v 2 k Q S e 1 u l r D P y Q g E h f m i V z j w G o d y e 7 g b U 0 a 7 5 H S Z Z c 1 l 5 P v e z V 5 W 5 m l 8 w 7 M M F t U y 9 T M v c p n A t y n S 7 O 9 8 S x w 2 w y 3 I i 9 U O V e L 8 0 G Y 0 Q y G D + M x L o i l I 2 w 2 O j h U u q Y 9 g Q d G P v y A 9 t 8 z h Q V 5 6 s p N G 3 8 m I L p d Q U 2 a R H x V j 6 S Z S 4 S O i U y a l H w X M s 6 X f 5 A Q W 0 s s Q v i / a K A + a W + p t Q s z 4 + t s B 5 S 7 m l / L 6 f O e A T R 9 i 8 A D s T T d j d y o U A A 9 4 A C 2 d o D C o R n D 6 h R Z d f F r T m 1 M x 0 t 8 c x t a j C z 7 F v H V O j g + v A / / h S u z M f n 9 f P 0 H 6 I F 2 H l + f H 8 Z + G A U b t j X P F R v x J g a 7 9 J r 9 v O P + 4 g Y f V 7 B 1 E G f e / i 3 F M o t J 0 j X w a h H f z 4 v f + w 0 x 8 6 R 6 0 j z p N 3 8 6 L i p E u K e L V C J + G 3 j 3 0 b i Q V A K 8 T O 5 e P 4 D B j y 8 9 e i o K E q U 7 s + g J q L o 0 O 8 a W D H s Z D w w s y l j 2 K f z 2 n F 5 M 2 K U q A r 9 V H G k K b c / t z n 5 g o B 1 b i o S e 2 + 8 P f H Q J M 3 T O m J M R / A 4 8 k j l T G X q K R z z 5 A S t 8 6 1 J H D w v h I J Z W g O o + Z v H q q 3 9 + 1 V E G T T B G n e 6 8 I V Q 0 d w I M N d 5 + v h G m b 4 z c d e b r D d P n F c W 0 O j g Z 0 Q 3 W l U x J 6 l X m h j Q K 8 / R 5 C S r 0 9 i Q 7 F r R + C K V L k D j p 2 i m b u X g Q E Y x 1 / i p a T p h p m 8 z l H c T F s L z 8 2 D 2 1 Y U 7 o M f 9 5 m O w D 4 Y j e c S q l L 5 6 s b g U P + e W v f t w F 1 / d 6 W P 4 6 j c H k 8 f A 0 1 E 9 A Q 6 T N / t v N g 4 2 s 2 0 g C 9 K J p N L 7 F f h 1 m / B 2 F c x L d D q J N i R k a K 3 o P 2 Z 0 o P G x P K 0 B W f u Y F d C m o 1 G X e B T q L f 4 6 x 1 9 D P A 7 H m Q G R F s Q H 7 y 8 v O c 2 G S M 4 e l m I H B 4 v b T y T 9 g D q H H + L B O C v G K / + x A N f c H I I F C F 1 e K V k d b M o C b F o V 7 O D N O H 0 n G w e P 1 D E 6 U 8 f o U B 2 j Y 3 Q M T 8 r h b 8 r F 0 3 W M T u A x O m 7 H 6 G w d o 7 N 2 j A 7 b M T q z x + i Q H a M z f Y w O 9 T E 6 1 c f o W B + j w 3 g M T + P l H U W D O i i F Z V S B m i A V p Q 7 Z B w e k f x R g g c 5 h + q p B 6 B n j g B A U n L p o 4 x B + U 0 9 A j j x n 3 q 5 Y U x D j g f y 2 a m I G H e M Q B 6 e W P h y C V G t 0 7 U N + r R q i m z I Z u 4 j g S S G p / 5 B A f T e B e m 4 G V i 2 3 L R p U w N K v 4 k 4 K c S j j l 5 s V M V a 2 A b m M w T z 4 N y 5 n J B I k E c c l e Q c N E j U Y V U e v g O y b R i 4 3 R j m T m h R m v L K S H a F y A S 3 C b 5 V k S H I c J K B 2 8 D Q r 5 D Z v A z S Z M u l g X + W m X w 4 n M l 3 g H 4 L 0 x u w 8 D m / 9 e c D h k S D k 4 A r 8 X 6 N P V t q a n A + 8 L N d I j B C F X T R K M I A r o Z O a q f Y x 1 S k b D K d M n P k 8 7 3 c Q x 6 g z + J 7 + X n a 7 / G + f 1 N 1 o e N l G Z Q f D Y Y F C s U j Z M v n H 7 E S / K s X 7 5 r u U a t a z u b i B D e x Y Z a k w y 0 r h U M r a d Y 3 E P C N o 3 1 9 g J z v c 8 P 3 m 4 P 2 K D n z g r h k / O U J S j p q 1 I r K o u 0 R m m V v K D v v l g D O M x r B k + e B v 8 K W Z J H H 4 a Z s E m P P B X 2 y D A 0 2 s t 9 o E 6 M + y f h D f K p K a Y n M + 5 0 n l P M Y A I S 8 H n w J / d s f Q w 6 i A u / c p X A X l X 6 4 k H 9 d g k S s 2 r p E p B j y w B N 8 Z S q C I 5 m c c L K P P e V X n G b L S h Y w 7 v 9 j 1 1 S 2 h a Y y s W m g S l F 7 O 8 u C w S z D m K v K I U Q 7 E F W c C O t F o E N H W o v R k u z R c o Q w T 2 i v 6 5 m A a r V n H j 8 E P p f o / t 0 / 0 V E 8 I K p J 3 V P F f 1 o E p e M O O 2 l R A 4 d 0 K v L H M 2 x Z U u 6 W n V s f 0 K Y s e k T B e o i u 2 5 3 d d G J G 5 + K H Y p N 7 j 6 o i 9 s B V e I l G E C W 8 Y w K s i 7 Z t M C x q k Y O r H u 5 o 7 y / U i u g / A 3 K U z P A 8 g c s W t M v o O g D 0 6 o Q z k w W J t i L u G 9 L 0 G 9 m U J 2 l z d G / H y f 8 P l E Q X V Q c v 1 s b X Z 4 0 6 I A m r g n z y W W O o G i w L E c g 3 A x K 5 I 8 B v s 5 Y B O X Y 7 N P / I D l 4 Y V j i o p B a N X A P I s c r z 0 O c / w M w 7 Z 5 2 X n n b R H R c d J F t u Y u Q a Q u B Z S n y p n + Q e 9 k d l l z l V y i Z t J t J p R B f 3 M P 3 l g 8 c W b + R K f 5 v D a o M n v 8 Q G S D y G Y k f Q E S r B D h w f 6 x Z p G l q R B 8 e j I q A v t g 0 z p 7 Q C Y a b 7 A H H q H q / 3 0 o C F / b 4 B O l A e p u 9 c b 4 j 5 / n A / K 5 b j C H 6 I I k / v v G i d n j N + b o d L e N M 5 O D t l w z G x A 1 6 1 n I d 1 a P Q e 0 l o O z j n F 5 + R 1 k N C T U w / v n q o f x 8 Q d + c U r u 2 L I m E l e s w w x L + Y j y L W c 9 / 2 p j J T v H O v k z D S 0 I y t l A r / u l I Q q X J A 0 Y p S 3 t h U k p r X L p s Z V Z e j R w W K r q 0 F 6 9 N J Q R K K y P 5 3 g r h Z G h n J Z 9 q p 7 y N s Y B O T P 5 J j d l p R y N X w 4 4 F T Q w F X L 8 Q i 2 D H 7 D + + F d W A T 9 T 0 5 p G + C O 9 n D x G 0 e f J 4 + V B p 8 d y G Q z C w n H R N H M 8 n l / s S m s 6 f 3 N E 8 V j i Q W f o / L 4 d L M J l C I Z w G Z w e h 3 2 / B X y T 5 B 7 I D a J V c O h I h 2 F / / y T F f t Y 9 S Q E 8 r 3 c y S c T r F q i G 8 L Y m f N 1 p 5 i f R 1 3 o r 6 V d 1 0 9 s 4 8 r l K 7 u Y a 4 i w e q c F B d I W h P 0 d z a F g R e n H N 3 / T A Z I b J 1 / k l o O H A X Q D e 8 8 r p z G z p V n c i G 8 I u C R m q i X K K R c s l X l N 2 3 1 n d + r e 0 M J M q L g G Y h s i i + R B u t v 6 C x 4 f Z 5 X k O 4 1 k 5 l b 6 f x / 4 q A S d 6 H V A H p I q L f G Y A Z J H g y v f E v w m S + 9 Z d M P s p h Y L W x X k 2 4 / l Z D G f l 2 u G c Q r l S h S m D f a a c b D E R z I Q U M I r O L i o y 6 Z p Y h t k 5 5 e M k n C 2 C u j s O j o h 6 C g P P Z n W X A U A R E 5 O 7 Y J G g P s L g g n B 1 i 1 v G S Q 4 2 B c c E I G 0 u J + y D g d d 8 v C q h 2 0 O v R n H w G c M D o p W F b h 7 M Q n B D D l 9 q y O Z n M L N Q Q e Q C E g 9 T c L I n a 0 A 3 X G m 8 / 2 X V y a Q M Q 3 9 W T J k 9 n b R E b J I W n / S y g a k D 1 F K B 0 D p y R G m d Y + m B L 9 b t u e I F D n l X O d m Y P O 9 N g + p A j y 3 K b V z u o R + 5 j r 7 R h q 8 0 y j u 4 j w 8 P v 6 V i / P b 2 v c v J t y O R / O Y u v E l w 2 a t R w p v 4 8 Z v k 7 j b n r K H I U s u N Y r b b t a k O j b y M a M D + W t v p X 7 e T P p e v y q r 9 8 7 l / 7 z B s v z k 9 j w c t h z I a w m C R D 1 T + e 2 + / 1 6 r 7 r 1 4 d P e 3 f Q 4 t e M P r i B I f g d q N B 5 c I X f J y r G z 6 n 4 1 6 / X G I l P p 4 z F 7 z x 7 m 1 + H A z F L T H Q K v r K L s y M f y J p 1 2 R 4 H + V y I L S G 8 s / R 4 R c Z 5 J T z 2 8 c e u A K w 8 I K / K 0 M M r 9 m O u / 3 S s B k W n n 6 R H z P 2 + / K u T J v z 2 9 L m h R e l i a y G v g / v c A f i r 7 n 1 T W l y 9 c / 8 v u O O N f U Y 4 Y P 3 q F m Q m f s N 3 z T y + s E q k 7 r p E K 9 l p G F 8 j Y 5 u 6 q 7 D 3 o T 2 0 L 9 q X B W N t k S / J W k z u W M M d l Z z Q / 6 N w d d + 9 s G X f 6 s x r b z p H q w 9 t B q d B 7 / H s n N e s c d d U q y 5 F 7 j M 5 d s d q 7 f p O 4 r / t 1 z v W 7 h A m 8 e w s S 7 K 9 r 7 a 1 8 K g l n F 5 h d / i z b u l y 2 D z K f R X W J N w Q x f 1 I o u 0 5 1 u 8 p p t W 4 r Y I / 7 o q n L Q y H 9 s P q G 4 C + v f U 2 V p D / 5 P r 5 1 / T + N E W t Y b M C / I L K t q 2 D S p 2 b G N Q M Q 4 k B B U d u h h U 7 L M G Q U V F J Q Y V i g j S R P l + R Y o d H i e k R h a I K k + m v Q X w y W L x L i k Z U B s O Q y 9 l b y o 0 F Y A Q 0 1 + y Q z d U h Y Z R E 8 O E 3 V T E 9 A C e V a A + Y 7 e p H B C F q n t S r Z o h F c 8 6 d a r + e v m C 1 k n R n d 6 u w v / Z B m z N 9 w 7 E b X 7 4 F N n i X p w R 3 a t z a 4 U d O 6 + Y D s y a t 5 f 8 Y v f z 2 u z n t d H P 6 0 p e O O o a e z u 1 I J z T 0 T W d Z d w A m m L V 8 r L A 1 V n a r o 6 T E 4 C K s s N R C / V 7 q P W v 3 t U y G E F O 1 6 h x 1 y Q h N D 4 z A W U 8 7 0 0 j x 2 n j / r l s M t o D i x L a B 1 M e c j v l H + X 4 Q 6 7 2 h 3 4 F C d N 4 C w V i n R K I b B y z k I O 8 I G Y u F T k R z F p E C s O X s / I i Y 5 c r x d H L h t w Y I k V d q f N T W w h Q K e v W W / q V F / X 0 L I F L e h H / 3 z p w S V X e 3 l f Q N K B O W G C 7 S a L l 7 x S 2 Z L F g b g u 0 T o 6 q J 6 z v r / x b 0 L 5 0 F A 2 U 8 9 f v C P B l G L w E 4 M 5 a h j F W p V 6 + o H 9 s Q i / d s 5 s o Z v y w y j R a D 8 Z 4 C / M s W i 5 R u d B k O Z n 0 J 4 z x M t Y d A t w p o v G 0 A D H o r 2 5 j T + 5 I D 2 l o D S L Q S q K K e u D q J 8 i v L v v V k 1 G d H b H p X c D e h g u o 1 A q 6 i X b I L w M f x s / m L l z j I t 1 t 7 C + X A U C O 7 r D 4 9 C 4 O w M x J a 0 S o y l V 7 2 j 2 H G f y I d f H J e 3 b u h 4 v g P h 9 b H 1 p n E b A T A O 6 t b q A b c Q n V R M o U V m Q Q 5 A D 0 + z T 6 s t o U o v x / / + f / 0 h v J m 7 t o z W o 2 M h 7 z z I 0 f i n v m H 8 V D 6 m Z j 8 a O J x r E J 6 o m y 4 c r q e e z q M t P 4 1 6 a u C 5 a V t Y w T 4 G v M A 3 W B 7 5 x e n G H 8 p U l 5 P D q I j T 1 z f I r d W J h w d O e Z L 9 e S 5 h O v t r s 5 J w 9 s 0 5 X + 7 c C B s a 0 1 p + 6 c H O o j B k X x U T t Z O U 4 d z C j A w U 8 f c O + s C A T f 2 s y Q s b b H l / 7 P 5 a T y t S L N e + g r k Z h s M e T r q w c F Z + t r s a S b 6 6 m j S m y V P K 0 w l 2 b z d 3 o v B X x n f l q Y o m T 6 M m h O D E 5 a r A 6 W p g f M n 6 M x y w C K I F n I k n w 4 T Q N / y Z e 6 A 3 q X B s a Z G r G N 7 C D O E B A J 5 Y w C G H 4 B u V C x Q H L w q 4 G a h M k i o G M t X y V V 4 t w J 9 h t d O M N f n A 4 O t T 5 T a l i 8 L P Q s Y p x X k a + U w y f U 5 F k k P 6 8 q T x P i J 9 T g a 0 a L u f T E x 8 l U S n k v i T c d 0 K 5 q G Z / 7 L O X n E j q B F a b g Z + v 9 H J R P 7 A X Z M H Q J E 4 9 5 Q G c B D 3 G E c z G N u V U J p X y G 9 I B 1 2 B Q Z 4 R d / i E f 8 b J A G T O I F G k I g t 1 o / C / r m O z w / q O q O q x D 2 H M 8 A Y t r p j 0 o 2 P s V z A X U n x 1 J w c q d j 0 t l L z X L e r u z / B 1 B L A Q I t A B Q A A g A I A J t c N V r O B o w x p w A A A P c A A A A S A A A A A A A A A A A A A A A A A A A A A A B D b 2 5 m a W c v U G F j a 2 F n Z S 5 4 b W x Q S w E C L Q A U A A I A C A C b X D V a U 3 I 4 L J s A A A D h A A A A E w A A A A A A A A A A A A A A A A D z A A A A W 0 N v b n R l b n R f V H l w Z X N d L n h t b F B L A Q I t A B Q A A g A I A J t c N V p u l A H 3 L y o A A J u 7 A A A T A A A A A A A A A A A A A A A A A N s B A A B G b 3 J t d W x h c y 9 T Z W N 0 a W 9 u M S 5 t U E s F B g A A A A A D A A M A w g A A A F c s 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y F A A A A A A A A C o U A A O + 7 v z w / e G 1 s I H Z l c n N p b 2 4 9 I j E u M C I g Z W 5 j b 2 R p b m c 9 I n V 0 Z i 0 4 I j 8 + P E x v Y 2 F s U G F j a 2 F n Z U 1 l d G F k Y X R h R m l s Z S B 4 b W x u c z p 4 c 2 k 9 I m h 0 d H A 6 L y 9 3 d 3 c u d z M u b 3 J n L z I w M D E v W E 1 M U 2 N o Z W 1 h L W l u c 3 R h b m N l I i B 4 b W x u c z p 4 c 2 Q 9 I m h 0 d H A 6 L y 9 3 d 3 c u d z M u b 3 J n L z I w M D E v W E 1 M U 2 N o Z W 1 h I j 4 8 S X R l b X M + P E l 0 Z W 0 + P E l 0 Z W 1 M b 2 N h d G l v b j 4 8 S X R l b V R 5 c G U + R m 9 y b X V s Y T w v S X R l b V R 5 c G U + P E l 0 Z W 1 Q Y X R o P l N l Y 3 R p b 2 4 x L 1 F 1 Z X J 5 M T w v S X R l b V B h d G g + P C 9 J d G V t T G 9 j Y X R p b 2 4 + P F N 0 Y W J s Z U V u d H J p Z X M + P E V u d H J 5 I F R 5 c G U 9 I k J 1 Z m Z l c k 5 l e H R S Z W Z y Z X N o I i B W Y W x 1 Z T 0 i b D E i I C 8 + P E V u d H J 5 I F R 5 c G U 9 I k Z p b G x F b m F i b G V k I i B W Y W x 1 Z T 0 i b D A i I C 8 + P E V u d H J 5 I F R 5 c G U 9 I k Z p b G x l Z E N v b X B s Z X R l U m V z d W x 0 V G 9 X b 3 J r c 2 h l Z X Q i I F Z h b H V l P S J s M S I g L z 4 8 R W 5 0 c n k g V H l w Z T 0 i R m l s b F R v R G F 0 Y U 1 v Z G V s R W 5 h Y m x l Z C I g V m F s d W U 9 I m w w I i A v P j x F b n R y e S B U e X B l P S J J c 1 B y a X Z h d G U i I F Z h b H V l P S J s M C I g L z 4 8 R W 5 0 c n k g V H l w Z T 0 i U X V l c n l J R C I g V m F s d W U 9 I n N m M z N m Z T c z M i 1 m N D M 4 L T Q 4 Z D U t Y W Y x O S 1 k O T U 4 Y T Y 1 N G Z h N 2 U i I C 8 + P E V u d H J 5 I F R 5 c G U 9 I l J l Y 2 9 2 Z X J 5 V G F y Z 2 V 0 Q 2 9 s d W 1 u I i B W Y W x 1 Z T 0 i b D E i I C 8 + P E V u d H J 5 I F R 5 c G U 9 I l J l Y 2 9 2 Z X J 5 V G F y Z 2 V 0 U m 9 3 I i B W Y W x 1 Z T 0 i b D E i I C 8 + P E V u d H J 5 I F R 5 c G U 9 I l J l Y 2 9 2 Z X J 5 V G F y Z 2 V 0 U 2 h l Z X Q i I F Z h b H V l P S J z U 2 h l Z X Q y I i A v P j x F b n R y e S B U e X B l P S J G a W x s T G F z d F V w Z G F 0 Z W Q i I F Z h b H V l P S J k M j A y N S 0 w M S 0 y M V Q x M T o y N j o 0 N S 4 1 N z M 0 N j Q y W i 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G a W x s R X J y b 3 J D b 3 V u d C I g V m F s d W U 9 I m w w I i A v P j x F b n R y e S B U e X B l P S J G a W x s Q 2 9 s d W 1 u V H l w Z X M i I F Z h b H V l P S J z Q W d Z R 0 F n S U N B Z 0 l G Q l F J Q 0 F n S U N B Z 1 V D Q W d J R k J R V U Z C U V V G Q W d J Q 0 J R V U d C U V l G Q l F J Q 0 J R S U Z B Z 1 V D Q l F J Q 0 J R S U Z B Z 1 V D Q l F J Q 0 J R S U Z B Z 1 V D Q l F J Q 0 J R S U Z B Z 1 V D Q W d J Q 0 F n V U Z B Z 0 l G Q l E 9 P S I g L z 4 8 R W 5 0 c n k g V H l w Z T 0 i R m l s b E N v b H V t b k 5 h b W V z I i B W Y W x 1 Z T 0 i c 1 s m c X V v d D t Z Z W F y T W 9 u d G g m c X V v d D s s J n F 1 b 3 Q 7 W W V h c i Z x d W 9 0 O y w m c X V v d D t N b 2 5 0 a F R l e H Q m c X V v d D s s J n F 1 b 3 Q 7 S G 9 1 c 2 V f b 3 J f Q n V u Z 2 F s b 3 d f R m l y Z X M m c X V v d D s s J n F 1 b 3 Q 7 U H V y X 0 J 1 a W x 0 X 0 Z s Y X R f R m l y Z X M m c X V v d D s s J n F 1 b 3 Q 7 T m 9 u X 1 J l c 2 l k Z W 5 0 a W F s X 0 Z p c m V z J n F 1 b 3 Q 7 L C Z x d W 9 0 O 0 N h c m V f U 3 V w c G 9 y d G V k X 0 x p d m l u Z 1 9 G a X J l c y Z x d W 9 0 O y w m c X V v d D t B b G x E Z W F 0 a H M m c X V v d D s s J n F 1 b 3 Q 7 Q W x s R G V h d G h z X z V 5 c m F 2 Z y Z x d W 9 0 O y w m c X V v d D t B b G x E Z W F 0 a H N f M T B 5 c m F 2 Z y Z x d W 9 0 O y w m c X V v d D t B Y 2 N f R G V h d G h z J n F 1 b 3 Q 7 L C Z x d W 9 0 O 0 F j Y 1 9 E Z W F 0 a H N f M T B 5 c l 9 h d m c m c X V v d D s s J n F 1 b 3 Q 7 Q W N j X 0 R l Y X R o c 1 8 1 e X J f Y X Z n J n F 1 b 3 Q 7 L C Z x d W 9 0 O 0 l u a n V y a W V z X z V 5 c l 9 h d m c m c X V v d D s s J n F 1 b 3 Q 7 S F J B S S Z x d W 9 0 O y w m c X V v d D t U b 3 R h b F 9 B d W R p d H M m c X V v d D s s J n F 1 b 3 Q 7 S F J B S V 9 S Y X R p b y Z x d W 9 0 O y w m c X V v d D t I U 0 Z W J n F 1 b 3 Q 7 L C Z x d W 9 0 O 0 h G U 1 Z f b W 5 f d G F y Z 2 V 0 X 2 Z p Z y Z x d W 9 0 O y w m c X V v d D t Q S F N G V i Z x d W 9 0 O y w m c X V v d D s l X 1 B I U 0 Z W X 2 9 m X 2 9 2 Z X J h b G x f d G F y Z 2 V 0 J n F 1 b 3 Q 7 L C Z x d W 9 0 O 0 h S X 0 h G U 1 Z f U H J v c C Z x d W 9 0 O y w m c X V v d D t T a W N r X 0 F s b C Z x d W 9 0 O y w m c X V v d D t T Q U R f Q W x s X 1 B l c m M m c X V v d D s s J n F 1 b 3 Q 7 T 3 B f U 2 l j a 1 9 Q Z X J j J n F 1 b 3 Q 7 L C Z x d W 9 0 O 0 Z S U 1 9 T a W N r X 1 B l c m M m c X V v d D s s J n F 1 b 3 Q 7 Q 2 9 u X 1 N p Y 2 t f U G V y Y y Z x d W 9 0 O y w m c X V v d D t G Y W x z Z U E m c X V v d D s s J n F 1 b 3 Q 7 V 2 l 0 a G l u M 0 h v d X J z J n F 1 b 3 Q 7 L C Z x d W 9 0 O 0 F s b G V n Z W R U b 3 R h b E p v Y n M m c X V v d D s s J n F 1 b 3 Q 7 R m l y Z T M m c X V v d D s s J n F 1 b 3 Q 7 R m l y c 3 R Q d W 1 w M U 0 m c X V v d D s s J n F 1 b 3 Q 7 Q X Z n X 2 F y c m l 2 Y W x f d G l t Z V 8 x c 3 R f b W 1 f c 3 M m c X V v d D s s J n F 1 b 3 Q 7 U 2 V j b 2 5 k U H V t c D F N J n F 1 b 3 Q 7 L C Z x d W 9 0 O 0 F 2 Z 1 9 h c n J p d m F s X 3 R p b W V f M m 5 k X 2 1 t X 3 N z J n F 1 b 3 Q 7 L C Z x d W 9 0 O 0 F y c m l G J n F 1 b 3 Q 7 L C Z x d W 9 0 O 0 F y c m k x M i Z x d W 9 0 O y w m c X V v d D t S S U R E T 1 I m c X V v d D s s J n F 1 b 3 Q 7 T 3 B f d 2 9 t Z W 4 m c X V v d D s s J n F 1 b 3 Q 7 T 3 B f V 2 9 t Z W 5 f U C Z x d W 9 0 O y w m c X V v d D t P c F 9 C Q U 1 F J n F 1 b 3 Q 7 L C Z x d W 9 0 O 0 9 w X 0 J B T U V f U C Z x d W 9 0 O y w m c X V v d D t P c F 9 E a X N h Y m x l Z C Z x d W 9 0 O y w m c X V v d D t P c F 9 E a X N h Y m x l Z F 9 Q J n F 1 b 3 Q 7 L C Z x d W 9 0 O 0 9 w X 0 x H Q i Z x d W 9 0 O y w m c X V v d D t P c F 9 M R 0 J f U C Z x d W 9 0 O y w m c X V v d D t P c F 9 U b 3 R h b F N 0 Y W Z m J n F 1 b 3 Q 7 L C Z x d W 9 0 O 0 Z S U 1 9 3 b 2 1 l b i Z x d W 9 0 O y w m c X V v d D t G U l N f V 2 9 t Z W 5 f U C Z x d W 9 0 O y w m c X V v d D t G U l N f Q k F N R S Z x d W 9 0 O y w m c X V v d D t G U l N f Q k F N R V 9 Q J n F 1 b 3 Q 7 L C Z x d W 9 0 O 0 Z S U 1 9 E a X N h Y m x l Z C Z x d W 9 0 O y w m c X V v d D t G U l N f R G l z Y W J s Z W R f U C Z x d W 9 0 O y w m c X V v d D t G U l N f T E d C J n F 1 b 3 Q 7 L C Z x d W 9 0 O 0 Z S U 1 9 M R 0 J f U C Z x d W 9 0 O y w m c X V v d D t G U l N f V G 9 0 Y W x T d G F m Z i Z x d W 9 0 O y w m c X V v d D t D b 2 5 f d 2 9 t Z W 4 m c X V v d D s s J n F 1 b 3 Q 7 Q 2 9 u X 1 d v b W V u X 1 A m c X V v d D s s J n F 1 b 3 Q 7 Q 2 9 u X 0 J B T U U m c X V v d D s s J n F 1 b 3 Q 7 Q 2 9 u X 0 J B T U V f U C Z x d W 9 0 O y w m c X V v d D t D b 2 5 f R G l z Y W J s Z W Q m c X V v d D s s J n F 1 b 3 Q 7 Q 2 9 u X 0 R p c 2 F i b G V k X 1 A m c X V v d D s s J n F 1 b 3 Q 7 Q 2 9 u X 0 x H Q i Z x d W 9 0 O y w m c X V v d D t D b 2 5 f T E d C X 1 A m c X V v d D s s J n F 1 b 3 Q 7 Q 2 9 u X 1 R v d G F s U 3 R h Z m Y m c X V v d D s s J n F 1 b 3 Q 7 T 3 B f T k Q m c X V v d D s s J n F 1 b 3 Q 7 T 3 B f T k R f U C Z x d W 9 0 O y w m c X V v d D t G U l N f T k Q m c X V v d D s s J n F 1 b 3 Q 7 R l J T X 0 5 E X 1 A m c X V v d D s s J n F 1 b 3 Q 7 Q 2 9 u X 0 5 E J n F 1 b 3 Q 7 L C Z x d W 9 0 O 0 N v b l 9 O R F 9 Q J n F 1 b 3 Q 7 L C Z x d W 9 0 O 1 R v d G F s X 0 x G Q l 9 T d G F m Z i Z x d W 9 0 O y w m c X V v d D t B b G x U c m F p b m V l c y Z x d W 9 0 O y w m c X V v d D t T d W 1 f Q W x s X z E y b S Z x d W 9 0 O y w m c X V v d D t G Z W 1 h b G V z J n F 1 b 3 Q 7 L C Z x d W 9 0 O 1 N 1 b V 9 G Z W 1 h b G V f M T J t J n F 1 b 3 Q 7 L C Z x d W 9 0 O 0 Z l b W F s Z V 9 N b l 9 Q Q y Z x d W 9 0 O y w m c X V v d D t G Z W 1 h b G V f M T J N b l 9 Q Q y Z x d W 9 0 O y w m c X V v d D t F T S Z x d W 9 0 O y w m c X V v d D t T d W 1 f R U 1 f M T J t J n F 1 b 3 Q 7 L C Z x d W 9 0 O 0 V t X 0 1 u X 1 B D J n F 1 b 3 Q 7 L C Z x d W 9 0 O 0 V t X z E y T W 5 f U E M m c X V v d D t d I i A v P j x F b n R y e S B U e X B l P S J G a W x s R X J y b 3 J D b 2 R l I i B W Y W x 1 Z T 0 i c 1 V u a 2 5 v d 2 4 i I C 8 + P E V u d H J 5 I F R 5 c G U 9 I k Z p b G x T d G F 0 d X M i I F Z h b H V l P S J z Q 2 9 t c G x l d G U i I C 8 + P E V u d H J 5 I F R 5 c G U 9 I k Z p b G x D b 3 V u d C I g V m F s d W U 9 I m w 2 N S I g L z 4 8 R W 5 0 c n k g V H l w Z T 0 i U m V s Y X R p b 2 5 z a G l w S W 5 m b 0 N v b n R h a W 5 l c i I g V m F s d W U 9 I n N 7 J n F 1 b 3 Q 7 Y 2 9 s d W 1 u Q 2 9 1 b n Q m c X V v d D s 6 O D I s J n F 1 b 3 Q 7 a 2 V 5 Q 2 9 s d W 1 u T m F t Z X M m c X V v d D s 6 W 1 0 s J n F 1 b 3 Q 7 c X V l c n l S Z W x h d G l v b n N o a X B z J n F 1 b 3 Q 7 O l t d L C Z x d W 9 0 O 2 N v b H V t b k l k Z W 5 0 a X R p Z X M m c X V v d D s 6 W y Z x d W 9 0 O 1 N l Y 3 R p b 2 4 x L 1 F 1 Z X J 5 M S 9 B d X R v U m V t b 3 Z l Z E N v b H V t b n M x L n t Z Z W F y T W 9 u d G g s M H 0 m c X V v d D s s J n F 1 b 3 Q 7 U 2 V j d G l v b j E v U X V l c n k x L 0 F 1 d G 9 S Z W 1 v d m V k Q 2 9 s d W 1 u c z E u e 1 l l Y X I s M X 0 m c X V v d D s s J n F 1 b 3 Q 7 U 2 V j d G l v b j E v U X V l c n k x L 0 F 1 d G 9 S Z W 1 v d m V k Q 2 9 s d W 1 u c z E u e 0 1 v b n R o V G V 4 d C w y f S Z x d W 9 0 O y w m c X V v d D t T Z W N 0 a W 9 u M S 9 R d W V y e T E v Q X V 0 b 1 J l b W 9 2 Z W R D b 2 x 1 b W 5 z M S 5 7 S G 9 1 c 2 V f b 3 J f Q n V u Z 2 F s b 3 d f R m l y Z X M s M 3 0 m c X V v d D s s J n F 1 b 3 Q 7 U 2 V j d G l v b j E v U X V l c n k x L 0 F 1 d G 9 S Z W 1 v d m V k Q 2 9 s d W 1 u c z E u e 1 B 1 c l 9 C d W l s d F 9 G b G F 0 X 0 Z p c m V z L D R 9 J n F 1 b 3 Q 7 L C Z x d W 9 0 O 1 N l Y 3 R p b 2 4 x L 1 F 1 Z X J 5 M S 9 B d X R v U m V t b 3 Z l Z E N v b H V t b n M x L n t O b 2 5 f U m V z a W R l b n R p Y W x f R m l y Z X M s N X 0 m c X V v d D s s J n F 1 b 3 Q 7 U 2 V j d G l v b j E v U X V l c n k x L 0 F 1 d G 9 S Z W 1 v d m V k Q 2 9 s d W 1 u c z E u e 0 N h c m V f U 3 V w c G 9 y d G V k X 0 x p d m l u Z 1 9 G a X J l c y w 2 f S Z x d W 9 0 O y w m c X V v d D t T Z W N 0 a W 9 u M S 9 R d W V y e T E v Q X V 0 b 1 J l b W 9 2 Z W R D b 2 x 1 b W 5 z M S 5 7 Q W x s R G V h d G h z L D d 9 J n F 1 b 3 Q 7 L C Z x d W 9 0 O 1 N l Y 3 R p b 2 4 x L 1 F 1 Z X J 5 M S 9 B d X R v U m V t b 3 Z l Z E N v b H V t b n M x L n t B b G x E Z W F 0 a H N f N X l y Y X Z n L D h 9 J n F 1 b 3 Q 7 L C Z x d W 9 0 O 1 N l Y 3 R p b 2 4 x L 1 F 1 Z X J 5 M S 9 B d X R v U m V t b 3 Z l Z E N v b H V t b n M x L n t B b G x E Z W F 0 a H N f M T B 5 c m F 2 Z y w 5 f S Z x d W 9 0 O y w m c X V v d D t T Z W N 0 a W 9 u M S 9 R d W V y e T E v Q X V 0 b 1 J l b W 9 2 Z W R D b 2 x 1 b W 5 z M S 5 7 Q W N j X 0 R l Y X R o c y w x M H 0 m c X V v d D s s J n F 1 b 3 Q 7 U 2 V j d G l v b j E v U X V l c n k x L 0 F 1 d G 9 S Z W 1 v d m V k Q 2 9 s d W 1 u c z E u e 0 F j Y 1 9 E Z W F 0 a H N f M T B 5 c l 9 h d m c s M T F 9 J n F 1 b 3 Q 7 L C Z x d W 9 0 O 1 N l Y 3 R p b 2 4 x L 1 F 1 Z X J 5 M S 9 B d X R v U m V t b 3 Z l Z E N v b H V t b n M x L n t B Y 2 N f R G V h d G h z X z V 5 c l 9 h d m c s M T J 9 J n F 1 b 3 Q 7 L C Z x d W 9 0 O 1 N l Y 3 R p b 2 4 x L 1 F 1 Z X J 5 M S 9 B d X R v U m V t b 3 Z l Z E N v b H V t b n M x L n t J b m p 1 c m l l c 1 8 1 e X J f Y X Z n L D E z f S Z x d W 9 0 O y w m c X V v d D t T Z W N 0 a W 9 u M S 9 R d W V y e T E v Q X V 0 b 1 J l b W 9 2 Z W R D b 2 x 1 b W 5 z M S 5 7 S F J B S S w x N H 0 m c X V v d D s s J n F 1 b 3 Q 7 U 2 V j d G l v b j E v U X V l c n k x L 0 F 1 d G 9 S Z W 1 v d m V k Q 2 9 s d W 1 u c z E u e 1 R v d G F s X 0 F 1 Z G l 0 c y w x N X 0 m c X V v d D s s J n F 1 b 3 Q 7 U 2 V j d G l v b j E v U X V l c n k x L 0 F 1 d G 9 S Z W 1 v d m V k Q 2 9 s d W 1 u c z E u e 0 h S Q U l f U m F 0 a W 8 s M T Z 9 J n F 1 b 3 Q 7 L C Z x d W 9 0 O 1 N l Y 3 R p b 2 4 x L 1 F 1 Z X J 5 M S 9 B d X R v U m V t b 3 Z l Z E N v b H V t b n M x L n t I U 0 Z W L D E 3 f S Z x d W 9 0 O y w m c X V v d D t T Z W N 0 a W 9 u M S 9 R d W V y e T E v Q X V 0 b 1 J l b W 9 2 Z W R D b 2 x 1 b W 5 z M S 5 7 S E Z T V l 9 t b l 9 0 Y X J n Z X R f Z m l n L D E 4 f S Z x d W 9 0 O y w m c X V v d D t T Z W N 0 a W 9 u M S 9 R d W V y e T E v Q X V 0 b 1 J l b W 9 2 Z W R D b 2 x 1 b W 5 z M S 5 7 U E h T R l Y s M T l 9 J n F 1 b 3 Q 7 L C Z x d W 9 0 O 1 N l Y 3 R p b 2 4 x L 1 F 1 Z X J 5 M S 9 B d X R v U m V t b 3 Z l Z E N v b H V t b n M x L n s l X 1 B I U 0 Z W X 2 9 m X 2 9 2 Z X J h b G x f d G F y Z 2 V 0 L D I w f S Z x d W 9 0 O y w m c X V v d D t T Z W N 0 a W 9 u M S 9 R d W V y e T E v Q X V 0 b 1 J l b W 9 2 Z W R D b 2 x 1 b W 5 z M S 5 7 S F J f S E Z T V l 9 Q c m 9 w L D I x f S Z x d W 9 0 O y w m c X V v d D t T Z W N 0 a W 9 u M S 9 R d W V y e T E v Q X V 0 b 1 J l b W 9 2 Z W R D b 2 x 1 b W 5 z M S 5 7 U 2 l j a 1 9 B b G w s M j J 9 J n F 1 b 3 Q 7 L C Z x d W 9 0 O 1 N l Y 3 R p b 2 4 x L 1 F 1 Z X J 5 M S 9 B d X R v U m V t b 3 Z l Z E N v b H V t b n M x L n t T Q U R f Q W x s X 1 B l c m M s M j N 9 J n F 1 b 3 Q 7 L C Z x d W 9 0 O 1 N l Y 3 R p b 2 4 x L 1 F 1 Z X J 5 M S 9 B d X R v U m V t b 3 Z l Z E N v b H V t b n M x L n t P c F 9 T a W N r X 1 B l c m M s M j R 9 J n F 1 b 3 Q 7 L C Z x d W 9 0 O 1 N l Y 3 R p b 2 4 x L 1 F 1 Z X J 5 M S 9 B d X R v U m V t b 3 Z l Z E N v b H V t b n M x L n t G U l N f U 2 l j a 1 9 Q Z X J j L D I 1 f S Z x d W 9 0 O y w m c X V v d D t T Z W N 0 a W 9 u M S 9 R d W V y e T E v Q X V 0 b 1 J l b W 9 2 Z W R D b 2 x 1 b W 5 z M S 5 7 Q 2 9 u X 1 N p Y 2 t f U G V y Y y w y N n 0 m c X V v d D s s J n F 1 b 3 Q 7 U 2 V j d G l v b j E v U X V l c n k x L 0 F 1 d G 9 S Z W 1 v d m V k Q 2 9 s d W 1 u c z E u e 0 Z h b H N l Q S w y N 3 0 m c X V v d D s s J n F 1 b 3 Q 7 U 2 V j d G l v b j E v U X V l c n k x L 0 F 1 d G 9 S Z W 1 v d m V k Q 2 9 s d W 1 u c z E u e 1 d p d G h p b j N I b 3 V y c y w y O H 0 m c X V v d D s s J n F 1 b 3 Q 7 U 2 V j d G l v b j E v U X V l c n k x L 0 F 1 d G 9 S Z W 1 v d m V k Q 2 9 s d W 1 u c z E u e 0 F s b G V n Z W R U b 3 R h b E p v Y n M s M j l 9 J n F 1 b 3 Q 7 L C Z x d W 9 0 O 1 N l Y 3 R p b 2 4 x L 1 F 1 Z X J 5 M S 9 B d X R v U m V t b 3 Z l Z E N v b H V t b n M x L n t G a X J l M y w z M H 0 m c X V v d D s s J n F 1 b 3 Q 7 U 2 V j d G l v b j E v U X V l c n k x L 0 F 1 d G 9 S Z W 1 v d m V k Q 2 9 s d W 1 u c z E u e 0 Z p c n N 0 U H V t c D F N L D M x f S Z x d W 9 0 O y w m c X V v d D t T Z W N 0 a W 9 u M S 9 R d W V y e T E v Q X V 0 b 1 J l b W 9 2 Z W R D b 2 x 1 b W 5 z M S 5 7 Q X Z n X 2 F y c m l 2 Y W x f d G l t Z V 8 x c 3 R f b W 1 f c 3 M s M z J 9 J n F 1 b 3 Q 7 L C Z x d W 9 0 O 1 N l Y 3 R p b 2 4 x L 1 F 1 Z X J 5 M S 9 B d X R v U m V t b 3 Z l Z E N v b H V t b n M x L n t T Z W N v b m R Q d W 1 w M U 0 s M z N 9 J n F 1 b 3 Q 7 L C Z x d W 9 0 O 1 N l Y 3 R p b 2 4 x L 1 F 1 Z X J 5 M S 9 B d X R v U m V t b 3 Z l Z E N v b H V t b n M x L n t B d m d f Y X J y a X Z h b F 9 0 a W 1 l X z J u Z F 9 t b V 9 z c y w z N H 0 m c X V v d D s s J n F 1 b 3 Q 7 U 2 V j d G l v b j E v U X V l c n k x L 0 F 1 d G 9 S Z W 1 v d m V k Q 2 9 s d W 1 u c z E u e 0 F y c m l G L D M 1 f S Z x d W 9 0 O y w m c X V v d D t T Z W N 0 a W 9 u M S 9 R d W V y e T E v Q X V 0 b 1 J l b W 9 2 Z W R D b 2 x 1 b W 5 z M S 5 7 Q X J y a T E y L D M 2 f S Z x d W 9 0 O y w m c X V v d D t T Z W N 0 a W 9 u M S 9 R d W V y e T E v Q X V 0 b 1 J l b W 9 2 Z W R D b 2 x 1 b W 5 z M S 5 7 U k l E R E 9 S L D M 3 f S Z x d W 9 0 O y w m c X V v d D t T Z W N 0 a W 9 u M S 9 R d W V y e T E v Q X V 0 b 1 J l b W 9 2 Z W R D b 2 x 1 b W 5 z M S 5 7 T 3 B f d 2 9 t Z W 4 s M z h 9 J n F 1 b 3 Q 7 L C Z x d W 9 0 O 1 N l Y 3 R p b 2 4 x L 1 F 1 Z X J 5 M S 9 B d X R v U m V t b 3 Z l Z E N v b H V t b n M x L n t P c F 9 X b 2 1 l b l 9 Q L D M 5 f S Z x d W 9 0 O y w m c X V v d D t T Z W N 0 a W 9 u M S 9 R d W V y e T E v Q X V 0 b 1 J l b W 9 2 Z W R D b 2 x 1 b W 5 z M S 5 7 T 3 B f Q k F N R S w 0 M H 0 m c X V v d D s s J n F 1 b 3 Q 7 U 2 V j d G l v b j E v U X V l c n k x L 0 F 1 d G 9 S Z W 1 v d m V k Q 2 9 s d W 1 u c z E u e 0 9 w X 0 J B T U V f U C w 0 M X 0 m c X V v d D s s J n F 1 b 3 Q 7 U 2 V j d G l v b j E v U X V l c n k x L 0 F 1 d G 9 S Z W 1 v d m V k Q 2 9 s d W 1 u c z E u e 0 9 w X 0 R p c 2 F i b G V k L D Q y f S Z x d W 9 0 O y w m c X V v d D t T Z W N 0 a W 9 u M S 9 R d W V y e T E v Q X V 0 b 1 J l b W 9 2 Z W R D b 2 x 1 b W 5 z M S 5 7 T 3 B f R G l z Y W J s Z W R f U C w 0 M 3 0 m c X V v d D s s J n F 1 b 3 Q 7 U 2 V j d G l v b j E v U X V l c n k x L 0 F 1 d G 9 S Z W 1 v d m V k Q 2 9 s d W 1 u c z E u e 0 9 w X 0 x H Q i w 0 N H 0 m c X V v d D s s J n F 1 b 3 Q 7 U 2 V j d G l v b j E v U X V l c n k x L 0 F 1 d G 9 S Z W 1 v d m V k Q 2 9 s d W 1 u c z E u e 0 9 w X 0 x H Q l 9 Q L D Q 1 f S Z x d W 9 0 O y w m c X V v d D t T Z W N 0 a W 9 u M S 9 R d W V y e T E v Q X V 0 b 1 J l b W 9 2 Z W R D b 2 x 1 b W 5 z M S 5 7 T 3 B f V G 9 0 Y W x T d G F m Z i w 0 N n 0 m c X V v d D s s J n F 1 b 3 Q 7 U 2 V j d G l v b j E v U X V l c n k x L 0 F 1 d G 9 S Z W 1 v d m V k Q 2 9 s d W 1 u c z E u e 0 Z S U 1 9 3 b 2 1 l b i w 0 N 3 0 m c X V v d D s s J n F 1 b 3 Q 7 U 2 V j d G l v b j E v U X V l c n k x L 0 F 1 d G 9 S Z W 1 v d m V k Q 2 9 s d W 1 u c z E u e 0 Z S U 1 9 X b 2 1 l b l 9 Q L D Q 4 f S Z x d W 9 0 O y w m c X V v d D t T Z W N 0 a W 9 u M S 9 R d W V y e T E v Q X V 0 b 1 J l b W 9 2 Z W R D b 2 x 1 b W 5 z M S 5 7 R l J T X 0 J B T U U s N D l 9 J n F 1 b 3 Q 7 L C Z x d W 9 0 O 1 N l Y 3 R p b 2 4 x L 1 F 1 Z X J 5 M S 9 B d X R v U m V t b 3 Z l Z E N v b H V t b n M x L n t G U l N f Q k F N R V 9 Q L D U w f S Z x d W 9 0 O y w m c X V v d D t T Z W N 0 a W 9 u M S 9 R d W V y e T E v Q X V 0 b 1 J l b W 9 2 Z W R D b 2 x 1 b W 5 z M S 5 7 R l J T X 0 R p c 2 F i b G V k L D U x f S Z x d W 9 0 O y w m c X V v d D t T Z W N 0 a W 9 u M S 9 R d W V y e T E v Q X V 0 b 1 J l b W 9 2 Z W R D b 2 x 1 b W 5 z M S 5 7 R l J T X 0 R p c 2 F i b G V k X 1 A s N T J 9 J n F 1 b 3 Q 7 L C Z x d W 9 0 O 1 N l Y 3 R p b 2 4 x L 1 F 1 Z X J 5 M S 9 B d X R v U m V t b 3 Z l Z E N v b H V t b n M x L n t G U l N f T E d C L D U z f S Z x d W 9 0 O y w m c X V v d D t T Z W N 0 a W 9 u M S 9 R d W V y e T E v Q X V 0 b 1 J l b W 9 2 Z W R D b 2 x 1 b W 5 z M S 5 7 R l J T X 0 x H Q l 9 Q L D U 0 f S Z x d W 9 0 O y w m c X V v d D t T Z W N 0 a W 9 u M S 9 R d W V y e T E v Q X V 0 b 1 J l b W 9 2 Z W R D b 2 x 1 b W 5 z M S 5 7 R l J T X 1 R v d G F s U 3 R h Z m Y s N T V 9 J n F 1 b 3 Q 7 L C Z x d W 9 0 O 1 N l Y 3 R p b 2 4 x L 1 F 1 Z X J 5 M S 9 B d X R v U m V t b 3 Z l Z E N v b H V t b n M x L n t D b 2 5 f d 2 9 t Z W 4 s N T Z 9 J n F 1 b 3 Q 7 L C Z x d W 9 0 O 1 N l Y 3 R p b 2 4 x L 1 F 1 Z X J 5 M S 9 B d X R v U m V t b 3 Z l Z E N v b H V t b n M x L n t D b 2 5 f V 2 9 t Z W 5 f U C w 1 N 3 0 m c X V v d D s s J n F 1 b 3 Q 7 U 2 V j d G l v b j E v U X V l c n k x L 0 F 1 d G 9 S Z W 1 v d m V k Q 2 9 s d W 1 u c z E u e 0 N v b l 9 C Q U 1 F L D U 4 f S Z x d W 9 0 O y w m c X V v d D t T Z W N 0 a W 9 u M S 9 R d W V y e T E v Q X V 0 b 1 J l b W 9 2 Z W R D b 2 x 1 b W 5 z M S 5 7 Q 2 9 u X 0 J B T U V f U C w 1 O X 0 m c X V v d D s s J n F 1 b 3 Q 7 U 2 V j d G l v b j E v U X V l c n k x L 0 F 1 d G 9 S Z W 1 v d m V k Q 2 9 s d W 1 u c z E u e 0 N v b l 9 E a X N h Y m x l Z C w 2 M H 0 m c X V v d D s s J n F 1 b 3 Q 7 U 2 V j d G l v b j E v U X V l c n k x L 0 F 1 d G 9 S Z W 1 v d m V k Q 2 9 s d W 1 u c z E u e 0 N v b l 9 E a X N h Y m x l Z F 9 Q L D Y x f S Z x d W 9 0 O y w m c X V v d D t T Z W N 0 a W 9 u M S 9 R d W V y e T E v Q X V 0 b 1 J l b W 9 2 Z W R D b 2 x 1 b W 5 z M S 5 7 Q 2 9 u X 0 x H Q i w 2 M n 0 m c X V v d D s s J n F 1 b 3 Q 7 U 2 V j d G l v b j E v U X V l c n k x L 0 F 1 d G 9 S Z W 1 v d m V k Q 2 9 s d W 1 u c z E u e 0 N v b l 9 M R 0 J f U C w 2 M 3 0 m c X V v d D s s J n F 1 b 3 Q 7 U 2 V j d G l v b j E v U X V l c n k x L 0 F 1 d G 9 S Z W 1 v d m V k Q 2 9 s d W 1 u c z E u e 0 N v b l 9 U b 3 R h b F N 0 Y W Z m L D Y 0 f S Z x d W 9 0 O y w m c X V v d D t T Z W N 0 a W 9 u M S 9 R d W V y e T E v Q X V 0 b 1 J l b W 9 2 Z W R D b 2 x 1 b W 5 z M S 5 7 T 3 B f T k Q s N j V 9 J n F 1 b 3 Q 7 L C Z x d W 9 0 O 1 N l Y 3 R p b 2 4 x L 1 F 1 Z X J 5 M S 9 B d X R v U m V t b 3 Z l Z E N v b H V t b n M x L n t P c F 9 O R F 9 Q L D Y 2 f S Z x d W 9 0 O y w m c X V v d D t T Z W N 0 a W 9 u M S 9 R d W V y e T E v Q X V 0 b 1 J l b W 9 2 Z W R D b 2 x 1 b W 5 z M S 5 7 R l J T X 0 5 E L D Y 3 f S Z x d W 9 0 O y w m c X V v d D t T Z W N 0 a W 9 u M S 9 R d W V y e T E v Q X V 0 b 1 J l b W 9 2 Z W R D b 2 x 1 b W 5 z M S 5 7 R l J T X 0 5 E X 1 A s N j h 9 J n F 1 b 3 Q 7 L C Z x d W 9 0 O 1 N l Y 3 R p b 2 4 x L 1 F 1 Z X J 5 M S 9 B d X R v U m V t b 3 Z l Z E N v b H V t b n M x L n t D b 2 5 f T k Q s N j l 9 J n F 1 b 3 Q 7 L C Z x d W 9 0 O 1 N l Y 3 R p b 2 4 x L 1 F 1 Z X J 5 M S 9 B d X R v U m V t b 3 Z l Z E N v b H V t b n M x L n t D b 2 5 f T k R f U C w 3 M H 0 m c X V v d D s s J n F 1 b 3 Q 7 U 2 V j d G l v b j E v U X V l c n k x L 0 F 1 d G 9 S Z W 1 v d m V k Q 2 9 s d W 1 u c z E u e 1 R v d G F s X 0 x G Q l 9 T d G F m Z i w 3 M X 0 m c X V v d D s s J n F 1 b 3 Q 7 U 2 V j d G l v b j E v U X V l c n k x L 0 F 1 d G 9 S Z W 1 v d m V k Q 2 9 s d W 1 u c z E u e 0 F s b F R y Y W l u Z W V z L D c y f S Z x d W 9 0 O y w m c X V v d D t T Z W N 0 a W 9 u M S 9 R d W V y e T E v Q X V 0 b 1 J l b W 9 2 Z W R D b 2 x 1 b W 5 z M S 5 7 U 3 V t X 0 F s b F 8 x M m 0 s N z N 9 J n F 1 b 3 Q 7 L C Z x d W 9 0 O 1 N l Y 3 R p b 2 4 x L 1 F 1 Z X J 5 M S 9 B d X R v U m V t b 3 Z l Z E N v b H V t b n M x L n t G Z W 1 h b G V z L D c 0 f S Z x d W 9 0 O y w m c X V v d D t T Z W N 0 a W 9 u M S 9 R d W V y e T E v Q X V 0 b 1 J l b W 9 2 Z W R D b 2 x 1 b W 5 z M S 5 7 U 3 V t X 0 Z l b W F s Z V 8 x M m 0 s N z V 9 J n F 1 b 3 Q 7 L C Z x d W 9 0 O 1 N l Y 3 R p b 2 4 x L 1 F 1 Z X J 5 M S 9 B d X R v U m V t b 3 Z l Z E N v b H V t b n M x L n t G Z W 1 h b G V f T W 5 f U E M s N z Z 9 J n F 1 b 3 Q 7 L C Z x d W 9 0 O 1 N l Y 3 R p b 2 4 x L 1 F 1 Z X J 5 M S 9 B d X R v U m V t b 3 Z l Z E N v b H V t b n M x L n t G Z W 1 h b G V f M T J N b l 9 Q Q y w 3 N 3 0 m c X V v d D s s J n F 1 b 3 Q 7 U 2 V j d G l v b j E v U X V l c n k x L 0 F 1 d G 9 S Z W 1 v d m V k Q 2 9 s d W 1 u c z E u e 0 V N L D c 4 f S Z x d W 9 0 O y w m c X V v d D t T Z W N 0 a W 9 u M S 9 R d W V y e T E v Q X V 0 b 1 J l b W 9 2 Z W R D b 2 x 1 b W 5 z M S 5 7 U 3 V t X 0 V N X z E y b S w 3 O X 0 m c X V v d D s s J n F 1 b 3 Q 7 U 2 V j d G l v b j E v U X V l c n k x L 0 F 1 d G 9 S Z W 1 v d m V k Q 2 9 s d W 1 u c z E u e 0 V t X 0 1 u X 1 B D L D g w f S Z x d W 9 0 O y w m c X V v d D t T Z W N 0 a W 9 u M S 9 R d W V y e T E v Q X V 0 b 1 J l b W 9 2 Z W R D b 2 x 1 b W 5 z M S 5 7 R W 1 f M T J N b l 9 Q Q y w 4 M X 0 m c X V v d D t d L C Z x d W 9 0 O 0 N v b H V t b k N v d W 5 0 J n F 1 b 3 Q 7 O j g y L C Z x d W 9 0 O 0 t l e U N v b H V t b k 5 h b W V z J n F 1 b 3 Q 7 O l t d L C Z x d W 9 0 O 0 N v b H V t b k l k Z W 5 0 a X R p Z X M m c X V v d D s 6 W y Z x d W 9 0 O 1 N l Y 3 R p b 2 4 x L 1 F 1 Z X J 5 M S 9 B d X R v U m V t b 3 Z l Z E N v b H V t b n M x L n t Z Z W F y T W 9 u d G g s M H 0 m c X V v d D s s J n F 1 b 3 Q 7 U 2 V j d G l v b j E v U X V l c n k x L 0 F 1 d G 9 S Z W 1 v d m V k Q 2 9 s d W 1 u c z E u e 1 l l Y X I s M X 0 m c X V v d D s s J n F 1 b 3 Q 7 U 2 V j d G l v b j E v U X V l c n k x L 0 F 1 d G 9 S Z W 1 v d m V k Q 2 9 s d W 1 u c z E u e 0 1 v b n R o V G V 4 d C w y f S Z x d W 9 0 O y w m c X V v d D t T Z W N 0 a W 9 u M S 9 R d W V y e T E v Q X V 0 b 1 J l b W 9 2 Z W R D b 2 x 1 b W 5 z M S 5 7 S G 9 1 c 2 V f b 3 J f Q n V u Z 2 F s b 3 d f R m l y Z X M s M 3 0 m c X V v d D s s J n F 1 b 3 Q 7 U 2 V j d G l v b j E v U X V l c n k x L 0 F 1 d G 9 S Z W 1 v d m V k Q 2 9 s d W 1 u c z E u e 1 B 1 c l 9 C d W l s d F 9 G b G F 0 X 0 Z p c m V z L D R 9 J n F 1 b 3 Q 7 L C Z x d W 9 0 O 1 N l Y 3 R p b 2 4 x L 1 F 1 Z X J 5 M S 9 B d X R v U m V t b 3 Z l Z E N v b H V t b n M x L n t O b 2 5 f U m V z a W R l b n R p Y W x f R m l y Z X M s N X 0 m c X V v d D s s J n F 1 b 3 Q 7 U 2 V j d G l v b j E v U X V l c n k x L 0 F 1 d G 9 S Z W 1 v d m V k Q 2 9 s d W 1 u c z E u e 0 N h c m V f U 3 V w c G 9 y d G V k X 0 x p d m l u Z 1 9 G a X J l c y w 2 f S Z x d W 9 0 O y w m c X V v d D t T Z W N 0 a W 9 u M S 9 R d W V y e T E v Q X V 0 b 1 J l b W 9 2 Z W R D b 2 x 1 b W 5 z M S 5 7 Q W x s R G V h d G h z L D d 9 J n F 1 b 3 Q 7 L C Z x d W 9 0 O 1 N l Y 3 R p b 2 4 x L 1 F 1 Z X J 5 M S 9 B d X R v U m V t b 3 Z l Z E N v b H V t b n M x L n t B b G x E Z W F 0 a H N f N X l y Y X Z n L D h 9 J n F 1 b 3 Q 7 L C Z x d W 9 0 O 1 N l Y 3 R p b 2 4 x L 1 F 1 Z X J 5 M S 9 B d X R v U m V t b 3 Z l Z E N v b H V t b n M x L n t B b G x E Z W F 0 a H N f M T B 5 c m F 2 Z y w 5 f S Z x d W 9 0 O y w m c X V v d D t T Z W N 0 a W 9 u M S 9 R d W V y e T E v Q X V 0 b 1 J l b W 9 2 Z W R D b 2 x 1 b W 5 z M S 5 7 Q W N j X 0 R l Y X R o c y w x M H 0 m c X V v d D s s J n F 1 b 3 Q 7 U 2 V j d G l v b j E v U X V l c n k x L 0 F 1 d G 9 S Z W 1 v d m V k Q 2 9 s d W 1 u c z E u e 0 F j Y 1 9 E Z W F 0 a H N f M T B 5 c l 9 h d m c s M T F 9 J n F 1 b 3 Q 7 L C Z x d W 9 0 O 1 N l Y 3 R p b 2 4 x L 1 F 1 Z X J 5 M S 9 B d X R v U m V t b 3 Z l Z E N v b H V t b n M x L n t B Y 2 N f R G V h d G h z X z V 5 c l 9 h d m c s M T J 9 J n F 1 b 3 Q 7 L C Z x d W 9 0 O 1 N l Y 3 R p b 2 4 x L 1 F 1 Z X J 5 M S 9 B d X R v U m V t b 3 Z l Z E N v b H V t b n M x L n t J b m p 1 c m l l c 1 8 1 e X J f Y X Z n L D E z f S Z x d W 9 0 O y w m c X V v d D t T Z W N 0 a W 9 u M S 9 R d W V y e T E v Q X V 0 b 1 J l b W 9 2 Z W R D b 2 x 1 b W 5 z M S 5 7 S F J B S S w x N H 0 m c X V v d D s s J n F 1 b 3 Q 7 U 2 V j d G l v b j E v U X V l c n k x L 0 F 1 d G 9 S Z W 1 v d m V k Q 2 9 s d W 1 u c z E u e 1 R v d G F s X 0 F 1 Z G l 0 c y w x N X 0 m c X V v d D s s J n F 1 b 3 Q 7 U 2 V j d G l v b j E v U X V l c n k x L 0 F 1 d G 9 S Z W 1 v d m V k Q 2 9 s d W 1 u c z E u e 0 h S Q U l f U m F 0 a W 8 s M T Z 9 J n F 1 b 3 Q 7 L C Z x d W 9 0 O 1 N l Y 3 R p b 2 4 x L 1 F 1 Z X J 5 M S 9 B d X R v U m V t b 3 Z l Z E N v b H V t b n M x L n t I U 0 Z W L D E 3 f S Z x d W 9 0 O y w m c X V v d D t T Z W N 0 a W 9 u M S 9 R d W V y e T E v Q X V 0 b 1 J l b W 9 2 Z W R D b 2 x 1 b W 5 z M S 5 7 S E Z T V l 9 t b l 9 0 Y X J n Z X R f Z m l n L D E 4 f S Z x d W 9 0 O y w m c X V v d D t T Z W N 0 a W 9 u M S 9 R d W V y e T E v Q X V 0 b 1 J l b W 9 2 Z W R D b 2 x 1 b W 5 z M S 5 7 U E h T R l Y s M T l 9 J n F 1 b 3 Q 7 L C Z x d W 9 0 O 1 N l Y 3 R p b 2 4 x L 1 F 1 Z X J 5 M S 9 B d X R v U m V t b 3 Z l Z E N v b H V t b n M x L n s l X 1 B I U 0 Z W X 2 9 m X 2 9 2 Z X J h b G x f d G F y Z 2 V 0 L D I w f S Z x d W 9 0 O y w m c X V v d D t T Z W N 0 a W 9 u M S 9 R d W V y e T E v Q X V 0 b 1 J l b W 9 2 Z W R D b 2 x 1 b W 5 z M S 5 7 S F J f S E Z T V l 9 Q c m 9 w L D I x f S Z x d W 9 0 O y w m c X V v d D t T Z W N 0 a W 9 u M S 9 R d W V y e T E v Q X V 0 b 1 J l b W 9 2 Z W R D b 2 x 1 b W 5 z M S 5 7 U 2 l j a 1 9 B b G w s M j J 9 J n F 1 b 3 Q 7 L C Z x d W 9 0 O 1 N l Y 3 R p b 2 4 x L 1 F 1 Z X J 5 M S 9 B d X R v U m V t b 3 Z l Z E N v b H V t b n M x L n t T Q U R f Q W x s X 1 B l c m M s M j N 9 J n F 1 b 3 Q 7 L C Z x d W 9 0 O 1 N l Y 3 R p b 2 4 x L 1 F 1 Z X J 5 M S 9 B d X R v U m V t b 3 Z l Z E N v b H V t b n M x L n t P c F 9 T a W N r X 1 B l c m M s M j R 9 J n F 1 b 3 Q 7 L C Z x d W 9 0 O 1 N l Y 3 R p b 2 4 x L 1 F 1 Z X J 5 M S 9 B d X R v U m V t b 3 Z l Z E N v b H V t b n M x L n t G U l N f U 2 l j a 1 9 Q Z X J j L D I 1 f S Z x d W 9 0 O y w m c X V v d D t T Z W N 0 a W 9 u M S 9 R d W V y e T E v Q X V 0 b 1 J l b W 9 2 Z W R D b 2 x 1 b W 5 z M S 5 7 Q 2 9 u X 1 N p Y 2 t f U G V y Y y w y N n 0 m c X V v d D s s J n F 1 b 3 Q 7 U 2 V j d G l v b j E v U X V l c n k x L 0 F 1 d G 9 S Z W 1 v d m V k Q 2 9 s d W 1 u c z E u e 0 Z h b H N l Q S w y N 3 0 m c X V v d D s s J n F 1 b 3 Q 7 U 2 V j d G l v b j E v U X V l c n k x L 0 F 1 d G 9 S Z W 1 v d m V k Q 2 9 s d W 1 u c z E u e 1 d p d G h p b j N I b 3 V y c y w y O H 0 m c X V v d D s s J n F 1 b 3 Q 7 U 2 V j d G l v b j E v U X V l c n k x L 0 F 1 d G 9 S Z W 1 v d m V k Q 2 9 s d W 1 u c z E u e 0 F s b G V n Z W R U b 3 R h b E p v Y n M s M j l 9 J n F 1 b 3 Q 7 L C Z x d W 9 0 O 1 N l Y 3 R p b 2 4 x L 1 F 1 Z X J 5 M S 9 B d X R v U m V t b 3 Z l Z E N v b H V t b n M x L n t G a X J l M y w z M H 0 m c X V v d D s s J n F 1 b 3 Q 7 U 2 V j d G l v b j E v U X V l c n k x L 0 F 1 d G 9 S Z W 1 v d m V k Q 2 9 s d W 1 u c z E u e 0 Z p c n N 0 U H V t c D F N L D M x f S Z x d W 9 0 O y w m c X V v d D t T Z W N 0 a W 9 u M S 9 R d W V y e T E v Q X V 0 b 1 J l b W 9 2 Z W R D b 2 x 1 b W 5 z M S 5 7 Q X Z n X 2 F y c m l 2 Y W x f d G l t Z V 8 x c 3 R f b W 1 f c 3 M s M z J 9 J n F 1 b 3 Q 7 L C Z x d W 9 0 O 1 N l Y 3 R p b 2 4 x L 1 F 1 Z X J 5 M S 9 B d X R v U m V t b 3 Z l Z E N v b H V t b n M x L n t T Z W N v b m R Q d W 1 w M U 0 s M z N 9 J n F 1 b 3 Q 7 L C Z x d W 9 0 O 1 N l Y 3 R p b 2 4 x L 1 F 1 Z X J 5 M S 9 B d X R v U m V t b 3 Z l Z E N v b H V t b n M x L n t B d m d f Y X J y a X Z h b F 9 0 a W 1 l X z J u Z F 9 t b V 9 z c y w z N H 0 m c X V v d D s s J n F 1 b 3 Q 7 U 2 V j d G l v b j E v U X V l c n k x L 0 F 1 d G 9 S Z W 1 v d m V k Q 2 9 s d W 1 u c z E u e 0 F y c m l G L D M 1 f S Z x d W 9 0 O y w m c X V v d D t T Z W N 0 a W 9 u M S 9 R d W V y e T E v Q X V 0 b 1 J l b W 9 2 Z W R D b 2 x 1 b W 5 z M S 5 7 Q X J y a T E y L D M 2 f S Z x d W 9 0 O y w m c X V v d D t T Z W N 0 a W 9 u M S 9 R d W V y e T E v Q X V 0 b 1 J l b W 9 2 Z W R D b 2 x 1 b W 5 z M S 5 7 U k l E R E 9 S L D M 3 f S Z x d W 9 0 O y w m c X V v d D t T Z W N 0 a W 9 u M S 9 R d W V y e T E v Q X V 0 b 1 J l b W 9 2 Z W R D b 2 x 1 b W 5 z M S 5 7 T 3 B f d 2 9 t Z W 4 s M z h 9 J n F 1 b 3 Q 7 L C Z x d W 9 0 O 1 N l Y 3 R p b 2 4 x L 1 F 1 Z X J 5 M S 9 B d X R v U m V t b 3 Z l Z E N v b H V t b n M x L n t P c F 9 X b 2 1 l b l 9 Q L D M 5 f S Z x d W 9 0 O y w m c X V v d D t T Z W N 0 a W 9 u M S 9 R d W V y e T E v Q X V 0 b 1 J l b W 9 2 Z W R D b 2 x 1 b W 5 z M S 5 7 T 3 B f Q k F N R S w 0 M H 0 m c X V v d D s s J n F 1 b 3 Q 7 U 2 V j d G l v b j E v U X V l c n k x L 0 F 1 d G 9 S Z W 1 v d m V k Q 2 9 s d W 1 u c z E u e 0 9 w X 0 J B T U V f U C w 0 M X 0 m c X V v d D s s J n F 1 b 3 Q 7 U 2 V j d G l v b j E v U X V l c n k x L 0 F 1 d G 9 S Z W 1 v d m V k Q 2 9 s d W 1 u c z E u e 0 9 w X 0 R p c 2 F i b G V k L D Q y f S Z x d W 9 0 O y w m c X V v d D t T Z W N 0 a W 9 u M S 9 R d W V y e T E v Q X V 0 b 1 J l b W 9 2 Z W R D b 2 x 1 b W 5 z M S 5 7 T 3 B f R G l z Y W J s Z W R f U C w 0 M 3 0 m c X V v d D s s J n F 1 b 3 Q 7 U 2 V j d G l v b j E v U X V l c n k x L 0 F 1 d G 9 S Z W 1 v d m V k Q 2 9 s d W 1 u c z E u e 0 9 w X 0 x H Q i w 0 N H 0 m c X V v d D s s J n F 1 b 3 Q 7 U 2 V j d G l v b j E v U X V l c n k x L 0 F 1 d G 9 S Z W 1 v d m V k Q 2 9 s d W 1 u c z E u e 0 9 w X 0 x H Q l 9 Q L D Q 1 f S Z x d W 9 0 O y w m c X V v d D t T Z W N 0 a W 9 u M S 9 R d W V y e T E v Q X V 0 b 1 J l b W 9 2 Z W R D b 2 x 1 b W 5 z M S 5 7 T 3 B f V G 9 0 Y W x T d G F m Z i w 0 N n 0 m c X V v d D s s J n F 1 b 3 Q 7 U 2 V j d G l v b j E v U X V l c n k x L 0 F 1 d G 9 S Z W 1 v d m V k Q 2 9 s d W 1 u c z E u e 0 Z S U 1 9 3 b 2 1 l b i w 0 N 3 0 m c X V v d D s s J n F 1 b 3 Q 7 U 2 V j d G l v b j E v U X V l c n k x L 0 F 1 d G 9 S Z W 1 v d m V k Q 2 9 s d W 1 u c z E u e 0 Z S U 1 9 X b 2 1 l b l 9 Q L D Q 4 f S Z x d W 9 0 O y w m c X V v d D t T Z W N 0 a W 9 u M S 9 R d W V y e T E v Q X V 0 b 1 J l b W 9 2 Z W R D b 2 x 1 b W 5 z M S 5 7 R l J T X 0 J B T U U s N D l 9 J n F 1 b 3 Q 7 L C Z x d W 9 0 O 1 N l Y 3 R p b 2 4 x L 1 F 1 Z X J 5 M S 9 B d X R v U m V t b 3 Z l Z E N v b H V t b n M x L n t G U l N f Q k F N R V 9 Q L D U w f S Z x d W 9 0 O y w m c X V v d D t T Z W N 0 a W 9 u M S 9 R d W V y e T E v Q X V 0 b 1 J l b W 9 2 Z W R D b 2 x 1 b W 5 z M S 5 7 R l J T X 0 R p c 2 F i b G V k L D U x f S Z x d W 9 0 O y w m c X V v d D t T Z W N 0 a W 9 u M S 9 R d W V y e T E v Q X V 0 b 1 J l b W 9 2 Z W R D b 2 x 1 b W 5 z M S 5 7 R l J T X 0 R p c 2 F i b G V k X 1 A s N T J 9 J n F 1 b 3 Q 7 L C Z x d W 9 0 O 1 N l Y 3 R p b 2 4 x L 1 F 1 Z X J 5 M S 9 B d X R v U m V t b 3 Z l Z E N v b H V t b n M x L n t G U l N f T E d C L D U z f S Z x d W 9 0 O y w m c X V v d D t T Z W N 0 a W 9 u M S 9 R d W V y e T E v Q X V 0 b 1 J l b W 9 2 Z W R D b 2 x 1 b W 5 z M S 5 7 R l J T X 0 x H Q l 9 Q L D U 0 f S Z x d W 9 0 O y w m c X V v d D t T Z W N 0 a W 9 u M S 9 R d W V y e T E v Q X V 0 b 1 J l b W 9 2 Z W R D b 2 x 1 b W 5 z M S 5 7 R l J T X 1 R v d G F s U 3 R h Z m Y s N T V 9 J n F 1 b 3 Q 7 L C Z x d W 9 0 O 1 N l Y 3 R p b 2 4 x L 1 F 1 Z X J 5 M S 9 B d X R v U m V t b 3 Z l Z E N v b H V t b n M x L n t D b 2 5 f d 2 9 t Z W 4 s N T Z 9 J n F 1 b 3 Q 7 L C Z x d W 9 0 O 1 N l Y 3 R p b 2 4 x L 1 F 1 Z X J 5 M S 9 B d X R v U m V t b 3 Z l Z E N v b H V t b n M x L n t D b 2 5 f V 2 9 t Z W 5 f U C w 1 N 3 0 m c X V v d D s s J n F 1 b 3 Q 7 U 2 V j d G l v b j E v U X V l c n k x L 0 F 1 d G 9 S Z W 1 v d m V k Q 2 9 s d W 1 u c z E u e 0 N v b l 9 C Q U 1 F L D U 4 f S Z x d W 9 0 O y w m c X V v d D t T Z W N 0 a W 9 u M S 9 R d W V y e T E v Q X V 0 b 1 J l b W 9 2 Z W R D b 2 x 1 b W 5 z M S 5 7 Q 2 9 u X 0 J B T U V f U C w 1 O X 0 m c X V v d D s s J n F 1 b 3 Q 7 U 2 V j d G l v b j E v U X V l c n k x L 0 F 1 d G 9 S Z W 1 v d m V k Q 2 9 s d W 1 u c z E u e 0 N v b l 9 E a X N h Y m x l Z C w 2 M H 0 m c X V v d D s s J n F 1 b 3 Q 7 U 2 V j d G l v b j E v U X V l c n k x L 0 F 1 d G 9 S Z W 1 v d m V k Q 2 9 s d W 1 u c z E u e 0 N v b l 9 E a X N h Y m x l Z F 9 Q L D Y x f S Z x d W 9 0 O y w m c X V v d D t T Z W N 0 a W 9 u M S 9 R d W V y e T E v Q X V 0 b 1 J l b W 9 2 Z W R D b 2 x 1 b W 5 z M S 5 7 Q 2 9 u X 0 x H Q i w 2 M n 0 m c X V v d D s s J n F 1 b 3 Q 7 U 2 V j d G l v b j E v U X V l c n k x L 0 F 1 d G 9 S Z W 1 v d m V k Q 2 9 s d W 1 u c z E u e 0 N v b l 9 M R 0 J f U C w 2 M 3 0 m c X V v d D s s J n F 1 b 3 Q 7 U 2 V j d G l v b j E v U X V l c n k x L 0 F 1 d G 9 S Z W 1 v d m V k Q 2 9 s d W 1 u c z E u e 0 N v b l 9 U b 3 R h b F N 0 Y W Z m L D Y 0 f S Z x d W 9 0 O y w m c X V v d D t T Z W N 0 a W 9 u M S 9 R d W V y e T E v Q X V 0 b 1 J l b W 9 2 Z W R D b 2 x 1 b W 5 z M S 5 7 T 3 B f T k Q s N j V 9 J n F 1 b 3 Q 7 L C Z x d W 9 0 O 1 N l Y 3 R p b 2 4 x L 1 F 1 Z X J 5 M S 9 B d X R v U m V t b 3 Z l Z E N v b H V t b n M x L n t P c F 9 O R F 9 Q L D Y 2 f S Z x d W 9 0 O y w m c X V v d D t T Z W N 0 a W 9 u M S 9 R d W V y e T E v Q X V 0 b 1 J l b W 9 2 Z W R D b 2 x 1 b W 5 z M S 5 7 R l J T X 0 5 E L D Y 3 f S Z x d W 9 0 O y w m c X V v d D t T Z W N 0 a W 9 u M S 9 R d W V y e T E v Q X V 0 b 1 J l b W 9 2 Z W R D b 2 x 1 b W 5 z M S 5 7 R l J T X 0 5 E X 1 A s N j h 9 J n F 1 b 3 Q 7 L C Z x d W 9 0 O 1 N l Y 3 R p b 2 4 x L 1 F 1 Z X J 5 M S 9 B d X R v U m V t b 3 Z l Z E N v b H V t b n M x L n t D b 2 5 f T k Q s N j l 9 J n F 1 b 3 Q 7 L C Z x d W 9 0 O 1 N l Y 3 R p b 2 4 x L 1 F 1 Z X J 5 M S 9 B d X R v U m V t b 3 Z l Z E N v b H V t b n M x L n t D b 2 5 f T k R f U C w 3 M H 0 m c X V v d D s s J n F 1 b 3 Q 7 U 2 V j d G l v b j E v U X V l c n k x L 0 F 1 d G 9 S Z W 1 v d m V k Q 2 9 s d W 1 u c z E u e 1 R v d G F s X 0 x G Q l 9 T d G F m Z i w 3 M X 0 m c X V v d D s s J n F 1 b 3 Q 7 U 2 V j d G l v b j E v U X V l c n k x L 0 F 1 d G 9 S Z W 1 v d m V k Q 2 9 s d W 1 u c z E u e 0 F s b F R y Y W l u Z W V z L D c y f S Z x d W 9 0 O y w m c X V v d D t T Z W N 0 a W 9 u M S 9 R d W V y e T E v Q X V 0 b 1 J l b W 9 2 Z W R D b 2 x 1 b W 5 z M S 5 7 U 3 V t X 0 F s b F 8 x M m 0 s N z N 9 J n F 1 b 3 Q 7 L C Z x d W 9 0 O 1 N l Y 3 R p b 2 4 x L 1 F 1 Z X J 5 M S 9 B d X R v U m V t b 3 Z l Z E N v b H V t b n M x L n t G Z W 1 h b G V z L D c 0 f S Z x d W 9 0 O y w m c X V v d D t T Z W N 0 a W 9 u M S 9 R d W V y e T E v Q X V 0 b 1 J l b W 9 2 Z W R D b 2 x 1 b W 5 z M S 5 7 U 3 V t X 0 Z l b W F s Z V 8 x M m 0 s N z V 9 J n F 1 b 3 Q 7 L C Z x d W 9 0 O 1 N l Y 3 R p b 2 4 x L 1 F 1 Z X J 5 M S 9 B d X R v U m V t b 3 Z l Z E N v b H V t b n M x L n t G Z W 1 h b G V f T W 5 f U E M s N z Z 9 J n F 1 b 3 Q 7 L C Z x d W 9 0 O 1 N l Y 3 R p b 2 4 x L 1 F 1 Z X J 5 M S 9 B d X R v U m V t b 3 Z l Z E N v b H V t b n M x L n t G Z W 1 h b G V f M T J N b l 9 Q Q y w 3 N 3 0 m c X V v d D s s J n F 1 b 3 Q 7 U 2 V j d G l v b j E v U X V l c n k x L 0 F 1 d G 9 S Z W 1 v d m V k Q 2 9 s d W 1 u c z E u e 0 V N L D c 4 f S Z x d W 9 0 O y w m c X V v d D t T Z W N 0 a W 9 u M S 9 R d W V y e T E v Q X V 0 b 1 J l b W 9 2 Z W R D b 2 x 1 b W 5 z M S 5 7 U 3 V t X 0 V N X z E y b S w 3 O X 0 m c X V v d D s s J n F 1 b 3 Q 7 U 2 V j d G l v b j E v U X V l c n k x L 0 F 1 d G 9 S Z W 1 v d m V k Q 2 9 s d W 1 u c z E u e 0 V t X 0 1 u X 1 B D L D g w f S Z x d W 9 0 O y w m c X V v d D t T Z W N 0 a W 9 u M S 9 R d W V y e T E v Q X V 0 b 1 J l b W 9 2 Z W R D b 2 x 1 b W 5 z M S 5 7 R W 1 f M T J N b l 9 Q Q y w 4 M X 0 m c X V v d D t d L C Z x d W 9 0 O 1 J l b G F 0 a W 9 u c 2 h p c E l u Z m 8 m c X V v d D s 6 W 1 1 9 I i A v P j x F b n R y e S B U e X B l P S J B Z G R l Z F R v R G F 0 Y U 1 v Z G V s I i B W Y W x 1 Z T 0 i b D A i I C 8 + P C 9 T d G F i b G V F b n R y a W V z P j w v S X R l b T 4 8 S X R l b T 4 8 S X R l b U x v Y 2 F 0 a W 9 u P j x J d G V t V H l w Z T 5 G b 3 J t d W x h P C 9 J d G V t V H l w Z T 4 8 S X R l b V B h d G g + U 2 V j d G l v b j E v V m 9 s d W 5 0 Y X J 5 T G V h d m V y c z w v S X R l b V B h d G g + P C 9 J d G V t T G 9 j Y X R p b 2 4 + P F N 0 Y W J s Z U V u d H J p Z X M + P E V u d H J 5 I F R 5 c G U 9 I k J 1 Z m Z l c k 5 l e H R S Z W Z y Z X N o I i B W Y W x 1 Z T 0 i b D E i I C 8 + P E V u d H J 5 I F R 5 c G U 9 I k Z p b G x F b m F i b G V k I i B W Y W x 1 Z T 0 i b D E i I C 8 + P E V u d H J 5 I F R 5 c G U 9 I k Z p b G x M Y X N 0 V X B k Y X R l Z C I g V m F s d W U 9 I m Q y M D I 1 L T A x L T I x V D E x O j I 0 O j U z L j M z O T Y y N T d a I i A v P j x F b n R y e S B U e X B l P S J G a W x s Z W R D b 2 1 w b G V 0 Z V J l c 3 V s d F R v V 2 9 y a 3 N o Z W V 0 I i B W Y W x 1 Z T 0 i b D E i I C 8 + P E V u d H J 5 I F R 5 c G U 9 I k Z p b G x D b 2 x 1 b W 5 U e X B l c y I g V m F s d W U 9 I n N C Z 0 l D Q W d J Q 0 F n S U N B Z 0 l D Q W c 9 P S I g L z 4 8 R W 5 0 c n k g V H l w Z T 0 i R m l s b F R v R G F 0 Y U 1 v Z G V s R W 5 h Y m x l Z C I g V m F s d W U 9 I m w x I i A v P j x F b n R y e S B U e X B l P S J J c 1 B y a X Z h d G U i I F Z h b H V l P S J s M C I g L z 4 8 R W 5 0 c n k g V H l w Z T 0 i U X V l c n l J R C I g V m F s d W U 9 I n M z M W R m M W I x Y S 0 4 N z U 4 L T Q 5 Y z E t Y T V m M y 0 4 M T I y O G Z m N j h k O G U i I C 8 + P E V u d H J 5 I F R 5 c G U 9 I k Z p b G x D b 2 x 1 b W 5 O Y W 1 l c y I g V m F s d W U 9 I n N b J n F 1 b 3 Q 7 W V l Z W U 1 N J n F 1 b 3 Q 7 L C Z x d W 9 0 O 0 N v b n R y b 2 w g V 2 9 t Z W 4 m c X V v d D s s J n F 1 b 3 Q 7 Q 2 9 u d H J v b C B C Q U 1 F J n F 1 b 3 Q 7 L C Z x d W 9 0 O 0 N v b n R y b 2 w g R G l z Y W J s Z W Q m c X V v d D s s J n F 1 b 3 Q 7 Q 2 9 u d H J v b C B U b 3 R h b C Z x d W 9 0 O y w m c X V v d D t G U l M g U 3 R h Z m Y g V 2 9 t Z W 4 m c X V v d D s s J n F 1 b 3 Q 7 R l J T I F N 0 Y W Z m I E J B T U U m c X V v d D s s J n F 1 b 3 Q 7 R l J T I F N 0 Y W Z m I E R p c 2 F i b G V k J n F 1 b 3 Q 7 L C Z x d W 9 0 O 0 Z S U y B T d G F m Z i B U b 3 R h b C Z x d W 9 0 O y w m c X V v d D t P c G V y Y X R p b 2 5 h b C B X b 2 1 l b i Z x d W 9 0 O y w m c X V v d D t P c G V y Y X R p b 2 5 h b C B C Q U 1 F J n F 1 b 3 Q 7 L C Z x d W 9 0 O 0 9 w Z X J h d G l v b m F s I E R p c 2 F i b G V k J n F 1 b 3 Q 7 L C Z x d W 9 0 O 0 9 w Z X J h d G l v b m F s I F R v d G F s J n F 1 b 3 Q 7 X 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Z v b H V u d G F y e U x l Y X Z l c n M i I C 8 + P E V u d H J 5 I F R 5 c G U 9 I k Z p b G x F c n J v c k N v d W 5 0 I i B W Y W x 1 Z T 0 i b D A i I C 8 + P E V u d H J 5 I F R 5 c G U 9 I k Z p b G x F c n J v c k N v Z G U i I F Z h b H V l P S J z V W 5 r b m 9 3 b i I g L z 4 8 R W 5 0 c n k g V H l w Z T 0 i R m l s b F N 0 Y X R 1 c y I g V m F s d W U 9 I n N D b 2 1 w b G V 0 Z S I g L z 4 8 R W 5 0 c n k g V H l w Z T 0 i R m l s b E N v d W 5 0 I i B W Y W x 1 Z T 0 i b D Y 1 I i A v P j x F b n R y e S B U e X B l P S J S Z W x h d G l v b n N o a X B J b m Z v Q 2 9 u d G F p b m V y I i B W Y W x 1 Z T 0 i c 3 s m c X V v d D t j b 2 x 1 b W 5 D b 3 V u d C Z x d W 9 0 O z o x M y w m c X V v d D t r Z X l D b 2 x 1 b W 5 O Y W 1 l c y Z x d W 9 0 O z p b X S w m c X V v d D t x d W V y e V J l b G F 0 a W 9 u c 2 h p c H M m c X V v d D s 6 W 1 0 s J n F 1 b 3 Q 7 Y 2 9 s d W 1 u S W R l b n R p d G l l c y Z x d W 9 0 O z p b J n F 1 b 3 Q 7 U 2 V j d G l v b j E v V m 9 s d W 5 0 Y X J 5 T G V h d m V y c y 9 Q a X Z v d G V k I E N v b H V t b i 5 7 W V l Z W U 1 N L D B 9 J n F 1 b 3 Q 7 L C Z x d W 9 0 O 1 N l Y 3 R p b 2 4 x L 1 Z v b H V u d G F y e U x l Y X Z l c n M v U G l 2 b 3 R l Z C B D b 2 x 1 b W 4 u e 0 N v b n R y b 2 w g V 2 9 t Z W 4 s M X 0 m c X V v d D s s J n F 1 b 3 Q 7 U 2 V j d G l v b j E v V m 9 s d W 5 0 Y X J 5 T G V h d m V y c y 9 Q a X Z v d G V k I E N v b H V t b i 5 7 Q 2 9 u d H J v b C B C Q U 1 F L D J 9 J n F 1 b 3 Q 7 L C Z x d W 9 0 O 1 N l Y 3 R p b 2 4 x L 1 Z v b H V u d G F y e U x l Y X Z l c n M v U G l 2 b 3 R l Z C B D b 2 x 1 b W 4 u e 0 N v b n R y b 2 w g R G l z Y W J s Z W Q s M 3 0 m c X V v d D s s J n F 1 b 3 Q 7 U 2 V j d G l v b j E v V m 9 s d W 5 0 Y X J 5 T G V h d m V y c y 9 Q a X Z v d G V k I E N v b H V t b i 5 7 Q 2 9 u d H J v b C B U b 3 R h b C w 0 f S Z x d W 9 0 O y w m c X V v d D t T Z W N 0 a W 9 u M S 9 W b 2 x 1 b n R h c n l M Z W F 2 Z X J z L 1 B p d m 9 0 Z W Q g Q 2 9 s d W 1 u L n t G U l M g U 3 R h Z m Y g V 2 9 t Z W 4 s N X 0 m c X V v d D s s J n F 1 b 3 Q 7 U 2 V j d G l v b j E v V m 9 s d W 5 0 Y X J 5 T G V h d m V y c y 9 Q a X Z v d G V k I E N v b H V t b i 5 7 R l J T I F N 0 Y W Z m I E J B T U U s N n 0 m c X V v d D s s J n F 1 b 3 Q 7 U 2 V j d G l v b j E v V m 9 s d W 5 0 Y X J 5 T G V h d m V y c y 9 Q a X Z v d G V k I E N v b H V t b i 5 7 R l J T I F N 0 Y W Z m I E R p c 2 F i b G V k L D d 9 J n F 1 b 3 Q 7 L C Z x d W 9 0 O 1 N l Y 3 R p b 2 4 x L 1 Z v b H V u d G F y e U x l Y X Z l c n M v U G l 2 b 3 R l Z C B D b 2 x 1 b W 4 u e 0 Z S U y B T d G F m Z i B U b 3 R h b C w 4 f S Z x d W 9 0 O y w m c X V v d D t T Z W N 0 a W 9 u M S 9 W b 2 x 1 b n R h c n l M Z W F 2 Z X J z L 1 B p d m 9 0 Z W Q g Q 2 9 s d W 1 u L n t P c G V y Y X R p b 2 5 h b C B X b 2 1 l b i w 5 f S Z x d W 9 0 O y w m c X V v d D t T Z W N 0 a W 9 u M S 9 W b 2 x 1 b n R h c n l M Z W F 2 Z X J z L 1 B p d m 9 0 Z W Q g Q 2 9 s d W 1 u L n t P c G V y Y X R p b 2 5 h b C B C Q U 1 F L D E w f S Z x d W 9 0 O y w m c X V v d D t T Z W N 0 a W 9 u M S 9 W b 2 x 1 b n R h c n l M Z W F 2 Z X J z L 1 B p d m 9 0 Z W Q g Q 2 9 s d W 1 u L n t P c G V y Y X R p b 2 5 h b C B E a X N h Y m x l Z C w x M X 0 m c X V v d D s s J n F 1 b 3 Q 7 U 2 V j d G l v b j E v V m 9 s d W 5 0 Y X J 5 T G V h d m V y c y 9 Q a X Z v d G V k I E N v b H V t b i 5 7 T 3 B l c m F 0 a W 9 u Y W w g V G 9 0 Y W w s M T J 9 J n F 1 b 3 Q 7 X S w m c X V v d D t D b 2 x 1 b W 5 D b 3 V u d C Z x d W 9 0 O z o x M y w m c X V v d D t L Z X l D b 2 x 1 b W 5 O Y W 1 l c y Z x d W 9 0 O z p b X S w m c X V v d D t D b 2 x 1 b W 5 J Z G V u d G l 0 a W V z J n F 1 b 3 Q 7 O l s m c X V v d D t T Z W N 0 a W 9 u M S 9 W b 2 x 1 b n R h c n l M Z W F 2 Z X J z L 1 B p d m 9 0 Z W Q g Q 2 9 s d W 1 u L n t Z W V l Z T U 0 s M H 0 m c X V v d D s s J n F 1 b 3 Q 7 U 2 V j d G l v b j E v V m 9 s d W 5 0 Y X J 5 T G V h d m V y c y 9 Q a X Z v d G V k I E N v b H V t b i 5 7 Q 2 9 u d H J v b C B X b 2 1 l b i w x f S Z x d W 9 0 O y w m c X V v d D t T Z W N 0 a W 9 u M S 9 W b 2 x 1 b n R h c n l M Z W F 2 Z X J z L 1 B p d m 9 0 Z W Q g Q 2 9 s d W 1 u L n t D b 2 5 0 c m 9 s I E J B T U U s M n 0 m c X V v d D s s J n F 1 b 3 Q 7 U 2 V j d G l v b j E v V m 9 s d W 5 0 Y X J 5 T G V h d m V y c y 9 Q a X Z v d G V k I E N v b H V t b i 5 7 Q 2 9 u d H J v b C B E a X N h Y m x l Z C w z f S Z x d W 9 0 O y w m c X V v d D t T Z W N 0 a W 9 u M S 9 W b 2 x 1 b n R h c n l M Z W F 2 Z X J z L 1 B p d m 9 0 Z W Q g Q 2 9 s d W 1 u L n t D b 2 5 0 c m 9 s I F R v d G F s L D R 9 J n F 1 b 3 Q 7 L C Z x d W 9 0 O 1 N l Y 3 R p b 2 4 x L 1 Z v b H V u d G F y e U x l Y X Z l c n M v U G l 2 b 3 R l Z C B D b 2 x 1 b W 4 u e 0 Z S U y B T d G F m Z i B X b 2 1 l b i w 1 f S Z x d W 9 0 O y w m c X V v d D t T Z W N 0 a W 9 u M S 9 W b 2 x 1 b n R h c n l M Z W F 2 Z X J z L 1 B p d m 9 0 Z W Q g Q 2 9 s d W 1 u L n t G U l M g U 3 R h Z m Y g Q k F N R S w 2 f S Z x d W 9 0 O y w m c X V v d D t T Z W N 0 a W 9 u M S 9 W b 2 x 1 b n R h c n l M Z W F 2 Z X J z L 1 B p d m 9 0 Z W Q g Q 2 9 s d W 1 u L n t G U l M g U 3 R h Z m Y g R G l z Y W J s Z W Q s N 3 0 m c X V v d D s s J n F 1 b 3 Q 7 U 2 V j d G l v b j E v V m 9 s d W 5 0 Y X J 5 T G V h d m V y c y 9 Q a X Z v d G V k I E N v b H V t b i 5 7 R l J T I F N 0 Y W Z m I F R v d G F s L D h 9 J n F 1 b 3 Q 7 L C Z x d W 9 0 O 1 N l Y 3 R p b 2 4 x L 1 Z v b H V u d G F y e U x l Y X Z l c n M v U G l 2 b 3 R l Z C B D b 2 x 1 b W 4 u e 0 9 w Z X J h d G l v b m F s I F d v b W V u L D l 9 J n F 1 b 3 Q 7 L C Z x d W 9 0 O 1 N l Y 3 R p b 2 4 x L 1 Z v b H V u d G F y e U x l Y X Z l c n M v U G l 2 b 3 R l Z C B D b 2 x 1 b W 4 u e 0 9 w Z X J h d G l v b m F s I E J B T U U s M T B 9 J n F 1 b 3 Q 7 L C Z x d W 9 0 O 1 N l Y 3 R p b 2 4 x L 1 Z v b H V u d G F y e U x l Y X Z l c n M v U G l 2 b 3 R l Z C B D b 2 x 1 b W 4 u e 0 9 w Z X J h d G l v b m F s I E R p c 2 F i b G V k L D E x f S Z x d W 9 0 O y w m c X V v d D t T Z W N 0 a W 9 u M S 9 W b 2 x 1 b n R h c n l M Z W F 2 Z X J z L 1 B p d m 9 0 Z W Q g Q 2 9 s d W 1 u L n t P c G V y Y X R p b 2 5 h b C B U b 3 R h b C w x M n 0 m c X V v d D t d L C Z x d W 9 0 O 1 J l b G F 0 a W 9 u c 2 h p c E l u Z m 8 m c X V v d D s 6 W 1 1 9 I i A v P j x F b n R y e S B U e X B l P S J B Z G R l Z F R v R G F 0 Y U 1 v Z G V s I i B W Y W x 1 Z T 0 i b D E i I C 8 + P C 9 T d G F i b G V F b n R y a W V z P j w v S X R l b T 4 8 S X R l b T 4 8 S X R l b U x v Y 2 F 0 a W 9 u P j x J d G V t V H l w Z T 5 G b 3 J t d W x h P C 9 J d G V t V H l w Z T 4 8 S X R l b V B h d G g + U 2 V j d G l v b j E v V G 9 w J T I w R W F y b m V y c z 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z Z D M z M W E 2 Y i 1 l N 2 Q 4 L T Q z Z m I t O T E y M C 0 y O T R m M T d j M W Q 1 N j Q i I C 8 + P E V u d H J 5 I F R 5 c G U 9 I l J l Y 2 9 2 Z X J 5 V G F y Z 2 V 0 Q 2 9 s d W 1 u I i B W Y W x 1 Z T 0 i b D E i I C 8 + P E V u d H J 5 I F R 5 c G U 9 I l J l Y 2 9 2 Z X J 5 V G F y Z 2 V 0 U m 9 3 I i B W Y W x 1 Z T 0 i b D E i I C 8 + P E V u d H J 5 I F R 5 c G U 9 I l J l Y 2 9 2 Z X J 5 V G F y Z 2 V 0 U 2 h l Z X Q i I F Z h b H V l P S J z U 2 h l Z X Q y I i A v P j x F b n R y e S B U e X B l P S J G a W x s T G F z d F V w Z G F 0 Z W Q i I F Z h b H V l P S J k M j A y N S 0 w M S 0 y M V Q x M T o y N D o 1 N C 4 3 M z Q 2 O T A 0 W i 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v c F 9 F Y X J u Z X J z I i A v P j x F b n R y e S B U e X B l P S J G a W x s R X J y b 3 J D b 3 V u d C I g V m F s d W U 9 I m w w I i A v P j x F b n R y e S B U e X B l P S J G a W x s Q 2 9 s d W 1 u V H l w Z X M i I F Z h b H V l P S J z Q m d J Q 0 F n S U N B Z 0 l D Q W d J Q 0 F n P T 0 i I C 8 + P E V u d H J 5 I F R 5 c G U 9 I k Z p b G x D b 2 x 1 b W 5 O Y W 1 l c y I g V m F s d W U 9 I n N b J n F 1 b 3 Q 7 e X l 5 e W 1 t J n F 1 b 3 Q 7 L C Z x d W 9 0 O 0 N v b n R y b 2 w g V 2 9 t Z W 4 m c X V v d D s s J n F 1 b 3 Q 7 Q 2 9 u d H J v b C B C Q U 1 F J n F 1 b 3 Q 7 L C Z x d W 9 0 O 0 N v b n R y b 2 w g R G l z Y W J s Z W Q m c X V v d D s s J n F 1 b 3 Q 7 Q 2 9 u d H J v b C B U b 3 R h b C Z x d W 9 0 O y w m c X V v d D t G U l M g V 2 9 t Z W 4 m c X V v d D s s J n F 1 b 3 Q 7 R l J T I E J B T U U m c X V v d D s s J n F 1 b 3 Q 7 R l J T I E R p c 2 F i b G V k J n F 1 b 3 Q 7 L C Z x d W 9 0 O 0 Z S U y B U b 3 R h b C Z x d W 9 0 O y w m c X V v d D t P c G V y Y X R p b 2 5 h b C B X b 2 1 l b i Z x d W 9 0 O y w m c X V v d D t P c G V y Y X R p b 2 5 h b C B C Q U 1 F J n F 1 b 3 Q 7 L C Z x d W 9 0 O 0 9 w Z X J h d G l v b m F s I E R p c 2 F i b G V k J n F 1 b 3 Q 7 L C Z x d W 9 0 O 0 9 w Z X J h d G l v b m F s I F R v d G F s J n F 1 b 3 Q 7 X S I g L z 4 8 R W 5 0 c n k g V H l w Z T 0 i R m l s b E V y c m 9 y Q 2 9 k Z S I g V m F s d W U 9 I n N V b m t u b 3 d u I i A v P j x F b n R y e S B U e X B l P S J G a W x s U 3 R h d H V z I i B W Y W x 1 Z T 0 i c 0 N v b X B s Z X R l I i A v P j x F b n R y e S B U e X B l P S J G a W x s Q 2 9 1 b n Q i I F Z h b H V l P S J s N j U i I C 8 + P E V u d H J 5 I F R 5 c G U 9 I l J l b G F 0 a W 9 u c 2 h p c E l u Z m 9 D b 2 5 0 Y W l u Z X I i I F Z h b H V l P S J z e y Z x d W 9 0 O 2 N v b H V t b k N v d W 5 0 J n F 1 b 3 Q 7 O j E z L C Z x d W 9 0 O 2 t l e U N v b H V t b k 5 h b W V z J n F 1 b 3 Q 7 O l t d L C Z x d W 9 0 O 3 F 1 Z X J 5 U m V s Y X R p b 2 5 z a G l w c y Z x d W 9 0 O z p b X S w m c X V v d D t j b 2 x 1 b W 5 J Z G V u d G l 0 a W V z J n F 1 b 3 Q 7 O l s m c X V v d D t T Z W N 0 a W 9 u M S 9 U b 3 A g R W F y b m V y c y 9 B d X R v U m V t b 3 Z l Z E N v b H V t b n M x L n t 5 e X l 5 b W 0 s M H 0 m c X V v d D s s J n F 1 b 3 Q 7 U 2 V j d G l v b j E v V G 9 w I E V h c m 5 l c n M v Q X V 0 b 1 J l b W 9 2 Z W R D b 2 x 1 b W 5 z M S 5 7 Q 2 9 u d H J v b C B X b 2 1 l b i w x f S Z x d W 9 0 O y w m c X V v d D t T Z W N 0 a W 9 u M S 9 U b 3 A g R W F y b m V y c y 9 B d X R v U m V t b 3 Z l Z E N v b H V t b n M x L n t D b 2 5 0 c m 9 s I E J B T U U s M n 0 m c X V v d D s s J n F 1 b 3 Q 7 U 2 V j d G l v b j E v V G 9 w I E V h c m 5 l c n M v Q X V 0 b 1 J l b W 9 2 Z W R D b 2 x 1 b W 5 z M S 5 7 Q 2 9 u d H J v b C B E a X N h Y m x l Z C w z f S Z x d W 9 0 O y w m c X V v d D t T Z W N 0 a W 9 u M S 9 U b 3 A g R W F y b m V y c y 9 B d X R v U m V t b 3 Z l Z E N v b H V t b n M x L n t D b 2 5 0 c m 9 s I F R v d G F s L D R 9 J n F 1 b 3 Q 7 L C Z x d W 9 0 O 1 N l Y 3 R p b 2 4 x L 1 R v c C B F Y X J u Z X J z L 0 F 1 d G 9 S Z W 1 v d m V k Q 2 9 s d W 1 u c z E u e 0 Z S U y B X b 2 1 l b i w 1 f S Z x d W 9 0 O y w m c X V v d D t T Z W N 0 a W 9 u M S 9 U b 3 A g R W F y b m V y c y 9 B d X R v U m V t b 3 Z l Z E N v b H V t b n M x L n t G U l M g Q k F N R S w 2 f S Z x d W 9 0 O y w m c X V v d D t T Z W N 0 a W 9 u M S 9 U b 3 A g R W F y b m V y c y 9 B d X R v U m V t b 3 Z l Z E N v b H V t b n M x L n t G U l M g R G l z Y W J s Z W Q s N 3 0 m c X V v d D s s J n F 1 b 3 Q 7 U 2 V j d G l v b j E v V G 9 w I E V h c m 5 l c n M v Q X V 0 b 1 J l b W 9 2 Z W R D b 2 x 1 b W 5 z M S 5 7 R l J T I F R v d G F s L D h 9 J n F 1 b 3 Q 7 L C Z x d W 9 0 O 1 N l Y 3 R p b 2 4 x L 1 R v c C B F Y X J u Z X J z L 0 F 1 d G 9 S Z W 1 v d m V k Q 2 9 s d W 1 u c z E u e 0 9 w Z X J h d G l v b m F s I F d v b W V u L D l 9 J n F 1 b 3 Q 7 L C Z x d W 9 0 O 1 N l Y 3 R p b 2 4 x L 1 R v c C B F Y X J u Z X J z L 0 F 1 d G 9 S Z W 1 v d m V k Q 2 9 s d W 1 u c z E u e 0 9 w Z X J h d G l v b m F s I E J B T U U s M T B 9 J n F 1 b 3 Q 7 L C Z x d W 9 0 O 1 N l Y 3 R p b 2 4 x L 1 R v c C B F Y X J u Z X J z L 0 F 1 d G 9 S Z W 1 v d m V k Q 2 9 s d W 1 u c z E u e 0 9 w Z X J h d G l v b m F s I E R p c 2 F i b G V k L D E x f S Z x d W 9 0 O y w m c X V v d D t T Z W N 0 a W 9 u M S 9 U b 3 A g R W F y b m V y c y 9 B d X R v U m V t b 3 Z l Z E N v b H V t b n M x L n t P c G V y Y X R p b 2 5 h b C B U b 3 R h b C w x M n 0 m c X V v d D t d L C Z x d W 9 0 O 0 N v b H V t b k N v d W 5 0 J n F 1 b 3 Q 7 O j E z L C Z x d W 9 0 O 0 t l e U N v b H V t b k 5 h b W V z J n F 1 b 3 Q 7 O l t d L C Z x d W 9 0 O 0 N v b H V t b k l k Z W 5 0 a X R p Z X M m c X V v d D s 6 W y Z x d W 9 0 O 1 N l Y 3 R p b 2 4 x L 1 R v c C B F Y X J u Z X J z L 0 F 1 d G 9 S Z W 1 v d m V k Q 2 9 s d W 1 u c z E u e 3 l 5 e X l t b S w w f S Z x d W 9 0 O y w m c X V v d D t T Z W N 0 a W 9 u M S 9 U b 3 A g R W F y b m V y c y 9 B d X R v U m V t b 3 Z l Z E N v b H V t b n M x L n t D b 2 5 0 c m 9 s I F d v b W V u L D F 9 J n F 1 b 3 Q 7 L C Z x d W 9 0 O 1 N l Y 3 R p b 2 4 x L 1 R v c C B F Y X J u Z X J z L 0 F 1 d G 9 S Z W 1 v d m V k Q 2 9 s d W 1 u c z E u e 0 N v b n R y b 2 w g Q k F N R S w y f S Z x d W 9 0 O y w m c X V v d D t T Z W N 0 a W 9 u M S 9 U b 3 A g R W F y b m V y c y 9 B d X R v U m V t b 3 Z l Z E N v b H V t b n M x L n t D b 2 5 0 c m 9 s I E R p c 2 F i b G V k L D N 9 J n F 1 b 3 Q 7 L C Z x d W 9 0 O 1 N l Y 3 R p b 2 4 x L 1 R v c C B F Y X J u Z X J z L 0 F 1 d G 9 S Z W 1 v d m V k Q 2 9 s d W 1 u c z E u e 0 N v b n R y b 2 w g V G 9 0 Y W w s N H 0 m c X V v d D s s J n F 1 b 3 Q 7 U 2 V j d G l v b j E v V G 9 w I E V h c m 5 l c n M v Q X V 0 b 1 J l b W 9 2 Z W R D b 2 x 1 b W 5 z M S 5 7 R l J T I F d v b W V u L D V 9 J n F 1 b 3 Q 7 L C Z x d W 9 0 O 1 N l Y 3 R p b 2 4 x L 1 R v c C B F Y X J u Z X J z L 0 F 1 d G 9 S Z W 1 v d m V k Q 2 9 s d W 1 u c z E u e 0 Z S U y B C Q U 1 F L D Z 9 J n F 1 b 3 Q 7 L C Z x d W 9 0 O 1 N l Y 3 R p b 2 4 x L 1 R v c C B F Y X J u Z X J z L 0 F 1 d G 9 S Z W 1 v d m V k Q 2 9 s d W 1 u c z E u e 0 Z S U y B E a X N h Y m x l Z C w 3 f S Z x d W 9 0 O y w m c X V v d D t T Z W N 0 a W 9 u M S 9 U b 3 A g R W F y b m V y c y 9 B d X R v U m V t b 3 Z l Z E N v b H V t b n M x L n t G U l M g V G 9 0 Y W w s O H 0 m c X V v d D s s J n F 1 b 3 Q 7 U 2 V j d G l v b j E v V G 9 w I E V h c m 5 l c n M v Q X V 0 b 1 J l b W 9 2 Z W R D b 2 x 1 b W 5 z M S 5 7 T 3 B l c m F 0 a W 9 u Y W w g V 2 9 t Z W 4 s O X 0 m c X V v d D s s J n F 1 b 3 Q 7 U 2 V j d G l v b j E v V G 9 w I E V h c m 5 l c n M v Q X V 0 b 1 J l b W 9 2 Z W R D b 2 x 1 b W 5 z M S 5 7 T 3 B l c m F 0 a W 9 u Y W w g Q k F N R S w x M H 0 m c X V v d D s s J n F 1 b 3 Q 7 U 2 V j d G l v b j E v V G 9 w I E V h c m 5 l c n M v Q X V 0 b 1 J l b W 9 2 Z W R D b 2 x 1 b W 5 z M S 5 7 T 3 B l c m F 0 a W 9 u Y W w g R G l z Y W J s Z W Q s M T F 9 J n F 1 b 3 Q 7 L C Z x d W 9 0 O 1 N l Y 3 R p b 2 4 x L 1 R v c C B F Y X J u Z X J z L 0 F 1 d G 9 S Z W 1 v d m V k Q 2 9 s d W 1 u c z E u e 0 9 w Z X J h d G l v b m F s I F R v d G F s L D E y f S Z x d W 9 0 O 1 0 s J n F 1 b 3 Q 7 U m V s Y X R p b 2 5 z a G l w S W 5 m b y Z x d W 9 0 O z p b X X 0 i I C 8 + P E V u d H J 5 I F R 5 c G U 9 I k F k Z G V k V G 9 E Y X R h T W 9 k Z W w i I F Z h b H V l P S J s M C I g L z 4 8 L 1 N 0 Y W J s Z U V u d H J p Z X M + P C 9 J d G V t P j x J d G V t P j x J d G V t T G 9 j Y X R p b 2 4 + P E l 0 Z W 1 U e X B l P k Z v c m 1 1 b G E 8 L 0 l 0 Z W 1 U e X B l P j x J d G V t U G F 0 a D 5 T Z W N 0 a W 9 u M S 9 T d G F 0 a W 9 u J T I w Q W N 0 a X Z p d H k l M j B J b m R p Y 2 F 0 b 3 J z P C 9 J d G V t U G F 0 a D 4 8 L 0 l 0 Z W 1 M b 2 N h d G l v b j 4 8 U 3 R h Y m x l R W 5 0 c m l l c z 4 8 R W 5 0 c n k g V H l w Z T 0 i Q n V m Z m V y T m V 4 d F J l Z n J l c 2 g i I F Z h b H V l P S J s M S I g L z 4 8 R W 5 0 c n k g V H l w Z T 0 i R m l s b E V u Y W J s Z W Q i I F Z h b H V l P S J s M C I g L z 4 8 R W 5 0 c n k g V H l w Z T 0 i R m l s b G V k Q 2 9 t c G x l d G V S Z X N 1 b H R U b 1 d v c m t z a G V l d C I g V m F s d W U 9 I m w x I i A v P j x F b n R y e S B U e X B l P S J G a W x s V G 9 E Y X R h T W 9 k Z W x F b m F i b G V k I i B W Y W x 1 Z T 0 i b D A i I C 8 + P E V u d H J 5 I F R 5 c G U 9 I k l z U H J p d m F 0 Z S I g V m F s d W U 9 I m w w I i A v P j x F b n R y e S B U e X B l P S J R d W V y e U l E I i B W Y W x 1 Z T 0 i c 2 E 2 Z D A y Y 2 Z l L T l j O W E t N D Q z Y y 0 4 Z j I 1 L T I 3 Z W Y w Z D l h N D A 0 M y 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G a W x s T G F z d F V w Z G F 0 Z W Q i I F Z h b H V l P S J k M j A y N S 0 w M S 0 y M V Q x M T o y N D o 1 N C 4 1 O T k 2 N z I z W i I g L z 4 8 R W 5 0 c n k g V H l w Z T 0 i R m l s b E N v b H V t b l R 5 c G V z I i B W Y W x 1 Z T 0 i c 0 J n S U N B Z 0 l D Q W d J Q 0 F n S U N C Q V E 9 I i A v P j x F b n R y e S B U e X B l P S J G a W x s R X J y b 3 J D b 3 V u d C I g V m F s d W U 9 I m w w I i A v P j x F b n R y e S B U e X B l P S J G a W x s Q 2 9 s d W 1 u T m F t Z X M i I F Z h b H V l P S J z W y Z x d W 9 0 O 1 l Z W V l N T S Z x d W 9 0 O y w m c X V v d D t I R l N W I G R v b m U m c X V v d D s s J n F 1 b 3 Q 7 S E Z T V i B p b m N v b X B s Z X R l J n F 1 b 3 Q 7 L C Z x d W 9 0 O 0 N G U y B B Y 3 R p d m l 0 e S Z x d W 9 0 O y w m c X V v d D t D b 2 1 t d W 5 p d H k g R W 5 n Y W d l b W V u d C Z x d W 9 0 O y w m c X V v d D t W a X N 1 Y W w g Q X V k a X R z J n F 1 b 3 Q 7 L C Z x d W 9 0 O 0 h 5 Z H J h b n Q g S W 5 z c G V j d G l v b n M m c X V v d D s s J n F 1 b 3 Q 7 R m l y Z S B T Y W Z l d H k g Q 2 h l Y 2 t z J n F 1 b 3 Q 7 L C Z x d W 9 0 O z c o M i l k I H Z p c 2 l 0 c y Z x d W 9 0 O y w m c X V v d D t B b G x l Z 2 V k I E Z p c m U g U m l z a y Z x d W 9 0 O y w m c X V v d D t B c n R p Y 2 x l I D M x I F J l L X Z p c 2 l 0 c y Z x d W 9 0 O y w m c X V v d D t T a G V s d G V y Z W Q g S G 9 1 c 2 l u Z y B K b 2 l u d C B W a X N p d H M m c X V v d D s s J n F 1 b 3 Q 7 V G l t Z V N w Z W 5 0 T 2 5 Q c m V 2 Z W 5 0 a W 9 u J S Z x d W 9 0 O y w m c X V v d D t U a W 1 l U 3 B l b n R P b l B y b 3 R l Y 3 R p b 2 4 l J n F 1 b 3 Q 7 X S I g L z 4 8 R W 5 0 c n k g V H l w Z T 0 i R m l s b E V y c m 9 y Q 2 9 k Z S I g V m F s d W U 9 I n N V b m t u b 3 d u I i A v P j x F b n R y e S B U e X B l P S J G a W x s U 3 R h d H V z I i B W Y W x 1 Z T 0 i c 0 N v b X B s Z X R l I i A v P j x F b n R y e S B U e X B l P S J G a W x s Q 2 9 1 b n Q i I F Z h b H V l P S J s N j M i I C 8 + P E V u d H J 5 I F R 5 c G U 9 I l J l b G F 0 a W 9 u c 2 h p c E l u Z m 9 D b 2 5 0 Y W l u Z X I i I F Z h b H V l P S J z e y Z x d W 9 0 O 2 N v b H V t b k N v d W 5 0 J n F 1 b 3 Q 7 O j E 0 L C Z x d W 9 0 O 2 t l e U N v b H V t b k 5 h b W V z J n F 1 b 3 Q 7 O l t d L C Z x d W 9 0 O 3 F 1 Z X J 5 U m V s Y X R p b 2 5 z a G l w c y Z x d W 9 0 O z p b X S w m c X V v d D t j b 2 x 1 b W 5 J Z G V u d G l 0 a W V z J n F 1 b 3 Q 7 O l s m c X V v d D t T Z W N 0 a W 9 u M S 9 T d G F 0 a W 9 u I E F j d G l 2 a X R 5 I E l u Z G l j Y X R v c n M v Q X V 0 b 1 J l b W 9 2 Z W R D b 2 x 1 b W 5 z M S 5 7 W V l Z W U 1 N L D B 9 J n F 1 b 3 Q 7 L C Z x d W 9 0 O 1 N l Y 3 R p b 2 4 x L 1 N 0 Y X R p b 2 4 g Q W N 0 a X Z p d H k g S W 5 k a W N h d G 9 y c y 9 B d X R v U m V t b 3 Z l Z E N v b H V t b n M x L n t I R l N W I G R v b m U s M X 0 m c X V v d D s s J n F 1 b 3 Q 7 U 2 V j d G l v b j E v U 3 R h d G l v b i B B Y 3 R p d m l 0 e S B J b m R p Y 2 F 0 b 3 J z L 0 F 1 d G 9 S Z W 1 v d m V k Q 2 9 s d W 1 u c z E u e 0 h G U 1 Y g a W 5 j b 2 1 w b G V 0 Z S w y f S Z x d W 9 0 O y w m c X V v d D t T Z W N 0 a W 9 u M S 9 T d G F 0 a W 9 u I E F j d G l 2 a X R 5 I E l u Z G l j Y X R v c n M v Q X V 0 b 1 J l b W 9 2 Z W R D b 2 x 1 b W 5 z M S 5 7 Q 0 Z T I E F j d G l 2 a X R 5 L D N 9 J n F 1 b 3 Q 7 L C Z x d W 9 0 O 1 N l Y 3 R p b 2 4 x L 1 N 0 Y X R p b 2 4 g Q W N 0 a X Z p d H k g S W 5 k a W N h d G 9 y c y 9 B d X R v U m V t b 3 Z l Z E N v b H V t b n M x L n t D b 2 1 t d W 5 p d H k g R W 5 n Y W d l b W V u d C w 0 f S Z x d W 9 0 O y w m c X V v d D t T Z W N 0 a W 9 u M S 9 T d G F 0 a W 9 u I E F j d G l 2 a X R 5 I E l u Z G l j Y X R v c n M v Q X V 0 b 1 J l b W 9 2 Z W R D b 2 x 1 b W 5 z M S 5 7 V m l z d W F s I E F 1 Z G l 0 c y w 1 f S Z x d W 9 0 O y w m c X V v d D t T Z W N 0 a W 9 u M S 9 T d G F 0 a W 9 u I E F j d G l 2 a X R 5 I E l u Z G l j Y X R v c n M v Q X V 0 b 1 J l b W 9 2 Z W R D b 2 x 1 b W 5 z M S 5 7 S H l k c m F u d C B J b n N w Z W N 0 a W 9 u c y w 2 f S Z x d W 9 0 O y w m c X V v d D t T Z W N 0 a W 9 u M S 9 T d G F 0 a W 9 u I E F j d G l 2 a X R 5 I E l u Z G l j Y X R v c n M v Q X V 0 b 1 J l b W 9 2 Z W R D b 2 x 1 b W 5 z M S 5 7 R m l y Z S B T Y W Z l d H k g Q 2 h l Y 2 t z L D d 9 J n F 1 b 3 Q 7 L C Z x d W 9 0 O 1 N l Y 3 R p b 2 4 x L 1 N 0 Y X R p b 2 4 g Q W N 0 a X Z p d H k g S W 5 k a W N h d G 9 y c y 9 B d X R v U m V t b 3 Z l Z E N v b H V t b n M x L n s 3 K D I p Z C B 2 a X N p d H M s O H 0 m c X V v d D s s J n F 1 b 3 Q 7 U 2 V j d G l v b j E v U 3 R h d G l v b i B B Y 3 R p d m l 0 e S B J b m R p Y 2 F 0 b 3 J z L 0 F 1 d G 9 S Z W 1 v d m V k Q 2 9 s d W 1 u c z E u e 0 F s b G V n Z W Q g R m l y Z S B S a X N r L D l 9 J n F 1 b 3 Q 7 L C Z x d W 9 0 O 1 N l Y 3 R p b 2 4 x L 1 N 0 Y X R p b 2 4 g Q W N 0 a X Z p d H k g S W 5 k a W N h d G 9 y c y 9 B d X R v U m V t b 3 Z l Z E N v b H V t b n M x L n t B c n R p Y 2 x l I D M x I F J l L X Z p c 2 l 0 c y w x M H 0 m c X V v d D s s J n F 1 b 3 Q 7 U 2 V j d G l v b j E v U 3 R h d G l v b i B B Y 3 R p d m l 0 e S B J b m R p Y 2 F 0 b 3 J z L 0 F 1 d G 9 S Z W 1 v d m V k Q 2 9 s d W 1 u c z E u e 1 N o Z W x 0 Z X J l Z C B I b 3 V z a W 5 n I E p v a W 5 0 I F Z p c 2 l 0 c y w x M X 0 m c X V v d D s s J n F 1 b 3 Q 7 U 2 V j d G l v b j E v U 3 R h d G l v b i B B Y 3 R p d m l 0 e S B J b m R p Y 2 F 0 b 3 J z L 0 F 1 d G 9 S Z W 1 v d m V k Q 2 9 s d W 1 u c z E u e 1 R p b W V T c G V u d E 9 u U H J l d m V u d G l v b i U s M T J 9 J n F 1 b 3 Q 7 L C Z x d W 9 0 O 1 N l Y 3 R p b 2 4 x L 1 N 0 Y X R p b 2 4 g Q W N 0 a X Z p d H k g S W 5 k a W N h d G 9 y c y 9 B d X R v U m V t b 3 Z l Z E N v b H V t b n M x L n t U a W 1 l U 3 B l b n R P b l B y b 3 R l Y 3 R p b 2 4 l L D E z f S Z x d W 9 0 O 1 0 s J n F 1 b 3 Q 7 Q 2 9 s d W 1 u Q 2 9 1 b n Q m c X V v d D s 6 M T Q s J n F 1 b 3 Q 7 S 2 V 5 Q 2 9 s d W 1 u T m F t Z X M m c X V v d D s 6 W 1 0 s J n F 1 b 3 Q 7 Q 2 9 s d W 1 u S W R l b n R p d G l l c y Z x d W 9 0 O z p b J n F 1 b 3 Q 7 U 2 V j d G l v b j E v U 3 R h d G l v b i B B Y 3 R p d m l 0 e S B J b m R p Y 2 F 0 b 3 J z L 0 F 1 d G 9 S Z W 1 v d m V k Q 2 9 s d W 1 u c z E u e 1 l Z W V l N T S w w f S Z x d W 9 0 O y w m c X V v d D t T Z W N 0 a W 9 u M S 9 T d G F 0 a W 9 u I E F j d G l 2 a X R 5 I E l u Z G l j Y X R v c n M v Q X V 0 b 1 J l b W 9 2 Z W R D b 2 x 1 b W 5 z M S 5 7 S E Z T V i B k b 2 5 l L D F 9 J n F 1 b 3 Q 7 L C Z x d W 9 0 O 1 N l Y 3 R p b 2 4 x L 1 N 0 Y X R p b 2 4 g Q W N 0 a X Z p d H k g S W 5 k a W N h d G 9 y c y 9 B d X R v U m V t b 3 Z l Z E N v b H V t b n M x L n t I R l N W I G l u Y 2 9 t c G x l d G U s M n 0 m c X V v d D s s J n F 1 b 3 Q 7 U 2 V j d G l v b j E v U 3 R h d G l v b i B B Y 3 R p d m l 0 e S B J b m R p Y 2 F 0 b 3 J z L 0 F 1 d G 9 S Z W 1 v d m V k Q 2 9 s d W 1 u c z E u e 0 N G U y B B Y 3 R p d m l 0 e S w z f S Z x d W 9 0 O y w m c X V v d D t T Z W N 0 a W 9 u M S 9 T d G F 0 a W 9 u I E F j d G l 2 a X R 5 I E l u Z G l j Y X R v c n M v Q X V 0 b 1 J l b W 9 2 Z W R D b 2 x 1 b W 5 z M S 5 7 Q 2 9 t b X V u a X R 5 I E V u Z 2 F n Z W 1 l b n Q s N H 0 m c X V v d D s s J n F 1 b 3 Q 7 U 2 V j d G l v b j E v U 3 R h d G l v b i B B Y 3 R p d m l 0 e S B J b m R p Y 2 F 0 b 3 J z L 0 F 1 d G 9 S Z W 1 v d m V k Q 2 9 s d W 1 u c z E u e 1 Z p c 3 V h b C B B d W R p d H M s N X 0 m c X V v d D s s J n F 1 b 3 Q 7 U 2 V j d G l v b j E v U 3 R h d G l v b i B B Y 3 R p d m l 0 e S B J b m R p Y 2 F 0 b 3 J z L 0 F 1 d G 9 S Z W 1 v d m V k Q 2 9 s d W 1 u c z E u e 0 h 5 Z H J h b n Q g S W 5 z c G V j d G l v b n M s N n 0 m c X V v d D s s J n F 1 b 3 Q 7 U 2 V j d G l v b j E v U 3 R h d G l v b i B B Y 3 R p d m l 0 e S B J b m R p Y 2 F 0 b 3 J z L 0 F 1 d G 9 S Z W 1 v d m V k Q 2 9 s d W 1 u c z E u e 0 Z p c m U g U 2 F m Z X R 5 I E N o Z W N r c y w 3 f S Z x d W 9 0 O y w m c X V v d D t T Z W N 0 a W 9 u M S 9 T d G F 0 a W 9 u I E F j d G l 2 a X R 5 I E l u Z G l j Y X R v c n M v Q X V 0 b 1 J l b W 9 2 Z W R D b 2 x 1 b W 5 z M S 5 7 N y g y K W Q g d m l z a X R z L D h 9 J n F 1 b 3 Q 7 L C Z x d W 9 0 O 1 N l Y 3 R p b 2 4 x L 1 N 0 Y X R p b 2 4 g Q W N 0 a X Z p d H k g S W 5 k a W N h d G 9 y c y 9 B d X R v U m V t b 3 Z l Z E N v b H V t b n M x L n t B b G x l Z 2 V k I E Z p c m U g U m l z a y w 5 f S Z x d W 9 0 O y w m c X V v d D t T Z W N 0 a W 9 u M S 9 T d G F 0 a W 9 u I E F j d G l 2 a X R 5 I E l u Z G l j Y X R v c n M v Q X V 0 b 1 J l b W 9 2 Z W R D b 2 x 1 b W 5 z M S 5 7 Q X J 0 a W N s Z S A z M S B S Z S 1 2 a X N p d H M s M T B 9 J n F 1 b 3 Q 7 L C Z x d W 9 0 O 1 N l Y 3 R p b 2 4 x L 1 N 0 Y X R p b 2 4 g Q W N 0 a X Z p d H k g S W 5 k a W N h d G 9 y c y 9 B d X R v U m V t b 3 Z l Z E N v b H V t b n M x L n t T a G V s d G V y Z W Q g S G 9 1 c 2 l u Z y B K b 2 l u d C B W a X N p d H M s M T F 9 J n F 1 b 3 Q 7 L C Z x d W 9 0 O 1 N l Y 3 R p b 2 4 x L 1 N 0 Y X R p b 2 4 g Q W N 0 a X Z p d H k g S W 5 k a W N h d G 9 y c y 9 B d X R v U m V t b 3 Z l Z E N v b H V t b n M x L n t U a W 1 l U 3 B l b n R P b l B y Z X Z l b n R p b 2 4 l L D E y f S Z x d W 9 0 O y w m c X V v d D t T Z W N 0 a W 9 u M S 9 T d G F 0 a W 9 u I E F j d G l 2 a X R 5 I E l u Z G l j Y X R v c n M v Q X V 0 b 1 J l b W 9 2 Z W R D b 2 x 1 b W 5 z M S 5 7 V G l t Z V N w Z W 5 0 T 2 5 Q c m 9 0 Z W N 0 a W 9 u J S w x M 3 0 m c X V v d D t d L C Z x d W 9 0 O 1 J l b G F 0 a W 9 u c 2 h p c E l u Z m 8 m c X V v d D s 6 W 1 1 9 I i A v P j x F b n R y e S B U e X B l P S J B Z G R l Z F R v R G F 0 Y U 1 v Z G V s I i B W Y W x 1 Z T 0 i b D A i I C 8 + P C 9 T d G F i b G V F b n R y a W V z P j w v S X R l b T 4 8 S X R l b T 4 8 S X R l b U x v Y 2 F 0 a W 9 u P j x J d G V t V H l w Z T 5 G b 3 J t d W x h P C 9 J d G V t V H l w Z T 4 8 S X R l b V B h d G g + U 2 V j d G l v b j E v U H J v b W 9 0 a W 9 u c z w v S X R l b V B h d G g + P C 9 J d G V t T G 9 j Y X R p b 2 4 + P F N 0 Y W J s Z U V u d H J p Z X M + P E V u d H J 5 I F R 5 c G U 9 I k J 1 Z m Z l c k 5 l e H R S Z W Z y Z X N o I i B W Y W x 1 Z T 0 i b D E i I C 8 + P E V u d H J 5 I F R 5 c G U 9 I k Z p b G x F b m F i b G V k I i B W Y W x 1 Z T 0 i b D E i I C 8 + P E V u d H J 5 I F R 5 c G U 9 I k Z p b G x M Y X N 0 V X B k Y X R l Z C I g V m F s d W U 9 I m Q y M D I 1 L T A x L T I x V D E x O j I 0 O j U z L j M 1 N D Y x M z R a I i A v P j x F b n R y e S B U e X B l P S J G a W x s Z W R D b 2 1 w b G V 0 Z V J l c 3 V s d F R v V 2 9 y a 3 N o Z W V 0 I i B W Y W x 1 Z T 0 i b D E i I C 8 + P E V u d H J 5 I F R 5 c G U 9 I k Z p b G x D b 2 x 1 b W 5 U e X B l c y I g V m F s d W U 9 I n N C Z 0 l D Q W d J Q 0 F n S U N B Z 0 l D Q W c 9 P S I g L z 4 8 R W 5 0 c n k g V H l w Z T 0 i R m l s b F R v R G F 0 Y U 1 v Z G V s R W 5 h Y m x l Z C I g V m F s d W U 9 I m w x I i A v P j x F b n R y e S B U e X B l P S J J c 1 B y a X Z h d G U i I F Z h b H V l P S J s M C I g L z 4 8 R W 5 0 c n k g V H l w Z T 0 i U X V l c n l J R C I g V m F s d W U 9 I n M 3 Y T c 0 O G J l Y i 0 z N j J j L T Q 0 N 2 U t Y j k y Z S 0 w Z T Z i M T N i N m I 3 O T c i I C 8 + P E V u d H J 5 I F R 5 c G U 9 I k Z p b G x D b 2 x 1 b W 5 O Y W 1 l c y I g V m F s d W U 9 I n N b J n F 1 b 3 Q 7 e X l 5 e W 1 t J n F 1 b 3 Q 7 L C Z x d W 9 0 O 0 N v b n R y b 2 w g V 2 9 t Z W 4 m c X V v d D s s J n F 1 b 3 Q 7 Q 2 9 u d H J v b C B C Q U 1 F J n F 1 b 3 Q 7 L C Z x d W 9 0 O 0 N v b n R y b 2 w g R G l z Y W J s Z W Q m c X V v d D s s J n F 1 b 3 Q 7 Q 2 9 u d H J v b C B U b 3 R h b C Z x d W 9 0 O y w m c X V v d D t P c G V y Y X R p b 2 5 h b C B X b 2 1 l b i Z x d W 9 0 O y w m c X V v d D t P c G V y Y X R p b 2 5 h b C B C Q U 1 F J n F 1 b 3 Q 7 L C Z x d W 9 0 O 0 9 w Z X J h d G l v b m F s I E R p c 2 F i b G V k J n F 1 b 3 Q 7 L C Z x d W 9 0 O 0 9 w Z X J h d G l v b m F s I F R v d G F s J n F 1 b 3 Q 7 L C Z x d W 9 0 O 0 Z S U y B X b 2 1 l b i Z x d W 9 0 O y w m c X V v d D t G U l M g Q k F N R S Z x d W 9 0 O y w m c X V v d D t G U l M g R G l z Y W J s Z W Q m c X V v d D s s J n F 1 b 3 Q 7 R l J T I F R v d G F s J n F 1 b 3 Q 7 X 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B y b 2 1 v d G l v b n M i I C 8 + P E V u d H J 5 I F R 5 c G U 9 I k x v Y W R l Z F R v Q W 5 h b H l z a X N T Z X J 2 a W N l c y I g V m F s d W U 9 I m w w I i A v P j x F b n R y e S B U e X B l P S J G a W x s R X J y b 3 J D b 3 V u d C I g V m F s d W U 9 I m w w I i A v P j x F b n R y e S B U e X B l P S J G a W x s R X J y b 3 J D b 2 R l I i B W Y W x 1 Z T 0 i c 1 V u a 2 5 v d 2 4 i I C 8 + P E V u d H J 5 I F R 5 c G U 9 I k Z p b G x T d G F 0 d X M i I F Z h b H V l P S J z Q 2 9 t c G x l d G U i I C 8 + P E V u d H J 5 I F R 5 c G U 9 I k Z p b G x D b 3 V u d C I g V m F s d W U 9 I m w 0 M S I g L z 4 8 R W 5 0 c n k g V H l w Z T 0 i U m V s Y X R p b 2 5 z a G l w S W 5 m b 0 N v b n R h a W 5 l c i I g V m F s d W U 9 I n N 7 J n F 1 b 3 Q 7 Y 2 9 s d W 1 u Q 2 9 1 b n Q m c X V v d D s 6 M T M s J n F 1 b 3 Q 7 a 2 V 5 Q 2 9 s d W 1 u T m F t Z X M m c X V v d D s 6 W 1 0 s J n F 1 b 3 Q 7 c X V l c n l S Z W x h d G l v b n N o a X B z J n F 1 b 3 Q 7 O l t d L C Z x d W 9 0 O 2 N v b H V t b k l k Z W 5 0 a X R p Z X M m c X V v d D s 6 W y Z x d W 9 0 O 1 N l Y 3 R p b 2 4 x L 1 B y b 2 1 v d G l v b n M v Q W R k Z W Q g Q 3 V z d G 9 t L n t 5 e X l 5 b W 0 s M H 0 m c X V v d D s s J n F 1 b 3 Q 7 U 2 V j d G l v b j E v U H J v b W 9 0 a W 9 u c y 9 B Z G R l Z C B D d X N 0 b 2 0 u e 0 N v b n R y b 2 w g V 2 9 t Z W 4 s M X 0 m c X V v d D s s J n F 1 b 3 Q 7 U 2 V j d G l v b j E v U H J v b W 9 0 a W 9 u c y 9 B Z G R l Z C B D d X N 0 b 2 0 u e 0 N v b n R y b 2 w g Q k F N R S w y f S Z x d W 9 0 O y w m c X V v d D t T Z W N 0 a W 9 u M S 9 Q c m 9 t b 3 R p b 2 5 z L 0 F k Z G V k I E N 1 c 3 R v b S 5 7 Q 2 9 u d H J v b C B E a X N h Y m x l Z C w z f S Z x d W 9 0 O y w m c X V v d D t T Z W N 0 a W 9 u M S 9 Q c m 9 t b 3 R p b 2 5 z L 0 F k Z G V k I E N 1 c 3 R v b S 5 7 Q 2 9 u d H J v b C B U b 3 R h b C w 0 f S Z x d W 9 0 O y w m c X V v d D t T Z W N 0 a W 9 u M S 9 Q c m 9 t b 3 R p b 2 5 z L 0 F k Z G V k I E N 1 c 3 R v b S 5 7 T 3 B l c m F 0 a W 9 u Y W w g V 2 9 t Z W 4 s N X 0 m c X V v d D s s J n F 1 b 3 Q 7 U 2 V j d G l v b j E v U H J v b W 9 0 a W 9 u c y 9 B Z G R l Z C B D d X N 0 b 2 0 u e 0 9 w Z X J h d G l v b m F s I E J B T U U s N n 0 m c X V v d D s s J n F 1 b 3 Q 7 U 2 V j d G l v b j E v U H J v b W 9 0 a W 9 u c y 9 B Z G R l Z C B D d X N 0 b 2 0 u e 0 9 w Z X J h d G l v b m F s I E R p c 2 F i b G V k L D d 9 J n F 1 b 3 Q 7 L C Z x d W 9 0 O 1 N l Y 3 R p b 2 4 x L 1 B y b 2 1 v d G l v b n M v Q W R k Z W Q g Q 3 V z d G 9 t L n t P c G V y Y X R p b 2 5 h b C B U b 3 R h b C w 4 f S Z x d W 9 0 O y w m c X V v d D t T Z W N 0 a W 9 u M S 9 Q c m 9 t b 3 R p b 2 5 z L 0 F k Z G V k I E N 1 c 3 R v b S 5 7 R l J T I F d v b W V u L D l 9 J n F 1 b 3 Q 7 L C Z x d W 9 0 O 1 N l Y 3 R p b 2 4 x L 1 B y b 2 1 v d G l v b n M v Q W R k Z W Q g Q 3 V z d G 9 t L n t G U l M g Q k F N R S w x M H 0 m c X V v d D s s J n F 1 b 3 Q 7 U 2 V j d G l v b j E v U H J v b W 9 0 a W 9 u c y 9 B Z G R l Z C B D d X N 0 b 2 0 u e 0 Z S U y B E a X N h Y m x l Z C w x M X 0 m c X V v d D s s J n F 1 b 3 Q 7 U 2 V j d G l v b j E v U H J v b W 9 0 a W 9 u c y 9 B Z G R l Z C B D d X N 0 b 2 0 u e 0 Z S U y B U b 3 R h b C w x M n 0 m c X V v d D t d L C Z x d W 9 0 O 0 N v b H V t b k N v d W 5 0 J n F 1 b 3 Q 7 O j E z L C Z x d W 9 0 O 0 t l e U N v b H V t b k 5 h b W V z J n F 1 b 3 Q 7 O l t d L C Z x d W 9 0 O 0 N v b H V t b k l k Z W 5 0 a X R p Z X M m c X V v d D s 6 W y Z x d W 9 0 O 1 N l Y 3 R p b 2 4 x L 1 B y b 2 1 v d G l v b n M v Q W R k Z W Q g Q 3 V z d G 9 t L n t 5 e X l 5 b W 0 s M H 0 m c X V v d D s s J n F 1 b 3 Q 7 U 2 V j d G l v b j E v U H J v b W 9 0 a W 9 u c y 9 B Z G R l Z C B D d X N 0 b 2 0 u e 0 N v b n R y b 2 w g V 2 9 t Z W 4 s M X 0 m c X V v d D s s J n F 1 b 3 Q 7 U 2 V j d G l v b j E v U H J v b W 9 0 a W 9 u c y 9 B Z G R l Z C B D d X N 0 b 2 0 u e 0 N v b n R y b 2 w g Q k F N R S w y f S Z x d W 9 0 O y w m c X V v d D t T Z W N 0 a W 9 u M S 9 Q c m 9 t b 3 R p b 2 5 z L 0 F k Z G V k I E N 1 c 3 R v b S 5 7 Q 2 9 u d H J v b C B E a X N h Y m x l Z C w z f S Z x d W 9 0 O y w m c X V v d D t T Z W N 0 a W 9 u M S 9 Q c m 9 t b 3 R p b 2 5 z L 0 F k Z G V k I E N 1 c 3 R v b S 5 7 Q 2 9 u d H J v b C B U b 3 R h b C w 0 f S Z x d W 9 0 O y w m c X V v d D t T Z W N 0 a W 9 u M S 9 Q c m 9 t b 3 R p b 2 5 z L 0 F k Z G V k I E N 1 c 3 R v b S 5 7 T 3 B l c m F 0 a W 9 u Y W w g V 2 9 t Z W 4 s N X 0 m c X V v d D s s J n F 1 b 3 Q 7 U 2 V j d G l v b j E v U H J v b W 9 0 a W 9 u c y 9 B Z G R l Z C B D d X N 0 b 2 0 u e 0 9 w Z X J h d G l v b m F s I E J B T U U s N n 0 m c X V v d D s s J n F 1 b 3 Q 7 U 2 V j d G l v b j E v U H J v b W 9 0 a W 9 u c y 9 B Z G R l Z C B D d X N 0 b 2 0 u e 0 9 w Z X J h d G l v b m F s I E R p c 2 F i b G V k L D d 9 J n F 1 b 3 Q 7 L C Z x d W 9 0 O 1 N l Y 3 R p b 2 4 x L 1 B y b 2 1 v d G l v b n M v Q W R k Z W Q g Q 3 V z d G 9 t L n t P c G V y Y X R p b 2 5 h b C B U b 3 R h b C w 4 f S Z x d W 9 0 O y w m c X V v d D t T Z W N 0 a W 9 u M S 9 Q c m 9 t b 3 R p b 2 5 z L 0 F k Z G V k I E N 1 c 3 R v b S 5 7 R l J T I F d v b W V u L D l 9 J n F 1 b 3 Q 7 L C Z x d W 9 0 O 1 N l Y 3 R p b 2 4 x L 1 B y b 2 1 v d G l v b n M v Q W R k Z W Q g Q 3 V z d G 9 t L n t G U l M g Q k F N R S w x M H 0 m c X V v d D s s J n F 1 b 3 Q 7 U 2 V j d G l v b j E v U H J v b W 9 0 a W 9 u c y 9 B Z G R l Z C B D d X N 0 b 2 0 u e 0 Z S U y B E a X N h Y m x l Z C w x M X 0 m c X V v d D s s J n F 1 b 3 Q 7 U 2 V j d G l v b j E v U H J v b W 9 0 a W 9 u c y 9 B Z G R l Z C B D d X N 0 b 2 0 u e 0 Z S U y B U b 3 R h b C w x M n 0 m c X V v d D t d L C Z x d W 9 0 O 1 J l b G F 0 a W 9 u c 2 h p c E l u Z m 8 m c X V v d D s 6 W 1 1 9 I i A v P j x F b n R y e S B U e X B l P S J B Z G R l Z F R v R G F 0 Y U 1 v Z G V s I i B W Y W x 1 Z T 0 i b D E i I C 8 + P C 9 T d G F i b G V F b n R y a W V z P j w v S X R l b T 4 8 S X R l b T 4 8 S X R l b U x v Y 2 F 0 a W 9 u P j x J d G V t V H l w Z T 5 G b 3 J t d W x h P C 9 J d G V t V H l w Z T 4 8 S X R l b V B h d G g + U 2 V j d G l v b j E v Q z U t M D U l M j B N Y W 5 h Z 2 V y c 1 R y Y W l u a W 5 n P C 9 J d G V t U G F 0 a D 4 8 L 0 l 0 Z W 1 M b 2 N h d G l v b j 4 8 U 3 R h Y m x l R W 5 0 c m l l c z 4 8 R W 5 0 c n k g V H l w Z T 0 i Q n V m Z m V y T m V 4 d F J l Z n J l c 2 g i I F Z h b H V l P S J s M S I g L z 4 8 R W 5 0 c n k g V H l w Z T 0 i R m l s b E V u Y W J s Z W Q i I F Z h b H V l P S J s M C I g L z 4 8 R W 5 0 c n k g V H l w Z T 0 i R m l s b G V k Q 2 9 t c G x l d G V S Z X N 1 b H R U b 1 d v c m t z a G V l d C I g V m F s d W U 9 I m w x I i A v P j x F b n R y e S B U e X B l P S J G a W x s V G 9 E Y X R h T W 9 k Z W x F b m F i b G V k I i B W Y W x 1 Z T 0 i b D A i I C 8 + P E V u d H J 5 I F R 5 c G U 9 I k l z U H J p d m F 0 Z S I g V m F s d W U 9 I m w w I i A v P j x F b n R y e S B U e X B l P S J R d W V y e U l E I i B W Y W x 1 Z T 0 i c z E 5 M W R m N W E w L W Y 1 N z E t N D E 2 O C 1 i N z Y 2 L W Q 1 M D A z M W Q w M 2 Q 0 M i 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G a W x s R X J y b 3 J D b 3 V u d C I g V m F s d W U 9 I m w w I i A v P j x F b n R y e S B U e X B l P S J G a W x s T G F z d F V w Z G F 0 Z W Q i I F Z h b H V l P S J k M j A y N S 0 w M S 0 y M V Q x M T o y N D o 1 N C 4 2 N T k 2 N z g w W i I g L z 4 8 R W 5 0 c n k g V H l w Z T 0 i R m l s b E V y c m 9 y Q 2 9 k Z S I g V m F s d W U 9 I n N V b m t u b 3 d u I i A v P j x F b n R y e S B U e X B l P S J G a W x s Q 2 9 s d W 1 u V H l w Z X M i I F Z h b H V l P S J z Q W d J P S I g L z 4 8 R W 5 0 c n k g V H l w Z T 0 i R m l s b E N v b H V t b k 5 h b W V z I i B W Y W x 1 Z T 0 i c 1 s m c X V v d D t O b 0 9 m T W F u Y W d l c n M m c X V v d D s s J n F 1 b 3 Q 7 T m 9 P Z k 1 h b m F n Z X J z V H J h a W 5 l Z C Z x d W 9 0 O 1 0 i I C 8 + P E V u d H J 5 I F R 5 c G U 9 I k Z p b G x T d G F 0 d X M i I F Z h b H V l P S J z Q 2 9 t c G x l d G U i I C 8 + P E V u d H J 5 I F R 5 c G U 9 I k Z p b G x D b 3 V u d C I g V m F s d W U 9 I m w x I i A v P j x F b n R y e S B U e X B l P S J S Z W x h d G l v b n N o a X B J b m Z v Q 2 9 u d G F p b m V y I i B W Y W x 1 Z T 0 i c 3 s m c X V v d D t j b 2 x 1 b W 5 D b 3 V u d C Z x d W 9 0 O z o y L C Z x d W 9 0 O 2 t l e U N v b H V t b k 5 h b W V z J n F 1 b 3 Q 7 O l t d L C Z x d W 9 0 O 3 F 1 Z X J 5 U m V s Y X R p b 2 5 z a G l w c y Z x d W 9 0 O z p b X S w m c X V v d D t j b 2 x 1 b W 5 J Z G V u d G l 0 a W V z J n F 1 b 3 Q 7 O l s m c X V v d D t T Z W N 0 a W 9 u M S 9 D N S 0 w N S B N Y W 5 h Z 2 V y c 1 R y Y W l u a W 5 n L 0 F 1 d G 9 S Z W 1 v d m V k Q 2 9 s d W 1 u c z E u e 0 5 v T 2 Z N Y W 5 h Z 2 V y c y w w f S Z x d W 9 0 O y w m c X V v d D t T Z W N 0 a W 9 u M S 9 D N S 0 w N S B N Y W 5 h Z 2 V y c 1 R y Y W l u a W 5 n L 0 F 1 d G 9 S Z W 1 v d m V k Q 2 9 s d W 1 u c z E u e 0 5 v T 2 Z N Y W 5 h Z 2 V y c 1 R y Y W l u Z W Q s M X 0 m c X V v d D t d L C Z x d W 9 0 O 0 N v b H V t b k N v d W 5 0 J n F 1 b 3 Q 7 O j I s J n F 1 b 3 Q 7 S 2 V 5 Q 2 9 s d W 1 u T m F t Z X M m c X V v d D s 6 W 1 0 s J n F 1 b 3 Q 7 Q 2 9 s d W 1 u S W R l b n R p d G l l c y Z x d W 9 0 O z p b J n F 1 b 3 Q 7 U 2 V j d G l v b j E v Q z U t M D U g T W F u Y W d l c n N U c m F p b m l u Z y 9 B d X R v U m V t b 3 Z l Z E N v b H V t b n M x L n t O b 0 9 m T W F u Y W d l c n M s M H 0 m c X V v d D s s J n F 1 b 3 Q 7 U 2 V j d G l v b j E v Q z U t M D U g T W F u Y W d l c n N U c m F p b m l u Z y 9 B d X R v U m V t b 3 Z l Z E N v b H V t b n M x L n t O b 0 9 m T W F u Y W d l c n N U c m F p b m V k L D F 9 J n F 1 b 3 Q 7 X S w m c X V v d D t S Z W x h d G l v b n N o a X B J b m Z v J n F 1 b 3 Q 7 O l t d f S I g L z 4 8 R W 5 0 c n k g V H l w Z T 0 i Q W R k Z W R U b 0 R h d G F N b 2 R l b C I g V m F s d W U 9 I m w w 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W b 2 x 1 b n R h c n l M Z W F 2 Z X J z L 1 N v d X J j Z T w v S X R l b V B h d G g + P C 9 J d G V t T G 9 j Y X R p b 2 4 + P F N 0 Y W J s Z U V u d H J p Z X M g L z 4 8 L 0 l 0 Z W 0 + P E l 0 Z W 0 + P E l 0 Z W 1 M b 2 N h d G l v b j 4 8 S X R l b V R 5 c G U + R m 9 y b X V s Y T w v S X R l b V R 5 c G U + P E l 0 Z W 1 Q Y X R o P l N l Y 3 R p b 2 4 x L 1 Z v b H V u d G F y e U x l Y X Z l c n M v V W 5 w a X Z v d G V k J T I w Q 2 9 s d W 1 u c z w v S X R l b V B h d G g + P C 9 J d G V t T G 9 j Y X R p b 2 4 + P F N 0 Y W J s Z U V u d H J p Z X M g L z 4 8 L 0 l 0 Z W 0 + P E l 0 Z W 0 + P E l 0 Z W 1 M b 2 N h d G l v b j 4 8 S X R l b V R 5 c G U + R m 9 y b X V s Y T w v S X R l b V R 5 c G U + P E l 0 Z W 1 Q Y X R o P l N l Y 3 R p b 2 4 x L 1 Z v b H V u d G F y e U x l Y X Z l c n M v S W 5 z Z X J 0 Z W Q l M j B N Z X J n Z W Q l M j B D b 2 x 1 b W 4 8 L 0 l 0 Z W 1 Q Y X R o P j w v S X R l b U x v Y 2 F 0 a W 9 u P j x T d G F i b G V F b n R y a W V z I C 8 + P C 9 J d G V t P j x J d G V t P j x J d G V t T G 9 j Y X R p b 2 4 + P E l 0 Z W 1 U e X B l P k Z v c m 1 1 b G E 8 L 0 l 0 Z W 1 U e X B l P j x J d G V t U G F 0 a D 5 T Z W N 0 a W 9 u M S 9 W b 2 x 1 b n R h c n l M Z W F 2 Z X J z L 1 J l b W 9 2 Z W Q l M j B D b 2 x 1 b W 5 z P C 9 J d G V t U G F 0 a D 4 8 L 0 l 0 Z W 1 M b 2 N h d G l v b j 4 8 U 3 R h Y m x l R W 5 0 c m l l c y A v P j w v S X R l b T 4 8 S X R l b T 4 8 S X R l b U x v Y 2 F 0 a W 9 u P j x J d G V t V H l w Z T 5 G b 3 J t d W x h P C 9 J d G V t V H l w Z T 4 8 S X R l b V B h d G g + U 2 V j d G l v b j E v V m 9 s d W 5 0 Y X J 5 T G V h d m V y c y 9 Q a X Z v d G V k J T I w Q 2 9 s d W 1 u P C 9 J d G V t U G F 0 a D 4 8 L 0 l 0 Z W 1 M b 2 N h d G l v b j 4 8 U 3 R h Y m x l R W 5 0 c m l l c y A v P j w v S X R l b T 4 8 S X R l b T 4 8 S X R l b U x v Y 2 F 0 a W 9 u P j x J d G V t V H l w Z T 5 G b 3 J t d W x h P C 9 J d G V t V H l w Z T 4 8 S X R l b V B h d G g + U 2 V j d G l v b j E v V G 9 w J T I w R W F y b m V y c y 9 T b 3 V y Y 2 U 8 L 0 l 0 Z W 1 Q Y X R o P j w v S X R l b U x v Y 2 F 0 a W 9 u P j x T d G F i b G V F b n R y a W V z I C 8 + P C 9 J d G V t P j x J d G V t P j x J d G V t T G 9 j Y X R p b 2 4 + P E l 0 Z W 1 U e X B l P k Z v c m 1 1 b G E 8 L 0 l 0 Z W 1 U e X B l P j x J d G V t U G F 0 a D 5 T Z W N 0 a W 9 u M S 9 U b 3 A l M j B F Y X J u Z X J z L 1 J l b 3 J k Z X J l Z C U y M E N v b H V t b n M 8 L 0 l 0 Z W 1 Q Y X R o P j w v S X R l b U x v Y 2 F 0 a W 9 u P j x T d G F i b G V F b n R y a W V z I C 8 + P C 9 J d G V t P j x J d G V t P j x J d G V t T G 9 j Y X R p b 2 4 + P E l 0 Z W 1 U e X B l P k Z v c m 1 1 b G E 8 L 0 l 0 Z W 1 U e X B l P j x J d G V t U G F 0 a D 5 T Z W N 0 a W 9 u M S 9 U b 3 A l M j B F Y X J u Z X J z L 1 V u c G l 2 b 3 R l Z C U y M E N v b H V t b n M 8 L 0 l 0 Z W 1 Q Y X R o P j w v S X R l b U x v Y 2 F 0 a W 9 u P j x T d G F i b G V F b n R y a W V z I C 8 + P C 9 J d G V t P j x J d G V t P j x J d G V t T G 9 j Y X R p b 2 4 + P E l 0 Z W 1 U e X B l P k Z v c m 1 1 b G E 8 L 0 l 0 Z W 1 U e X B l P j x J d G V t U G F 0 a D 5 T Z W N 0 a W 9 u M S 9 U b 3 A l M j B F Y X J u Z X J z L 0 1 l c m d l Z C U y M E N v b H V t b n M 8 L 0 l 0 Z W 1 Q Y X R o P j w v S X R l b U x v Y 2 F 0 a W 9 u P j x T d G F i b G V F b n R y a W V z I C 8 + P C 9 J d G V t P j x J d G V t P j x J d G V t T G 9 j Y X R p b 2 4 + P E l 0 Z W 1 U e X B l P k Z v c m 1 1 b G E 8 L 0 l 0 Z W 1 U e X B l P j x J d G V t U G F 0 a D 5 T Z W N 0 a W 9 u M S 9 U b 3 A l M j B F Y X J u Z X J z L 1 B p d m 9 0 Z W Q l M j B D b 2 x 1 b W 4 8 L 0 l 0 Z W 1 Q Y X R o P j w v S X R l b U x v Y 2 F 0 a W 9 u P j x T d G F i b G V F b n R y a W V z I C 8 + P C 9 J d G V t P j x J d G V t P j x J d G V t T G 9 j Y X R p b 2 4 + P E l 0 Z W 1 U e X B l P k Z v c m 1 1 b G E 8 L 0 l 0 Z W 1 U e X B l P j x J d G V t U G F 0 a D 5 T Z W N 0 a W 9 u M S 9 T d G F 0 a W 9 u J T I w Q W N 0 a X Z p d H k l M j B J b m R p Y 2 F 0 b 3 J z L 1 N v d X J j Z T w v S X R l b V B h d G g + P C 9 J d G V t T G 9 j Y X R p b 2 4 + P F N 0 Y W J s Z U V u d H J p Z X M g L z 4 8 L 0 l 0 Z W 0 + P E l 0 Z W 0 + P E l 0 Z W 1 M b 2 N h d G l v b j 4 8 S X R l b V R 5 c G U + R m 9 y b X V s Y T w v S X R l b V R 5 c G U + P E l 0 Z W 1 Q Y X R o P l N l Y 3 R p b 2 4 x L 1 B y b 2 1 v d G l v b n M v U 2 9 1 c m N l P C 9 J d G V t U G F 0 a D 4 8 L 0 l 0 Z W 1 M b 2 N h d G l v b j 4 8 U 3 R h Y m x l R W 5 0 c m l l c y A v P j w v S X R l b T 4 8 S X R l b T 4 8 S X R l b U x v Y 2 F 0 a W 9 u P j x J d G V t V H l w Z T 5 G b 3 J t d W x h P C 9 J d G V t V H l w Z T 4 8 S X R l b V B h d G g + U 2 V j d G l v b j E v U H J v b W 9 0 a W 9 u c y 9 V b n B p d m 9 0 Z W Q l M j B D b 2 x 1 b W 5 z P C 9 J d G V t U G F 0 a D 4 8 L 0 l 0 Z W 1 M b 2 N h d G l v b j 4 8 U 3 R h Y m x l R W 5 0 c m l l c y A v P j w v S X R l b T 4 8 S X R l b T 4 8 S X R l b U x v Y 2 F 0 a W 9 u P j x J d G V t V H l w Z T 5 G b 3 J t d W x h P C 9 J d G V t V H l w Z T 4 8 S X R l b V B h d G g + U 2 V j d G l v b j E v U H J v b W 9 0 a W 9 u c y 9 J b n N l c n R l Z C U y M E 1 l c m d l Z C U y M E N v b H V t b j w v S X R l b V B h d G g + P C 9 J d G V t T G 9 j Y X R p b 2 4 + P F N 0 Y W J s Z U V u d H J p Z X M g L z 4 8 L 0 l 0 Z W 0 + P E l 0 Z W 0 + P E l 0 Z W 1 M b 2 N h d G l v b j 4 8 S X R l b V R 5 c G U + R m 9 y b X V s Y T w v S X R l b V R 5 c G U + P E l 0 Z W 1 Q Y X R o P l N l Y 3 R p b 2 4 x L 1 B y b 2 1 v d G l v b n M v U m V t b 3 Z l Z C U y M E N v b H V t b n M 8 L 0 l 0 Z W 1 Q Y X R o P j w v S X R l b U x v Y 2 F 0 a W 9 u P j x T d G F i b G V F b n R y a W V z I C 8 + P C 9 J d G V t P j x J d G V t P j x J d G V t T G 9 j Y X R p b 2 4 + P E l 0 Z W 1 U e X B l P k Z v c m 1 1 b G E 8 L 0 l 0 Z W 1 U e X B l P j x J d G V t U G F 0 a D 5 T Z W N 0 a W 9 u M S 9 Q c m 9 t b 3 R p b 2 5 z L 0 F k Z G V k J T I w Q 3 V z d G 9 t P C 9 J d G V t U G F 0 a D 4 8 L 0 l 0 Z W 1 M b 2 N h d G l v b j 4 8 U 3 R h Y m x l R W 5 0 c m l l c y A v P j w v S X R l b T 4 8 S X R l b T 4 8 S X R l b U x v Y 2 F 0 a W 9 u P j x J d G V t V H l w Z T 5 G b 3 J t d W x h P C 9 J d G V t V H l w Z T 4 8 S X R l b V B h d G g + U 2 V j d G l v b j E v Q z U t M D U l M j B N Y W 5 h Z 2 V y c 1 R y Y W l u a W 5 n L 1 N v d X J j 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U a M 5 G q E x s E y y M W M l N w 6 c K Q A A A A A C A A A A A A A D Z g A A w A A A A B A A A A D b a R c k 1 H M + c e k Y q r q W M R L Z A A A A A A S A A A C g A A A A E A A A A O w 0 F c X g r V Q k g 9 r j g S 0 R g M 1 Q A A A A M 0 s n f F z U t 7 9 m 7 6 B P s V D y 0 D m z 5 F F + g b a V 4 Y V v 9 V e s d F C v 6 Y / X E C 8 s p O / F 4 X M c a s 7 3 x 4 e Q x Y i + 5 t D P o h C i 5 g / J g b m Q r 8 j F L B P e I O p l O Q g M K C w U A A A A 9 D R b i W P s r v L 9 4 S u C 4 s T + P K J b A t Y = < / 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CAA2B622BF2AB49BB24DED40C482FEE" ma:contentTypeVersion="16" ma:contentTypeDescription="Create a new document." ma:contentTypeScope="" ma:versionID="14ef1fcbdacf508a2940469209a721de">
  <xsd:schema xmlns:xsd="http://www.w3.org/2001/XMLSchema" xmlns:xs="http://www.w3.org/2001/XMLSchema" xmlns:p="http://schemas.microsoft.com/office/2006/metadata/properties" xmlns:ns2="7b87b0fb-07a0-4535-902e-c6817f468927" xmlns:ns3="86b29a20-5fbc-440e-b21d-1d2bfddd4778" targetNamespace="http://schemas.microsoft.com/office/2006/metadata/properties" ma:root="true" ma:fieldsID="d2f56ca219a86372b015f91d00706356" ns2:_="" ns3:_="">
    <xsd:import namespace="7b87b0fb-07a0-4535-902e-c6817f468927"/>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b0fb-07a0-4535-902e-c6817f468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TaxCatchAll xmlns="86b29a20-5fbc-440e-b21d-1d2bfddd4778" xsi:nil="true"/>
    <lcf76f155ced4ddcb4097134ff3c332f xmlns="7b87b0fb-07a0-4535-902e-c6817f4689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28D67F-1F35-45BB-B208-C599FC07F99A}">
  <ds:schemaRefs>
    <ds:schemaRef ds:uri="http://schemas.microsoft.com/DataMashup"/>
  </ds:schemaRefs>
</ds:datastoreItem>
</file>

<file path=customXml/itemProps2.xml><?xml version="1.0" encoding="utf-8"?>
<ds:datastoreItem xmlns:ds="http://schemas.openxmlformats.org/officeDocument/2006/customXml" ds:itemID="{3B921207-C01C-45FD-8622-60F26B7E5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7b0fb-07a0-4535-902e-c6817f468927"/>
    <ds:schemaRef ds:uri="86b29a20-5fbc-440e-b21d-1d2bfddd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3855F0-8C38-4E63-8B01-9A680867DF84}">
  <ds:schemaRefs>
    <ds:schemaRef ds:uri="http://schemas.microsoft.com/sharepoint/v3/contenttype/forms"/>
  </ds:schemaRefs>
</ds:datastoreItem>
</file>

<file path=customXml/itemProps4.xml><?xml version="1.0" encoding="utf-8"?>
<ds:datastoreItem xmlns:ds="http://schemas.openxmlformats.org/officeDocument/2006/customXml" ds:itemID="{5BC17F54-85A8-4FE5-B6A7-941323F47384}">
  <ds:schemaRefs>
    <ds:schemaRef ds:uri="http://schemas.microsoft.com/office/infopath/2007/PartnerControls"/>
    <ds:schemaRef ds:uri="86b29a20-5fbc-440e-b21d-1d2bfddd4778"/>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7b87b0fb-07a0-4535-902e-c6817f468927"/>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Training - GT</vt:lpstr>
      <vt:lpstr>Training - CT</vt:lpstr>
      <vt:lpstr>Cover</vt:lpstr>
      <vt:lpstr>Report Catalogue</vt:lpstr>
      <vt:lpstr>C1-01</vt:lpstr>
      <vt:lpstr>C2-01</vt:lpstr>
      <vt:lpstr>C1-02, C1-03, C1-04, C1-05</vt:lpstr>
      <vt:lpstr>C3-01, C3-02, C3-03, C3-04</vt:lpstr>
      <vt:lpstr>C3-05</vt:lpstr>
      <vt:lpstr>C3-06</vt:lpstr>
      <vt:lpstr>C4-01, C4-02</vt:lpstr>
      <vt:lpstr>C4-03</vt:lpstr>
      <vt:lpstr>C4-04</vt:lpstr>
      <vt:lpstr>C5-01</vt:lpstr>
      <vt:lpstr>C5-02A, C5-02B, C5-02C</vt:lpstr>
      <vt:lpstr>C5-03</vt:lpstr>
      <vt:lpstr>C5-04</vt:lpstr>
      <vt:lpstr>C5-05</vt:lpstr>
      <vt:lpstr>C6-01</vt:lpstr>
      <vt:lpstr>C6-02</vt:lpstr>
      <vt:lpstr>C7-01, C7-02, C7-04</vt:lpstr>
      <vt:lpstr>C7-03, C7-05, C7-06</vt:lpstr>
      <vt:lpstr>C7-07</vt:lpstr>
      <vt:lpstr>Workforce Data</vt:lpstr>
      <vt:lpstr>Top Earners</vt:lpstr>
      <vt:lpstr>Promotions</vt:lpstr>
      <vt:lpstr>Voluntary Leavers</vt:lpstr>
      <vt:lpstr>Prev&amp;Prot_Day</vt:lpstr>
      <vt:lpstr>Prev&amp;Prot_Night</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Gary Kinsman</cp:lastModifiedBy>
  <cp:revision/>
  <dcterms:created xsi:type="dcterms:W3CDTF">2022-01-06T11:34:51Z</dcterms:created>
  <dcterms:modified xsi:type="dcterms:W3CDTF">2025-02-25T15:27:44Z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0x010100CCAA2B622BF2AB49BB24DED40C482FEE</vt:lpwstr>
  </property>
  <property fmtid="{D5CDD505-2E9C-101B-9397-08002B2CF9AE}" pid="3" name="Business Topic">
    <vt:lpwstr/>
  </property>
  <property fmtid="{D5CDD505-2E9C-101B-9397-08002B2CF9AE}" pid="4" name="MediaServiceImageTags">
    <vt:lpwstr/>
  </property>
</Properties>
</file>