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5" yWindow="75" windowWidth="17235" windowHeight="8070"/>
  </bookViews>
  <sheets>
    <sheet name="Contents" sheetId="1" r:id="rId1"/>
    <sheet name="Table 1" sheetId="12" r:id="rId2"/>
    <sheet name="Table 2" sheetId="19" r:id="rId3"/>
    <sheet name="Table 3" sheetId="24" r:id="rId4"/>
    <sheet name="Table 4" sheetId="27" r:id="rId5"/>
    <sheet name="Table 5" sheetId="28" r:id="rId6"/>
    <sheet name="Table 6" sheetId="31" r:id="rId7"/>
    <sheet name="Table 7" sheetId="30" r:id="rId8"/>
    <sheet name="Table 8" sheetId="35" r:id="rId9"/>
    <sheet name="Table 9" sheetId="36" r:id="rId10"/>
    <sheet name="Table 10" sheetId="37" r:id="rId11"/>
    <sheet name="Table 11" sheetId="53" r:id="rId12"/>
    <sheet name="Table 12" sheetId="54" r:id="rId13"/>
    <sheet name="Table 13" sheetId="55" r:id="rId14"/>
    <sheet name="Table 14" sheetId="59" r:id="rId15"/>
    <sheet name="Table 15" sheetId="60" r:id="rId16"/>
    <sheet name="Figure 1 " sheetId="4" r:id="rId17"/>
    <sheet name="Figure 2" sheetId="5" r:id="rId18"/>
    <sheet name="Figure 3" sheetId="7" r:id="rId19"/>
    <sheet name="Figure 4" sheetId="8" r:id="rId20"/>
    <sheet name="Figure 5" sheetId="10" r:id="rId21"/>
    <sheet name="Figure 6" sheetId="13" r:id="rId22"/>
    <sheet name="Figure 7" sheetId="15" r:id="rId23"/>
    <sheet name="Figure 8" sheetId="18" r:id="rId24"/>
    <sheet name="Figure 9" sheetId="21" r:id="rId25"/>
    <sheet name="Figure 10" sheetId="22" r:id="rId26"/>
    <sheet name="Figure 11" sheetId="26" r:id="rId27"/>
    <sheet name="Figure 12" sheetId="33" r:id="rId28"/>
    <sheet name="Figure 13" sheetId="34" r:id="rId29"/>
    <sheet name="Figure 14" sheetId="38" r:id="rId30"/>
    <sheet name="Figure 15" sheetId="39" r:id="rId31"/>
    <sheet name="Figure 16" sheetId="41" r:id="rId32"/>
    <sheet name="Figure 17" sheetId="42" r:id="rId33"/>
    <sheet name="Figure 18" sheetId="43" r:id="rId34"/>
    <sheet name="Figure 19" sheetId="44" r:id="rId35"/>
    <sheet name="Figure 20" sheetId="45" r:id="rId36"/>
    <sheet name="Figure 21" sheetId="46" r:id="rId37"/>
    <sheet name="Figure 22" sheetId="47" r:id="rId38"/>
    <sheet name="Figure 23" sheetId="49" r:id="rId39"/>
    <sheet name="Figure 24" sheetId="51" r:id="rId40"/>
    <sheet name="Figure 25" sheetId="52" r:id="rId41"/>
    <sheet name="Figure 26" sheetId="50" r:id="rId42"/>
    <sheet name="Figure 27" sheetId="56" r:id="rId43"/>
    <sheet name="Figure 28" sheetId="57" r:id="rId44"/>
    <sheet name="Figure 29" sheetId="58" r:id="rId45"/>
  </sheets>
  <externalReferences>
    <externalReference r:id="rId46"/>
    <externalReference r:id="rId47"/>
    <externalReference r:id="rId48"/>
    <externalReference r:id="rId49"/>
    <externalReference r:id="rId50"/>
  </externalReferences>
  <definedNames>
    <definedName name="_GoBack" localSheetId="26">'Figure 11'!#REF!</definedName>
    <definedName name="_GoBack" localSheetId="28">'Figure 13'!#REF!</definedName>
    <definedName name="_Ref440368532" localSheetId="37">'Figure 22'!$A$1</definedName>
    <definedName name="_Ref440449898" localSheetId="39">'Figure 24'!#REF!</definedName>
    <definedName name="_Ref440453228" localSheetId="40">'Figure 25'!#REF!</definedName>
    <definedName name="_Ref441075135" localSheetId="42">'Figure 27'!$A$1</definedName>
    <definedName name="_Ref441075135" localSheetId="44">'Figure 29'!$A$1</definedName>
    <definedName name="_Ref441158997" localSheetId="26">'Figure 11'!#REF!</definedName>
    <definedName name="_Ref441158997" localSheetId="28">'Figure 13'!#REF!</definedName>
    <definedName name="_Ref441159306" localSheetId="4">'Table 4'!$A$1</definedName>
    <definedName name="_Ref441159306" localSheetId="5">'Table 5'!$A$1</definedName>
    <definedName name="_Ref441159306" localSheetId="8">'Table 8'!$A$1</definedName>
    <definedName name="_Ref441159306" localSheetId="9">'Table 9'!$A$1</definedName>
    <definedName name="_Ref441226729" localSheetId="22">'Figure 7'!$A$1</definedName>
    <definedName name="_Ref441226813" localSheetId="16">'Figure 1 '!$A$1</definedName>
    <definedName name="_Ref441226826" localSheetId="17">'Figure 2'!$A$1</definedName>
    <definedName name="_Ref441226826" localSheetId="18">'Figure 3'!$A$1</definedName>
    <definedName name="_Ref441226854" localSheetId="21">'Figure 6'!$A$1</definedName>
    <definedName name="_Ref441226954" localSheetId="25">'Figure 10'!$A$1</definedName>
    <definedName name="_Ref441227029" localSheetId="26">'Figure 11'!$A$1</definedName>
    <definedName name="_Ref441227029" localSheetId="28">'Figure 13'!$A$1</definedName>
    <definedName name="_Ref441227043" localSheetId="26">'Figure 11'!#REF!</definedName>
    <definedName name="_Ref441227043" localSheetId="28">'Figure 13'!#REF!</definedName>
    <definedName name="_Ref441227145" localSheetId="29">'Figure 14'!$A$40</definedName>
    <definedName name="_Ref441227145" localSheetId="10">'Table 10'!$A$1</definedName>
    <definedName name="_Ref441227145" localSheetId="11">'Table 11'!$A$1</definedName>
    <definedName name="_Ref441227145" localSheetId="12">'Table 12'!$A$1</definedName>
    <definedName name="_Ref441227145" localSheetId="13">'Table 13'!$A$1</definedName>
    <definedName name="_Ref441227145" localSheetId="14">'Table 14'!$A$1</definedName>
    <definedName name="_Ref441227145" localSheetId="15">'Table 15'!$A$1</definedName>
    <definedName name="_Ref441227145" localSheetId="6">'Table 6'!$A$1</definedName>
    <definedName name="_Ref441227213" localSheetId="27">'Figure 12'!$A$1</definedName>
    <definedName name="_Ref441227499" localSheetId="29">'Figure 14'!$A$1</definedName>
    <definedName name="_Ref441230858" localSheetId="34">'Figure 19'!$A$1</definedName>
    <definedName name="_Ref441230919" localSheetId="35">'Figure 20'!$A$1</definedName>
    <definedName name="_Ref441231023" localSheetId="36">'Figure 21'!$A$1</definedName>
    <definedName name="_Ref441666295" localSheetId="25">'Figure 10'!$A$1</definedName>
    <definedName name="_Ref441666295" localSheetId="23">'Figure 8'!$A$1</definedName>
    <definedName name="_Ref441666295" localSheetId="2">'Table 2'!$A$1</definedName>
    <definedName name="_Ref441666295" localSheetId="3">'Table 3'!$A$1</definedName>
    <definedName name="_Ref441677496" localSheetId="2">'Table 2'!$A$1</definedName>
    <definedName name="_Ref441677496" localSheetId="3">'Table 3'!$A$1</definedName>
    <definedName name="_Ref441850832" localSheetId="32">'Figure 17'!$A$1</definedName>
    <definedName name="_Ref442088422" localSheetId="43">'Figure 28'!$A$1</definedName>
    <definedName name="_Ref442099088" localSheetId="1">'Table 1'!$A$1</definedName>
    <definedName name="_Ref442185105" localSheetId="38">'Figure 23'!$A$1</definedName>
    <definedName name="_Ref442185105" localSheetId="41">'Figure 26'!#REF!</definedName>
    <definedName name="_Ref442185105" localSheetId="24">'Figure 9'!$A$1</definedName>
    <definedName name="_Ref442871916" localSheetId="19">'Figure 4'!$A$1</definedName>
    <definedName name="_Ref442882482" localSheetId="20">'Figure 5'!$A$1</definedName>
    <definedName name="a">'Figure 24'!#REF!</definedName>
    <definedName name="aasddas" localSheetId="25">'[1]Residents ethnicity &amp; status'!#REF!</definedName>
    <definedName name="aasddas" localSheetId="28">'[1]Residents ethnicity &amp; status'!#REF!</definedName>
    <definedName name="aasddas" localSheetId="29">'[1]Residents ethnicity &amp; status'!#REF!</definedName>
    <definedName name="aasddas" localSheetId="30">'[1]Residents ethnicity &amp; status'!#REF!</definedName>
    <definedName name="aasddas" localSheetId="31">'[1]Residents ethnicity &amp; status'!#REF!</definedName>
    <definedName name="aasddas" localSheetId="36">'[1]Residents ethnicity &amp; status'!#REF!</definedName>
    <definedName name="aasddas" localSheetId="38">'[1]Residents ethnicity &amp; status'!#REF!</definedName>
    <definedName name="aasddas" localSheetId="40">'[1]Residents ethnicity &amp; status'!#REF!</definedName>
    <definedName name="aasddas" localSheetId="41">'[1]Residents ethnicity &amp; status'!#REF!</definedName>
    <definedName name="aasddas" localSheetId="44">'[1]Residents ethnicity &amp; status'!#REF!</definedName>
    <definedName name="aasddas" localSheetId="18">'[1]Residents ethnicity &amp; status'!#REF!</definedName>
    <definedName name="aasddas" localSheetId="20">'[1]Residents ethnicity &amp; status'!#REF!</definedName>
    <definedName name="aasddas" localSheetId="24">'[1]Residents ethnicity &amp; status'!#REF!</definedName>
    <definedName name="aasddas" localSheetId="10">'[1]Residents ethnicity &amp; status'!#REF!</definedName>
    <definedName name="aasddas" localSheetId="11">'[1]Residents ethnicity &amp; status'!#REF!</definedName>
    <definedName name="aasddas" localSheetId="12">'[1]Residents ethnicity &amp; status'!#REF!</definedName>
    <definedName name="aasddas" localSheetId="13">'[1]Residents ethnicity &amp; status'!#REF!</definedName>
    <definedName name="aasddas" localSheetId="14">'[1]Residents ethnicity &amp; status'!#REF!</definedName>
    <definedName name="aasddas" localSheetId="15">'[1]Residents ethnicity &amp; status'!#REF!</definedName>
    <definedName name="aasddas" localSheetId="2">'[1]Residents ethnicity &amp; status'!#REF!</definedName>
    <definedName name="aasddas" localSheetId="3">'[1]Residents ethnicity &amp; status'!#REF!</definedName>
    <definedName name="aasddas" localSheetId="5">'[1]Residents ethnicity &amp; status'!#REF!</definedName>
    <definedName name="aasddas" localSheetId="8">'[1]Residents ethnicity &amp; status'!#REF!</definedName>
    <definedName name="aasddas" localSheetId="9">'[1]Residents ethnicity &amp; status'!#REF!</definedName>
    <definedName name="aasddas">'[1]Residents ethnicity &amp; status'!#REF!</definedName>
    <definedName name="cdida">[2]Annual!$A$2:$A$65536</definedName>
    <definedName name="cdidq">[2]Quarterly!$A$2:$A$65536</definedName>
    <definedName name="cdids1">[3]Ain!$A$2:$A$4000</definedName>
    <definedName name="dataa">[2]Annual!$B$2:$Z$65536</definedName>
    <definedName name="dataq">[2]Quarterly!$B$2:$DA$65536</definedName>
    <definedName name="datesa">[2]Annual!$B$1:$Z$1</definedName>
    <definedName name="datesq">[2]Quarterly!$B$1:$DA$1</definedName>
    <definedName name="esqassdsdad" localSheetId="25">'[4]Jobs SIC &amp; HiQual'!#REF!</definedName>
    <definedName name="esqassdsdad" localSheetId="28">'[4]Jobs SIC &amp; HiQual'!#REF!</definedName>
    <definedName name="esqassdsdad" localSheetId="29">'[4]Jobs SIC &amp; HiQual'!#REF!</definedName>
    <definedName name="esqassdsdad" localSheetId="30">'[4]Jobs SIC &amp; HiQual'!#REF!</definedName>
    <definedName name="esqassdsdad" localSheetId="31">'[4]Jobs SIC &amp; HiQual'!#REF!</definedName>
    <definedName name="esqassdsdad" localSheetId="36">'[4]Jobs SIC &amp; HiQual'!#REF!</definedName>
    <definedName name="esqassdsdad" localSheetId="38">'[4]Jobs SIC &amp; HiQual'!#REF!</definedName>
    <definedName name="esqassdsdad" localSheetId="40">'[4]Jobs SIC &amp; HiQual'!#REF!</definedName>
    <definedName name="esqassdsdad" localSheetId="41">'[4]Jobs SIC &amp; HiQual'!#REF!</definedName>
    <definedName name="esqassdsdad" localSheetId="44">'[4]Jobs SIC &amp; HiQual'!#REF!</definedName>
    <definedName name="esqassdsdad" localSheetId="18">'[4]Jobs SIC &amp; HiQual'!#REF!</definedName>
    <definedName name="esqassdsdad" localSheetId="20">'[4]Jobs SIC &amp; HiQual'!#REF!</definedName>
    <definedName name="esqassdsdad" localSheetId="24">'[4]Jobs SIC &amp; HiQual'!#REF!</definedName>
    <definedName name="esqassdsdad" localSheetId="10">'[4]Jobs SIC &amp; HiQual'!#REF!</definedName>
    <definedName name="esqassdsdad" localSheetId="11">'[4]Jobs SIC &amp; HiQual'!#REF!</definedName>
    <definedName name="esqassdsdad" localSheetId="12">'[4]Jobs SIC &amp; HiQual'!#REF!</definedName>
    <definedName name="esqassdsdad" localSheetId="13">'[4]Jobs SIC &amp; HiQual'!#REF!</definedName>
    <definedName name="esqassdsdad" localSheetId="14">'[4]Jobs SIC &amp; HiQual'!#REF!</definedName>
    <definedName name="esqassdsdad" localSheetId="15">'[4]Jobs SIC &amp; HiQual'!#REF!</definedName>
    <definedName name="esqassdsdad" localSheetId="2">'[4]Jobs SIC &amp; HiQual'!#REF!</definedName>
    <definedName name="esqassdsdad" localSheetId="3">'[4]Jobs SIC &amp; HiQual'!#REF!</definedName>
    <definedName name="esqassdsdad" localSheetId="5">'[4]Jobs SIC &amp; HiQual'!#REF!</definedName>
    <definedName name="esqassdsdad" localSheetId="8">'[4]Jobs SIC &amp; HiQual'!#REF!</definedName>
    <definedName name="esqassdsdad" localSheetId="9">'[4]Jobs SIC &amp; HiQual'!#REF!</definedName>
    <definedName name="esqassdsdad">'[4]Jobs SIC &amp; HiQual'!#REF!</definedName>
    <definedName name="g" localSheetId="16">#REF!</definedName>
    <definedName name="g" localSheetId="25">#REF!</definedName>
    <definedName name="g" localSheetId="26">#REF!</definedName>
    <definedName name="g" localSheetId="27">#REF!</definedName>
    <definedName name="g" localSheetId="28">#REF!</definedName>
    <definedName name="g" localSheetId="29">#REF!</definedName>
    <definedName name="g" localSheetId="30">#REF!</definedName>
    <definedName name="g" localSheetId="31">#REF!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42">#REF!</definedName>
    <definedName name="g" localSheetId="44">#REF!</definedName>
    <definedName name="g" localSheetId="18">#REF!</definedName>
    <definedName name="g" localSheetId="22">#REF!</definedName>
    <definedName name="g" localSheetId="23">#REF!</definedName>
    <definedName name="g" localSheetId="24">#REF!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2">#REF!</definedName>
    <definedName name="g" localSheetId="3">#REF!</definedName>
    <definedName name="g" localSheetId="5">#REF!</definedName>
    <definedName name="g" localSheetId="7">#REF!</definedName>
    <definedName name="g" localSheetId="8">#REF!</definedName>
    <definedName name="g" localSheetId="9">#REF!</definedName>
    <definedName name="g">#REF!</definedName>
    <definedName name="h" localSheetId="16">#REF!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4">#REF!</definedName>
    <definedName name="h" localSheetId="18">#REF!</definedName>
    <definedName name="h" localSheetId="22">#REF!</definedName>
    <definedName name="h" localSheetId="23">#REF!</definedName>
    <definedName name="h" localSheetId="24">#REF!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2">#REF!</definedName>
    <definedName name="h" localSheetId="3">#REF!</definedName>
    <definedName name="h" localSheetId="5">#REF!</definedName>
    <definedName name="h" localSheetId="7">#REF!</definedName>
    <definedName name="h" localSheetId="8">#REF!</definedName>
    <definedName name="h" localSheetId="9">#REF!</definedName>
    <definedName name="h">#REF!</definedName>
    <definedName name="job_age">[5]job_age!$A$1:$E$33</definedName>
    <definedName name="job_COB">[5]job_COB!$A$1:$E$9</definedName>
    <definedName name="job_HiQual">[5]job_HiQual!$A$1:$E$17</definedName>
    <definedName name="job_HiQual_nationA">[5]job_HiQual_nationA!$A$1:$F$70</definedName>
    <definedName name="job_Qual_Occ_COB">[5]job_Qual_Occ_COB!$A$1:$G$427</definedName>
    <definedName name="job_sicGLA">[5]job_sicGLA!$A$1:$E$41</definedName>
    <definedName name="job_sicGLA_HiQual" localSheetId="25">'[4]Jobs SIC &amp; HiQual'!#REF!</definedName>
    <definedName name="job_sicGLA_HiQual" localSheetId="26">'[4]Jobs SIC &amp; HiQual'!#REF!</definedName>
    <definedName name="job_sicGLA_HiQual" localSheetId="27">'[4]Jobs SIC &amp; HiQual'!#REF!</definedName>
    <definedName name="job_sicGLA_HiQual" localSheetId="28">'[4]Jobs SIC &amp; HiQual'!#REF!</definedName>
    <definedName name="job_sicGLA_HiQual" localSheetId="29">'[4]Jobs SIC &amp; HiQual'!#REF!</definedName>
    <definedName name="job_sicGLA_HiQual" localSheetId="30">'[4]Jobs SIC &amp; HiQual'!#REF!</definedName>
    <definedName name="job_sicGLA_HiQual" localSheetId="31">'[4]Jobs SIC &amp; HiQual'!#REF!</definedName>
    <definedName name="job_sicGLA_HiQual" localSheetId="36">'[4]Jobs SIC &amp; HiQual'!#REF!</definedName>
    <definedName name="job_sicGLA_HiQual" localSheetId="38">'[4]Jobs SIC &amp; HiQual'!#REF!</definedName>
    <definedName name="job_sicGLA_HiQual" localSheetId="40">'[4]Jobs SIC &amp; HiQual'!#REF!</definedName>
    <definedName name="job_sicGLA_HiQual" localSheetId="41">'[4]Jobs SIC &amp; HiQual'!#REF!</definedName>
    <definedName name="job_sicGLA_HiQual" localSheetId="44">'[4]Jobs SIC &amp; HiQual'!#REF!</definedName>
    <definedName name="job_sicGLA_HiQual" localSheetId="18">'[4]Jobs SIC &amp; HiQual'!#REF!</definedName>
    <definedName name="job_sicGLA_HiQual" localSheetId="20">'[4]Jobs SIC &amp; HiQual'!#REF!</definedName>
    <definedName name="job_sicGLA_HiQual" localSheetId="22">'[4]Jobs SIC &amp; HiQual'!#REF!</definedName>
    <definedName name="job_sicGLA_HiQual" localSheetId="23">'[4]Jobs SIC &amp; HiQual'!#REF!</definedName>
    <definedName name="job_sicGLA_HiQual" localSheetId="24">'[4]Jobs SIC &amp; HiQual'!#REF!</definedName>
    <definedName name="job_sicGLA_HiQual" localSheetId="10">'[4]Jobs SIC &amp; HiQual'!#REF!</definedName>
    <definedName name="job_sicGLA_HiQual" localSheetId="11">'[4]Jobs SIC &amp; HiQual'!#REF!</definedName>
    <definedName name="job_sicGLA_HiQual" localSheetId="12">'[4]Jobs SIC &amp; HiQual'!#REF!</definedName>
    <definedName name="job_sicGLA_HiQual" localSheetId="13">'[4]Jobs SIC &amp; HiQual'!#REF!</definedName>
    <definedName name="job_sicGLA_HiQual" localSheetId="14">'[4]Jobs SIC &amp; HiQual'!#REF!</definedName>
    <definedName name="job_sicGLA_HiQual" localSheetId="15">'[4]Jobs SIC &amp; HiQual'!#REF!</definedName>
    <definedName name="job_sicGLA_HiQual" localSheetId="2">'[4]Jobs SIC &amp; HiQual'!#REF!</definedName>
    <definedName name="job_sicGLA_HiQual" localSheetId="3">'[4]Jobs SIC &amp; HiQual'!#REF!</definedName>
    <definedName name="job_sicGLA_HiQual" localSheetId="5">'[4]Jobs SIC &amp; HiQual'!#REF!</definedName>
    <definedName name="job_sicGLA_HiQual" localSheetId="7">'[4]Jobs SIC &amp; HiQual'!#REF!</definedName>
    <definedName name="job_sicGLA_HiQual" localSheetId="8">'[4]Jobs SIC &amp; HiQual'!#REF!</definedName>
    <definedName name="job_sicGLA_HiQual" localSheetId="9">'[4]Jobs SIC &amp; HiQual'!#REF!</definedName>
    <definedName name="job_sicGLA_HiQual">'[4]Jobs SIC &amp; HiQual'!#REF!</definedName>
    <definedName name="job_sicGLA_HiQul">[5]job_sicGLA_HiQual!$A$1:$F$345</definedName>
    <definedName name="job_sicGLA_nationA">[5]job_sicGLA_nationA!$A$1:$F$145</definedName>
    <definedName name="job_soc">[5]job_soc!$A$1:$E$21</definedName>
    <definedName name="job_soc_by_HiQual">[5]job_soc_by_HiQual!$A$1:$F$143</definedName>
    <definedName name="job_soc_by_sicGLA">[5]job_soc_by_sicGLA!$A$1:$F$303</definedName>
    <definedName name="job_soc_nationA">[5]job_soc_nationA!$A$1:$F$64</definedName>
    <definedName name="klhlkhjh" localSheetId="25">'[4]Jobs SIC &amp; HiQual'!#REF!</definedName>
    <definedName name="klhlkhjh" localSheetId="26">'[4]Jobs SIC &amp; HiQual'!#REF!</definedName>
    <definedName name="klhlkhjh" localSheetId="27">'[4]Jobs SIC &amp; HiQual'!#REF!</definedName>
    <definedName name="klhlkhjh" localSheetId="28">'[4]Jobs SIC &amp; HiQual'!#REF!</definedName>
    <definedName name="klhlkhjh" localSheetId="29">'[4]Jobs SIC &amp; HiQual'!#REF!</definedName>
    <definedName name="klhlkhjh" localSheetId="30">'[4]Jobs SIC &amp; HiQual'!#REF!</definedName>
    <definedName name="klhlkhjh" localSheetId="31">'[4]Jobs SIC &amp; HiQual'!#REF!</definedName>
    <definedName name="klhlkhjh" localSheetId="36">'[4]Jobs SIC &amp; HiQual'!#REF!</definedName>
    <definedName name="klhlkhjh" localSheetId="38">'[4]Jobs SIC &amp; HiQual'!#REF!</definedName>
    <definedName name="klhlkhjh" localSheetId="40">'[4]Jobs SIC &amp; HiQual'!#REF!</definedName>
    <definedName name="klhlkhjh" localSheetId="41">'[4]Jobs SIC &amp; HiQual'!#REF!</definedName>
    <definedName name="klhlkhjh" localSheetId="44">'[4]Jobs SIC &amp; HiQual'!#REF!</definedName>
    <definedName name="klhlkhjh" localSheetId="18">'[4]Jobs SIC &amp; HiQual'!#REF!</definedName>
    <definedName name="klhlkhjh" localSheetId="20">'[4]Jobs SIC &amp; HiQual'!#REF!</definedName>
    <definedName name="klhlkhjh" localSheetId="22">'[4]Jobs SIC &amp; HiQual'!#REF!</definedName>
    <definedName name="klhlkhjh" localSheetId="23">'[4]Jobs SIC &amp; HiQual'!#REF!</definedName>
    <definedName name="klhlkhjh" localSheetId="24">'[4]Jobs SIC &amp; HiQual'!#REF!</definedName>
    <definedName name="klhlkhjh" localSheetId="10">'[4]Jobs SIC &amp; HiQual'!#REF!</definedName>
    <definedName name="klhlkhjh" localSheetId="11">'[4]Jobs SIC &amp; HiQual'!#REF!</definedName>
    <definedName name="klhlkhjh" localSheetId="12">'[4]Jobs SIC &amp; HiQual'!#REF!</definedName>
    <definedName name="klhlkhjh" localSheetId="13">'[4]Jobs SIC &amp; HiQual'!#REF!</definedName>
    <definedName name="klhlkhjh" localSheetId="14">'[4]Jobs SIC &amp; HiQual'!#REF!</definedName>
    <definedName name="klhlkhjh" localSheetId="15">'[4]Jobs SIC &amp; HiQual'!#REF!</definedName>
    <definedName name="klhlkhjh" localSheetId="2">'[4]Jobs SIC &amp; HiQual'!#REF!</definedName>
    <definedName name="klhlkhjh" localSheetId="3">'[4]Jobs SIC &amp; HiQual'!#REF!</definedName>
    <definedName name="klhlkhjh" localSheetId="5">'[4]Jobs SIC &amp; HiQual'!#REF!</definedName>
    <definedName name="klhlkhjh" localSheetId="7">'[4]Jobs SIC &amp; HiQual'!#REF!</definedName>
    <definedName name="klhlkhjh" localSheetId="8">'[4]Jobs SIC &amp; HiQual'!#REF!</definedName>
    <definedName name="klhlkhjh" localSheetId="9">'[4]Jobs SIC &amp; HiQual'!#REF!</definedName>
    <definedName name="klhlkhjh">'[4]Jobs SIC &amp; HiQual'!#REF!</definedName>
    <definedName name="PINKBOOK" localSheetId="16">#REF!</definedName>
    <definedName name="PINKBOOK" localSheetId="25">#REF!</definedName>
    <definedName name="PINKBOOK" localSheetId="26">#REF!</definedName>
    <definedName name="PINKBOOK" localSheetId="27">#REF!</definedName>
    <definedName name="PINKBOOK" localSheetId="28">#REF!</definedName>
    <definedName name="PINKBOOK" localSheetId="29">#REF!</definedName>
    <definedName name="PINKBOOK" localSheetId="30">#REF!</definedName>
    <definedName name="PINKBOOK" localSheetId="31">#REF!</definedName>
    <definedName name="PINKBOOK" localSheetId="32">#REF!</definedName>
    <definedName name="PINKBOOK" localSheetId="33">#REF!</definedName>
    <definedName name="PINKBOOK" localSheetId="34">#REF!</definedName>
    <definedName name="PINKBOOK" localSheetId="35">#REF!</definedName>
    <definedName name="PINKBOOK" localSheetId="36">#REF!</definedName>
    <definedName name="PINKBOOK" localSheetId="37">#REF!</definedName>
    <definedName name="PINKBOOK" localSheetId="38">#REF!</definedName>
    <definedName name="PINKBOOK" localSheetId="39">#REF!</definedName>
    <definedName name="PINKBOOK" localSheetId="40">#REF!</definedName>
    <definedName name="PINKBOOK" localSheetId="41">#REF!</definedName>
    <definedName name="PINKBOOK" localSheetId="42">#REF!</definedName>
    <definedName name="PINKBOOK" localSheetId="44">#REF!</definedName>
    <definedName name="PINKBOOK" localSheetId="18">#REF!</definedName>
    <definedName name="PINKBOOK" localSheetId="22">#REF!</definedName>
    <definedName name="PINKBOOK" localSheetId="23">#REF!</definedName>
    <definedName name="PINKBOOK" localSheetId="24">#REF!</definedName>
    <definedName name="PINKBOOK" localSheetId="10">#REF!</definedName>
    <definedName name="PINKBOOK" localSheetId="11">#REF!</definedName>
    <definedName name="PINKBOOK" localSheetId="12">#REF!</definedName>
    <definedName name="PINKBOOK" localSheetId="13">#REF!</definedName>
    <definedName name="PINKBOOK" localSheetId="14">#REF!</definedName>
    <definedName name="PINKBOOK" localSheetId="15">#REF!</definedName>
    <definedName name="PINKBOOK" localSheetId="2">#REF!</definedName>
    <definedName name="PINKBOOK" localSheetId="3">#REF!</definedName>
    <definedName name="PINKBOOK" localSheetId="5">#REF!</definedName>
    <definedName name="PINKBOOK" localSheetId="7">#REF!</definedName>
    <definedName name="PINKBOOK" localSheetId="8">#REF!</definedName>
    <definedName name="PINKBOOK" localSheetId="9">#REF!</definedName>
    <definedName name="PINKBOOK">#REF!</definedName>
    <definedName name="q" localSheetId="25">'[1]Residents COB &amp; status'!#REF!</definedName>
    <definedName name="q" localSheetId="26">'[1]Residents COB &amp; status'!#REF!</definedName>
    <definedName name="q" localSheetId="27">'[1]Residents COB &amp; status'!#REF!</definedName>
    <definedName name="q" localSheetId="28">'[1]Residents COB &amp; status'!#REF!</definedName>
    <definedName name="q" localSheetId="29">'[1]Residents COB &amp; status'!#REF!</definedName>
    <definedName name="q" localSheetId="30">'[1]Residents COB &amp; status'!#REF!</definedName>
    <definedName name="q" localSheetId="31">'[1]Residents COB &amp; status'!#REF!</definedName>
    <definedName name="q" localSheetId="36">'[1]Residents COB &amp; status'!#REF!</definedName>
    <definedName name="q" localSheetId="38">'[1]Residents COB &amp; status'!#REF!</definedName>
    <definedName name="q" localSheetId="40">'[1]Residents COB &amp; status'!#REF!</definedName>
    <definedName name="q" localSheetId="41">'[1]Residents COB &amp; status'!#REF!</definedName>
    <definedName name="q" localSheetId="44">'[1]Residents COB &amp; status'!#REF!</definedName>
    <definedName name="q" localSheetId="18">'[1]Residents COB &amp; status'!#REF!</definedName>
    <definedName name="q" localSheetId="20">'[1]Residents COB &amp; status'!#REF!</definedName>
    <definedName name="q" localSheetId="22">'[1]Residents COB &amp; status'!#REF!</definedName>
    <definedName name="q" localSheetId="23">'[1]Residents COB &amp; status'!#REF!</definedName>
    <definedName name="q" localSheetId="24">'[1]Residents COB &amp; status'!#REF!</definedName>
    <definedName name="q" localSheetId="10">'[1]Residents COB &amp; status'!#REF!</definedName>
    <definedName name="q" localSheetId="11">'[1]Residents COB &amp; status'!#REF!</definedName>
    <definedName name="q" localSheetId="12">'[1]Residents COB &amp; status'!#REF!</definedName>
    <definedName name="q" localSheetId="13">'[1]Residents COB &amp; status'!#REF!</definedName>
    <definedName name="q" localSheetId="14">'[1]Residents COB &amp; status'!#REF!</definedName>
    <definedName name="q" localSheetId="15">'[1]Residents COB &amp; status'!#REF!</definedName>
    <definedName name="q" localSheetId="2">'[1]Residents COB &amp; status'!#REF!</definedName>
    <definedName name="q" localSheetId="3">'[1]Residents COB &amp; status'!#REF!</definedName>
    <definedName name="q" localSheetId="5">'[1]Residents COB &amp; status'!#REF!</definedName>
    <definedName name="q" localSheetId="7">'[1]Residents COB &amp; status'!#REF!</definedName>
    <definedName name="q" localSheetId="8">'[1]Residents COB &amp; status'!#REF!</definedName>
    <definedName name="q" localSheetId="9">'[1]Residents COB &amp; status'!#REF!</definedName>
    <definedName name="q">'[1]Residents COB &amp; status'!#REF!</definedName>
    <definedName name="tu" localSheetId="25">'[4]Jobs SIC &amp; HiQual'!#REF!</definedName>
    <definedName name="tu" localSheetId="27">'[4]Jobs SIC &amp; HiQual'!#REF!</definedName>
    <definedName name="tu" localSheetId="28">'[4]Jobs SIC &amp; HiQual'!#REF!</definedName>
    <definedName name="tu" localSheetId="29">'[4]Jobs SIC &amp; HiQual'!#REF!</definedName>
    <definedName name="tu" localSheetId="30">'[4]Jobs SIC &amp; HiQual'!#REF!</definedName>
    <definedName name="tu" localSheetId="31">'[4]Jobs SIC &amp; HiQual'!#REF!</definedName>
    <definedName name="tu" localSheetId="36">'[4]Jobs SIC &amp; HiQual'!#REF!</definedName>
    <definedName name="tu" localSheetId="38">'[4]Jobs SIC &amp; HiQual'!#REF!</definedName>
    <definedName name="tu" localSheetId="40">'[4]Jobs SIC &amp; HiQual'!#REF!</definedName>
    <definedName name="tu" localSheetId="41">'[4]Jobs SIC &amp; HiQual'!#REF!</definedName>
    <definedName name="tu" localSheetId="44">'[4]Jobs SIC &amp; HiQual'!#REF!</definedName>
    <definedName name="tu" localSheetId="18">'[4]Jobs SIC &amp; HiQual'!#REF!</definedName>
    <definedName name="tu" localSheetId="20">'[4]Jobs SIC &amp; HiQual'!#REF!</definedName>
    <definedName name="tu" localSheetId="24">'[4]Jobs SIC &amp; HiQual'!#REF!</definedName>
    <definedName name="tu" localSheetId="10">'[4]Jobs SIC &amp; HiQual'!#REF!</definedName>
    <definedName name="tu" localSheetId="11">'[4]Jobs SIC &amp; HiQual'!#REF!</definedName>
    <definedName name="tu" localSheetId="12">'[4]Jobs SIC &amp; HiQual'!#REF!</definedName>
    <definedName name="tu" localSheetId="13">'[4]Jobs SIC &amp; HiQual'!#REF!</definedName>
    <definedName name="tu" localSheetId="14">'[4]Jobs SIC &amp; HiQual'!#REF!</definedName>
    <definedName name="tu" localSheetId="15">'[4]Jobs SIC &amp; HiQual'!#REF!</definedName>
    <definedName name="tu" localSheetId="2">'[4]Jobs SIC &amp; HiQual'!#REF!</definedName>
    <definedName name="tu" localSheetId="3">'[4]Jobs SIC &amp; HiQual'!#REF!</definedName>
    <definedName name="tu" localSheetId="5">'[4]Jobs SIC &amp; HiQual'!#REF!</definedName>
    <definedName name="tu" localSheetId="7">'[4]Jobs SIC &amp; HiQual'!#REF!</definedName>
    <definedName name="tu" localSheetId="8">'[4]Jobs SIC &amp; HiQual'!#REF!</definedName>
    <definedName name="tu" localSheetId="9">'[4]Jobs SIC &amp; HiQual'!#REF!</definedName>
    <definedName name="tu">'[4]Jobs SIC &amp; HiQual'!#REF!</definedName>
    <definedName name="w" localSheetId="25">'[4]Jobs SIC &amp; HiQual'!#REF!</definedName>
    <definedName name="w" localSheetId="27">'[4]Jobs SIC &amp; HiQual'!#REF!</definedName>
    <definedName name="w" localSheetId="28">'[4]Jobs SIC &amp; HiQual'!#REF!</definedName>
    <definedName name="w" localSheetId="29">'[4]Jobs SIC &amp; HiQual'!#REF!</definedName>
    <definedName name="w" localSheetId="30">'[4]Jobs SIC &amp; HiQual'!#REF!</definedName>
    <definedName name="w" localSheetId="31">'[4]Jobs SIC &amp; HiQual'!#REF!</definedName>
    <definedName name="w" localSheetId="36">'[4]Jobs SIC &amp; HiQual'!#REF!</definedName>
    <definedName name="w" localSheetId="38">'[4]Jobs SIC &amp; HiQual'!#REF!</definedName>
    <definedName name="w" localSheetId="40">'[4]Jobs SIC &amp; HiQual'!#REF!</definedName>
    <definedName name="w" localSheetId="41">'[4]Jobs SIC &amp; HiQual'!#REF!</definedName>
    <definedName name="w" localSheetId="44">'[4]Jobs SIC &amp; HiQual'!#REF!</definedName>
    <definedName name="w" localSheetId="18">'[4]Jobs SIC &amp; HiQual'!#REF!</definedName>
    <definedName name="w" localSheetId="20">'[4]Jobs SIC &amp; HiQual'!#REF!</definedName>
    <definedName name="w" localSheetId="24">'[4]Jobs SIC &amp; HiQual'!#REF!</definedName>
    <definedName name="w" localSheetId="10">'[4]Jobs SIC &amp; HiQual'!#REF!</definedName>
    <definedName name="w" localSheetId="11">'[4]Jobs SIC &amp; HiQual'!#REF!</definedName>
    <definedName name="w" localSheetId="12">'[4]Jobs SIC &amp; HiQual'!#REF!</definedName>
    <definedName name="w" localSheetId="13">'[4]Jobs SIC &amp; HiQual'!#REF!</definedName>
    <definedName name="w" localSheetId="14">'[4]Jobs SIC &amp; HiQual'!#REF!</definedName>
    <definedName name="w" localSheetId="15">'[4]Jobs SIC &amp; HiQual'!#REF!</definedName>
    <definedName name="w" localSheetId="2">'[4]Jobs SIC &amp; HiQual'!#REF!</definedName>
    <definedName name="w" localSheetId="3">'[4]Jobs SIC &amp; HiQual'!#REF!</definedName>
    <definedName name="w" localSheetId="5">'[4]Jobs SIC &amp; HiQual'!#REF!</definedName>
    <definedName name="w" localSheetId="7">'[4]Jobs SIC &amp; HiQual'!#REF!</definedName>
    <definedName name="w" localSheetId="8">'[4]Jobs SIC &amp; HiQual'!#REF!</definedName>
    <definedName name="w" localSheetId="9">'[4]Jobs SIC &amp; HiQual'!#REF!</definedName>
    <definedName name="w">'[4]Jobs SIC &amp; HiQual'!#REF!</definedName>
    <definedName name="wrk_ILODEFR_by_ethnic" localSheetId="25">'[1]Residents ethnicity &amp; status'!#REF!</definedName>
    <definedName name="wrk_ILODEFR_by_ethnic" localSheetId="27">'[1]Residents ethnicity &amp; status'!#REF!</definedName>
    <definedName name="wrk_ILODEFR_by_ethnic" localSheetId="28">'[1]Residents ethnicity &amp; status'!#REF!</definedName>
    <definedName name="wrk_ILODEFR_by_ethnic" localSheetId="29">'[1]Residents ethnicity &amp; status'!#REF!</definedName>
    <definedName name="wrk_ILODEFR_by_ethnic" localSheetId="30">'[1]Residents ethnicity &amp; status'!#REF!</definedName>
    <definedName name="wrk_ILODEFR_by_ethnic" localSheetId="31">'[1]Residents ethnicity &amp; status'!#REF!</definedName>
    <definedName name="wrk_ILODEFR_by_ethnic" localSheetId="36">'[1]Residents ethnicity &amp; status'!#REF!</definedName>
    <definedName name="wrk_ILODEFR_by_ethnic" localSheetId="38">'[1]Residents ethnicity &amp; status'!#REF!</definedName>
    <definedName name="wrk_ILODEFR_by_ethnic" localSheetId="40">'[1]Residents ethnicity &amp; status'!#REF!</definedName>
    <definedName name="wrk_ILODEFR_by_ethnic" localSheetId="41">'[1]Residents ethnicity &amp; status'!#REF!</definedName>
    <definedName name="wrk_ILODEFR_by_ethnic" localSheetId="44">'[1]Residents ethnicity &amp; status'!#REF!</definedName>
    <definedName name="wrk_ILODEFR_by_ethnic" localSheetId="18">'[1]Residents ethnicity &amp; status'!#REF!</definedName>
    <definedName name="wrk_ILODEFR_by_ethnic" localSheetId="20">'[1]Residents ethnicity &amp; status'!#REF!</definedName>
    <definedName name="wrk_ILODEFR_by_ethnic" localSheetId="24">'[1]Residents ethnicity &amp; status'!#REF!</definedName>
    <definedName name="wrk_ILODEFR_by_ethnic" localSheetId="10">'[1]Residents ethnicity &amp; status'!#REF!</definedName>
    <definedName name="wrk_ILODEFR_by_ethnic" localSheetId="11">'[1]Residents ethnicity &amp; status'!#REF!</definedName>
    <definedName name="wrk_ILODEFR_by_ethnic" localSheetId="12">'[1]Residents ethnicity &amp; status'!#REF!</definedName>
    <definedName name="wrk_ILODEFR_by_ethnic" localSheetId="13">'[1]Residents ethnicity &amp; status'!#REF!</definedName>
    <definedName name="wrk_ILODEFR_by_ethnic" localSheetId="14">'[1]Residents ethnicity &amp; status'!#REF!</definedName>
    <definedName name="wrk_ILODEFR_by_ethnic" localSheetId="15">'[1]Residents ethnicity &amp; status'!#REF!</definedName>
    <definedName name="wrk_ILODEFR_by_ethnic" localSheetId="2">'[1]Residents ethnicity &amp; status'!#REF!</definedName>
    <definedName name="wrk_ILODEFR_by_ethnic" localSheetId="3">'[1]Residents ethnicity &amp; status'!#REF!</definedName>
    <definedName name="wrk_ILODEFR_by_ethnic" localSheetId="5">'[1]Residents ethnicity &amp; status'!#REF!</definedName>
    <definedName name="wrk_ILODEFR_by_ethnic" localSheetId="7">'[1]Residents ethnicity &amp; status'!#REF!</definedName>
    <definedName name="wrk_ILODEFR_by_ethnic" localSheetId="8">'[1]Residents ethnicity &amp; status'!#REF!</definedName>
    <definedName name="wrk_ILODEFR_by_ethnic" localSheetId="9">'[1]Residents ethnicity &amp; status'!#REF!</definedName>
    <definedName name="wrk_ILODEFR_by_ethnic">'[1]Residents ethnicity &amp; status'!#REF!</definedName>
    <definedName name="wrk_ILODEFR_by_nationA" localSheetId="25">'[1]Residents COB &amp; status'!#REF!</definedName>
    <definedName name="wrk_ILODEFR_by_nationA" localSheetId="27">'[1]Residents COB &amp; status'!#REF!</definedName>
    <definedName name="wrk_ILODEFR_by_nationA" localSheetId="28">'[1]Residents COB &amp; status'!#REF!</definedName>
    <definedName name="wrk_ILODEFR_by_nationA" localSheetId="29">'[1]Residents COB &amp; status'!#REF!</definedName>
    <definedName name="wrk_ILODEFR_by_nationA" localSheetId="30">'[1]Residents COB &amp; status'!#REF!</definedName>
    <definedName name="wrk_ILODEFR_by_nationA" localSheetId="31">'[1]Residents COB &amp; status'!#REF!</definedName>
    <definedName name="wrk_ILODEFR_by_nationA" localSheetId="36">'[1]Residents COB &amp; status'!#REF!</definedName>
    <definedName name="wrk_ILODEFR_by_nationA" localSheetId="38">'[1]Residents COB &amp; status'!#REF!</definedName>
    <definedName name="wrk_ILODEFR_by_nationA" localSheetId="40">'[1]Residents COB &amp; status'!#REF!</definedName>
    <definedName name="wrk_ILODEFR_by_nationA" localSheetId="41">'[1]Residents COB &amp; status'!#REF!</definedName>
    <definedName name="wrk_ILODEFR_by_nationA" localSheetId="44">'[1]Residents COB &amp; status'!#REF!</definedName>
    <definedName name="wrk_ILODEFR_by_nationA" localSheetId="18">'[1]Residents COB &amp; status'!#REF!</definedName>
    <definedName name="wrk_ILODEFR_by_nationA" localSheetId="20">'[1]Residents COB &amp; status'!#REF!</definedName>
    <definedName name="wrk_ILODEFR_by_nationA" localSheetId="24">'[1]Residents COB &amp; status'!#REF!</definedName>
    <definedName name="wrk_ILODEFR_by_nationA" localSheetId="10">'[1]Residents COB &amp; status'!#REF!</definedName>
    <definedName name="wrk_ILODEFR_by_nationA" localSheetId="11">'[1]Residents COB &amp; status'!#REF!</definedName>
    <definedName name="wrk_ILODEFR_by_nationA" localSheetId="12">'[1]Residents COB &amp; status'!#REF!</definedName>
    <definedName name="wrk_ILODEFR_by_nationA" localSheetId="13">'[1]Residents COB &amp; status'!#REF!</definedName>
    <definedName name="wrk_ILODEFR_by_nationA" localSheetId="14">'[1]Residents COB &amp; status'!#REF!</definedName>
    <definedName name="wrk_ILODEFR_by_nationA" localSheetId="15">'[1]Residents COB &amp; status'!#REF!</definedName>
    <definedName name="wrk_ILODEFR_by_nationA" localSheetId="2">'[1]Residents COB &amp; status'!#REF!</definedName>
    <definedName name="wrk_ILODEFR_by_nationA" localSheetId="3">'[1]Residents COB &amp; status'!#REF!</definedName>
    <definedName name="wrk_ILODEFR_by_nationA" localSheetId="5">'[1]Residents COB &amp; status'!#REF!</definedName>
    <definedName name="wrk_ILODEFR_by_nationA" localSheetId="7">'[1]Residents COB &amp; status'!#REF!</definedName>
    <definedName name="wrk_ILODEFR_by_nationA" localSheetId="8">'[1]Residents COB &amp; status'!#REF!</definedName>
    <definedName name="wrk_ILODEFR_by_nationA" localSheetId="9">'[1]Residents COB &amp; status'!#REF!</definedName>
    <definedName name="wrk_ILODEFR_by_nationA">'[1]Residents COB &amp; status'!#REF!</definedName>
  </definedNames>
  <calcPr calcId="145621"/>
</workbook>
</file>

<file path=xl/calcChain.xml><?xml version="1.0" encoding="utf-8"?>
<calcChain xmlns="http://schemas.openxmlformats.org/spreadsheetml/2006/main">
  <c r="Y31" i="36" l="1"/>
  <c r="AC14" i="36"/>
  <c r="AB14" i="36"/>
  <c r="AB15" i="36"/>
  <c r="AB16" i="36"/>
  <c r="AB17" i="36"/>
  <c r="AB18" i="36"/>
  <c r="AB19" i="36"/>
  <c r="AB20" i="36"/>
  <c r="AB21" i="36"/>
  <c r="AB22" i="36"/>
  <c r="AB23" i="36"/>
  <c r="AB24" i="36"/>
  <c r="AB25" i="36"/>
  <c r="AB26" i="36"/>
  <c r="AB28" i="36"/>
  <c r="AB29" i="36"/>
  <c r="AB31" i="36"/>
  <c r="AB32" i="36"/>
  <c r="AB33" i="36"/>
  <c r="AB34" i="36"/>
  <c r="AB35" i="36"/>
  <c r="AB36" i="36"/>
  <c r="AB37" i="36"/>
  <c r="AB38" i="36"/>
  <c r="AB39" i="36"/>
  <c r="AC15" i="36"/>
  <c r="AC16" i="36"/>
  <c r="AC17" i="36"/>
  <c r="AC18" i="36"/>
  <c r="AC19" i="36"/>
  <c r="AC20" i="36"/>
  <c r="AC21" i="36"/>
  <c r="AC22" i="36"/>
  <c r="AC23" i="36"/>
  <c r="AC24" i="36"/>
  <c r="AC25" i="36"/>
  <c r="AC26" i="36"/>
  <c r="AC28" i="36"/>
  <c r="AC29" i="36"/>
  <c r="AC31" i="36"/>
  <c r="AC32" i="36"/>
  <c r="AC33" i="36"/>
  <c r="AC34" i="36"/>
  <c r="AC35" i="36"/>
  <c r="AC36" i="36"/>
  <c r="AC37" i="36"/>
  <c r="AC38" i="36"/>
  <c r="AC39" i="36"/>
  <c r="Z14" i="36"/>
  <c r="Y15" i="36"/>
  <c r="Y16" i="36"/>
  <c r="Y17" i="36"/>
  <c r="Y18" i="36"/>
  <c r="Y19" i="36"/>
  <c r="Y20" i="36"/>
  <c r="Y21" i="36"/>
  <c r="Y22" i="36"/>
  <c r="Y23" i="36"/>
  <c r="Y24" i="36"/>
  <c r="Y25" i="36"/>
  <c r="Y26" i="36"/>
  <c r="Y28" i="36"/>
  <c r="Y29" i="36"/>
  <c r="Y32" i="36"/>
  <c r="Y33" i="36"/>
  <c r="Y34" i="36"/>
  <c r="Y35" i="36"/>
  <c r="Y36" i="36"/>
  <c r="Y37" i="36"/>
  <c r="Y38" i="36"/>
  <c r="Y14" i="36"/>
  <c r="X15" i="36"/>
  <c r="X16" i="36"/>
  <c r="X17" i="36"/>
  <c r="X18" i="36"/>
  <c r="X19" i="36"/>
  <c r="X20" i="36"/>
  <c r="X21" i="36"/>
  <c r="X22" i="36"/>
  <c r="X23" i="36"/>
  <c r="X24" i="36"/>
  <c r="X25" i="36"/>
  <c r="X26" i="36"/>
  <c r="X28" i="36"/>
  <c r="X29" i="36"/>
  <c r="X31" i="36"/>
  <c r="X32" i="36"/>
  <c r="X33" i="36"/>
  <c r="X34" i="36"/>
  <c r="X35" i="36"/>
  <c r="X36" i="36"/>
  <c r="X37" i="36"/>
  <c r="X38" i="36"/>
  <c r="X14" i="36"/>
  <c r="B40" i="24" l="1"/>
  <c r="D40" i="24" s="1"/>
  <c r="C40" i="24"/>
  <c r="D27" i="60" l="1"/>
  <c r="E27" i="60"/>
  <c r="F27" i="60"/>
  <c r="F32" i="60" s="1"/>
  <c r="G27" i="60"/>
  <c r="H27" i="60"/>
  <c r="D28" i="60"/>
  <c r="E28" i="60"/>
  <c r="E32" i="60" s="1"/>
  <c r="F28" i="60"/>
  <c r="G28" i="60"/>
  <c r="H28" i="60"/>
  <c r="D29" i="60"/>
  <c r="D32" i="60" s="1"/>
  <c r="E29" i="60"/>
  <c r="F29" i="60"/>
  <c r="G29" i="60"/>
  <c r="G32" i="60" s="1"/>
  <c r="H29" i="60"/>
  <c r="H32" i="60" s="1"/>
  <c r="D30" i="60"/>
  <c r="E30" i="60"/>
  <c r="F30" i="60"/>
  <c r="G30" i="60"/>
  <c r="H30" i="60"/>
  <c r="D31" i="60"/>
  <c r="E31" i="60"/>
  <c r="F31" i="60"/>
  <c r="G31" i="60"/>
  <c r="H31" i="60"/>
  <c r="C31" i="60"/>
  <c r="C30" i="60"/>
  <c r="C29" i="60"/>
  <c r="C32" i="60" s="1"/>
  <c r="C28" i="60"/>
  <c r="C27" i="60"/>
  <c r="B32" i="60"/>
  <c r="B31" i="60" l="1"/>
  <c r="B30" i="60"/>
  <c r="B29" i="60"/>
  <c r="B28" i="60"/>
  <c r="B27" i="60"/>
  <c r="B31" i="59"/>
  <c r="B28" i="59"/>
  <c r="C7" i="46" l="1"/>
  <c r="C8" i="46"/>
  <c r="C9" i="46"/>
  <c r="C10" i="46"/>
  <c r="C11" i="46"/>
  <c r="C12" i="46"/>
  <c r="C13" i="46"/>
  <c r="C14" i="46"/>
  <c r="C6" i="46"/>
  <c r="I15" i="46"/>
  <c r="G15" i="46"/>
  <c r="H15" i="46"/>
  <c r="J15" i="46"/>
  <c r="K15" i="46"/>
  <c r="L15" i="46"/>
  <c r="M15" i="46"/>
  <c r="N15" i="46"/>
  <c r="F15" i="46"/>
  <c r="C15" i="46" s="1"/>
  <c r="B42" i="38" l="1"/>
  <c r="D49" i="37"/>
  <c r="AD16" i="36" l="1"/>
  <c r="AD20" i="36"/>
  <c r="AD28" i="36"/>
  <c r="AD31" i="36"/>
  <c r="AD23" i="36"/>
  <c r="AD26" i="36"/>
  <c r="AD32" i="36"/>
  <c r="AD33" i="36"/>
  <c r="AD34" i="36"/>
  <c r="AD35" i="36"/>
  <c r="AD38" i="36"/>
  <c r="AD39" i="36"/>
  <c r="AD22" i="36"/>
  <c r="AD18" i="36"/>
  <c r="AD17" i="36"/>
  <c r="AD15" i="36"/>
  <c r="AD14" i="36"/>
  <c r="J57" i="36"/>
  <c r="K57" i="36"/>
  <c r="J58" i="36"/>
  <c r="K58" i="36"/>
  <c r="J59" i="36"/>
  <c r="K59" i="36"/>
  <c r="J60" i="36"/>
  <c r="K60" i="36"/>
  <c r="J61" i="36"/>
  <c r="K61" i="36"/>
  <c r="J63" i="36"/>
  <c r="K63" i="36"/>
  <c r="J64" i="36"/>
  <c r="K64" i="36"/>
  <c r="J66" i="36"/>
  <c r="K66" i="36"/>
  <c r="J67" i="36"/>
  <c r="K67" i="36"/>
  <c r="J68" i="36"/>
  <c r="K68" i="36"/>
  <c r="J69" i="36"/>
  <c r="K69" i="36"/>
  <c r="J70" i="36"/>
  <c r="K70" i="36"/>
  <c r="J71" i="36"/>
  <c r="K71" i="36"/>
  <c r="J72" i="36"/>
  <c r="K72" i="36"/>
  <c r="J73" i="36"/>
  <c r="K73" i="36"/>
  <c r="J74" i="36"/>
  <c r="Z15" i="36"/>
  <c r="Z16" i="36"/>
  <c r="Z17" i="36"/>
  <c r="Z18" i="36"/>
  <c r="Z19" i="36"/>
  <c r="Z20" i="36"/>
  <c r="Z21" i="36"/>
  <c r="Z22" i="36"/>
  <c r="Z23" i="36"/>
  <c r="Z24" i="36"/>
  <c r="Z25" i="36"/>
  <c r="Z26" i="36"/>
  <c r="Z28" i="36"/>
  <c r="Z29" i="36"/>
  <c r="Z31" i="36"/>
  <c r="Z32" i="36"/>
  <c r="Z33" i="36"/>
  <c r="Z34" i="36"/>
  <c r="Z35" i="36"/>
  <c r="Z36" i="36"/>
  <c r="Z37" i="36"/>
  <c r="Z38" i="36"/>
  <c r="N15" i="34"/>
  <c r="N16" i="34"/>
  <c r="H20" i="34"/>
  <c r="I20" i="34"/>
  <c r="J20" i="34"/>
  <c r="K20" i="34"/>
  <c r="L20" i="34"/>
  <c r="H21" i="34"/>
  <c r="I21" i="34"/>
  <c r="J21" i="34"/>
  <c r="K21" i="34"/>
  <c r="L21" i="34"/>
  <c r="G21" i="34"/>
  <c r="G20" i="34"/>
  <c r="B21" i="34"/>
  <c r="B20" i="34"/>
  <c r="I30" i="35"/>
  <c r="AB17" i="35"/>
  <c r="AB16" i="35"/>
  <c r="Y22" i="35"/>
  <c r="B23" i="35"/>
  <c r="AD37" i="36" l="1"/>
  <c r="AD29" i="36"/>
  <c r="AD25" i="36"/>
  <c r="AD36" i="36"/>
  <c r="AD24" i="36"/>
  <c r="AD21" i="36"/>
  <c r="AD19" i="36"/>
  <c r="E33" i="24"/>
  <c r="E34" i="24"/>
  <c r="E35" i="24"/>
  <c r="E36" i="24"/>
  <c r="E37" i="24"/>
  <c r="E38" i="24"/>
  <c r="A35" i="24"/>
  <c r="A34" i="24"/>
  <c r="A33" i="24"/>
  <c r="G36" i="24"/>
  <c r="F36" i="24"/>
  <c r="G34" i="24"/>
  <c r="F34" i="24"/>
  <c r="D34" i="24"/>
  <c r="C34" i="24"/>
  <c r="G33" i="24"/>
  <c r="F33" i="24"/>
  <c r="D33" i="24"/>
  <c r="C33" i="24"/>
  <c r="B33" i="24"/>
  <c r="B38" i="24" l="1"/>
  <c r="A38" i="24"/>
  <c r="A36" i="24"/>
  <c r="A37" i="24"/>
  <c r="B37" i="24"/>
  <c r="B36" i="24"/>
  <c r="J9" i="18"/>
  <c r="I16" i="24" l="1"/>
  <c r="D37" i="24" s="1"/>
  <c r="H25" i="24"/>
  <c r="H24" i="24"/>
  <c r="I23" i="24" l="1"/>
  <c r="L23" i="24"/>
  <c r="J23" i="24"/>
  <c r="B34" i="24" l="1"/>
  <c r="D7" i="46" l="1"/>
  <c r="D11" i="46"/>
  <c r="D15" i="46"/>
  <c r="B43" i="37"/>
  <c r="D44" i="37"/>
  <c r="D43" i="37"/>
  <c r="J39" i="35"/>
  <c r="AC15" i="35"/>
  <c r="AC16" i="35"/>
  <c r="AC17" i="35"/>
  <c r="AC18" i="35"/>
  <c r="AC19" i="35"/>
  <c r="AC20" i="35"/>
  <c r="AC21" i="35"/>
  <c r="AC22" i="35"/>
  <c r="AD22" i="35" s="1"/>
  <c r="AC14" i="35"/>
  <c r="AB15" i="35"/>
  <c r="AD15" i="35" s="1"/>
  <c r="AB18" i="35"/>
  <c r="AB19" i="35"/>
  <c r="AB20" i="35"/>
  <c r="AB21" i="35"/>
  <c r="AB22" i="35"/>
  <c r="AB14" i="35"/>
  <c r="AD14" i="35" s="1"/>
  <c r="I25" i="19"/>
  <c r="B39" i="24"/>
  <c r="B35" i="24"/>
  <c r="I8" i="24"/>
  <c r="D39" i="24"/>
  <c r="N21" i="34"/>
  <c r="M22" i="34"/>
  <c r="N17" i="34"/>
  <c r="N18" i="34"/>
  <c r="N19" i="34"/>
  <c r="N20" i="34"/>
  <c r="N22" i="34"/>
  <c r="N23" i="34"/>
  <c r="N24" i="34"/>
  <c r="N25" i="34"/>
  <c r="N26" i="34"/>
  <c r="M16" i="34"/>
  <c r="M17" i="34"/>
  <c r="M18" i="34"/>
  <c r="M19" i="34"/>
  <c r="M20" i="34"/>
  <c r="M21" i="34"/>
  <c r="M23" i="34"/>
  <c r="M24" i="34"/>
  <c r="M25" i="34"/>
  <c r="M26" i="34"/>
  <c r="M15" i="34"/>
  <c r="D48" i="38"/>
  <c r="E48" i="38" s="1"/>
  <c r="D47" i="38"/>
  <c r="E47" i="38" s="1"/>
  <c r="D46" i="38"/>
  <c r="E46" i="38" s="1"/>
  <c r="D45" i="38"/>
  <c r="E45" i="38" s="1"/>
  <c r="D44" i="38"/>
  <c r="E44" i="38" s="1"/>
  <c r="D43" i="38"/>
  <c r="E43" i="38" s="1"/>
  <c r="D42" i="38"/>
  <c r="E42" i="38" s="1"/>
  <c r="B48" i="38"/>
  <c r="C46" i="38" s="1"/>
  <c r="B47" i="38"/>
  <c r="C47" i="38" s="1"/>
  <c r="B46" i="38"/>
  <c r="B45" i="38"/>
  <c r="C45" i="38" s="1"/>
  <c r="B44" i="38"/>
  <c r="C44" i="38" s="1"/>
  <c r="B43" i="38"/>
  <c r="C43" i="38" s="1"/>
  <c r="E49" i="37"/>
  <c r="D48" i="37"/>
  <c r="E48" i="37" s="1"/>
  <c r="D47" i="37"/>
  <c r="E47" i="37" s="1"/>
  <c r="D46" i="37"/>
  <c r="D45" i="37"/>
  <c r="E45" i="37" s="1"/>
  <c r="B49" i="37"/>
  <c r="C43" i="37" s="1"/>
  <c r="B48" i="37"/>
  <c r="B47" i="37"/>
  <c r="B46" i="37"/>
  <c r="B45" i="37"/>
  <c r="C45" i="37" s="1"/>
  <c r="B44" i="37"/>
  <c r="C44" i="37" s="1"/>
  <c r="K74" i="36"/>
  <c r="K56" i="36"/>
  <c r="K55" i="36"/>
  <c r="K54" i="36"/>
  <c r="K53" i="36"/>
  <c r="K52" i="36"/>
  <c r="K51" i="36"/>
  <c r="K50" i="36"/>
  <c r="K49" i="36"/>
  <c r="J56" i="36"/>
  <c r="J55" i="36"/>
  <c r="J54" i="36"/>
  <c r="J53" i="36"/>
  <c r="J52" i="36"/>
  <c r="J51" i="36"/>
  <c r="J50" i="36"/>
  <c r="J49" i="36"/>
  <c r="I39" i="35"/>
  <c r="Y15" i="35"/>
  <c r="Y16" i="35"/>
  <c r="Y17" i="35"/>
  <c r="Y18" i="35"/>
  <c r="Y19" i="35"/>
  <c r="Y20" i="35"/>
  <c r="Y21" i="35"/>
  <c r="Y14" i="35"/>
  <c r="X15" i="35"/>
  <c r="X16" i="35"/>
  <c r="Z16" i="35" s="1"/>
  <c r="X17" i="35"/>
  <c r="X18" i="35"/>
  <c r="X19" i="35"/>
  <c r="X20" i="35"/>
  <c r="X21" i="35"/>
  <c r="X22" i="35"/>
  <c r="Z22" i="35" s="1"/>
  <c r="X14" i="35"/>
  <c r="J38" i="35"/>
  <c r="J37" i="35"/>
  <c r="J36" i="35"/>
  <c r="J35" i="35"/>
  <c r="J34" i="35"/>
  <c r="J33" i="35"/>
  <c r="J32" i="35"/>
  <c r="J31" i="35"/>
  <c r="J30" i="35"/>
  <c r="I38" i="35"/>
  <c r="I37" i="35"/>
  <c r="I36" i="35"/>
  <c r="I35" i="35"/>
  <c r="I34" i="35"/>
  <c r="I33" i="35"/>
  <c r="I32" i="35"/>
  <c r="I31" i="35"/>
  <c r="Z21" i="35"/>
  <c r="Z19" i="35"/>
  <c r="V23" i="35"/>
  <c r="T23" i="35"/>
  <c r="R23" i="35"/>
  <c r="P23" i="35"/>
  <c r="N23" i="35"/>
  <c r="L23" i="35"/>
  <c r="J23" i="35"/>
  <c r="H23" i="35"/>
  <c r="F23" i="35"/>
  <c r="D23" i="35"/>
  <c r="B32" i="59"/>
  <c r="B33" i="59"/>
  <c r="I21" i="24"/>
  <c r="I20" i="24"/>
  <c r="I19" i="24"/>
  <c r="I18" i="24"/>
  <c r="I17" i="24"/>
  <c r="I15" i="24"/>
  <c r="I14" i="24"/>
  <c r="I13" i="24"/>
  <c r="I12" i="24"/>
  <c r="I11" i="24"/>
  <c r="I10" i="24"/>
  <c r="I9" i="24"/>
  <c r="F39" i="24"/>
  <c r="L21" i="24"/>
  <c r="K21" i="24"/>
  <c r="L20" i="24"/>
  <c r="K20" i="24"/>
  <c r="L19" i="24"/>
  <c r="K19" i="24"/>
  <c r="L18" i="24"/>
  <c r="K18" i="24"/>
  <c r="L17" i="24"/>
  <c r="K17" i="24"/>
  <c r="C36" i="24" s="1"/>
  <c r="L16" i="24"/>
  <c r="F37" i="24" s="1"/>
  <c r="K16" i="24"/>
  <c r="C37" i="24" s="1"/>
  <c r="L15" i="24"/>
  <c r="K15" i="24"/>
  <c r="L14" i="24"/>
  <c r="K14" i="24"/>
  <c r="L13" i="24"/>
  <c r="F38" i="24" s="1"/>
  <c r="K13" i="24"/>
  <c r="C38" i="24" s="1"/>
  <c r="L12" i="24"/>
  <c r="K12" i="24"/>
  <c r="L11" i="24"/>
  <c r="F35" i="24" s="1"/>
  <c r="K11" i="24"/>
  <c r="C35" i="24" s="1"/>
  <c r="L10" i="24"/>
  <c r="K10" i="24"/>
  <c r="L9" i="24"/>
  <c r="K9" i="24"/>
  <c r="L8" i="24"/>
  <c r="M13" i="24" s="1"/>
  <c r="G38" i="24" s="1"/>
  <c r="K8" i="24"/>
  <c r="H32" i="59"/>
  <c r="I32" i="59" s="1"/>
  <c r="G32" i="59"/>
  <c r="F32" i="59"/>
  <c r="E32" i="59"/>
  <c r="D32" i="59"/>
  <c r="C32" i="59"/>
  <c r="H31" i="59"/>
  <c r="I31" i="59" s="1"/>
  <c r="G31" i="59"/>
  <c r="F31" i="59"/>
  <c r="E31" i="59"/>
  <c r="D31" i="59"/>
  <c r="C31" i="59"/>
  <c r="H30" i="59"/>
  <c r="J30" i="59" s="1"/>
  <c r="G30" i="59"/>
  <c r="F30" i="59"/>
  <c r="E30" i="59"/>
  <c r="D30" i="59"/>
  <c r="C30" i="59"/>
  <c r="B30" i="59"/>
  <c r="H29" i="59"/>
  <c r="G29" i="59"/>
  <c r="F29" i="59"/>
  <c r="E29" i="59"/>
  <c r="D29" i="59"/>
  <c r="C29" i="59"/>
  <c r="B29" i="59"/>
  <c r="H28" i="59"/>
  <c r="G28" i="59"/>
  <c r="F28" i="59"/>
  <c r="E28" i="59"/>
  <c r="D28" i="59"/>
  <c r="C28" i="59"/>
  <c r="H33" i="59"/>
  <c r="J33" i="59" s="1"/>
  <c r="G33" i="59"/>
  <c r="F33" i="59"/>
  <c r="E33" i="59"/>
  <c r="D33" i="59"/>
  <c r="C33" i="59"/>
  <c r="L29" i="57"/>
  <c r="K29" i="57"/>
  <c r="J29" i="57"/>
  <c r="I29" i="57"/>
  <c r="H29" i="57"/>
  <c r="G29" i="57"/>
  <c r="F29" i="57"/>
  <c r="E29" i="57"/>
  <c r="D29" i="57"/>
  <c r="C29" i="57"/>
  <c r="B29" i="57"/>
  <c r="J29" i="59" l="1"/>
  <c r="J28" i="59"/>
  <c r="I28" i="59"/>
  <c r="I30" i="59"/>
  <c r="J32" i="59"/>
  <c r="I33" i="59"/>
  <c r="I29" i="59"/>
  <c r="J31" i="59"/>
  <c r="D6" i="46"/>
  <c r="D14" i="46"/>
  <c r="D12" i="46"/>
  <c r="D10" i="46"/>
  <c r="D8" i="46"/>
  <c r="D13" i="46"/>
  <c r="D9" i="46"/>
  <c r="C42" i="38"/>
  <c r="C48" i="38"/>
  <c r="C46" i="37"/>
  <c r="C47" i="37"/>
  <c r="C48" i="37"/>
  <c r="E46" i="37"/>
  <c r="C49" i="37"/>
  <c r="E43" i="37"/>
  <c r="E44" i="37"/>
  <c r="AD21" i="35"/>
  <c r="Z14" i="35"/>
  <c r="Z18" i="35"/>
  <c r="AD20" i="35"/>
  <c r="Z17" i="35"/>
  <c r="AD18" i="35"/>
  <c r="AD19" i="35"/>
  <c r="Z20" i="35"/>
  <c r="Z15" i="35"/>
  <c r="AD17" i="35"/>
  <c r="AD16" i="35"/>
  <c r="D38" i="24"/>
  <c r="J8" i="24"/>
  <c r="M8" i="24"/>
  <c r="M18" i="24"/>
  <c r="J16" i="24"/>
  <c r="M21" i="24"/>
  <c r="M9" i="24"/>
  <c r="D36" i="24"/>
  <c r="M17" i="24"/>
  <c r="M20" i="24"/>
  <c r="M15" i="24"/>
  <c r="J21" i="24"/>
  <c r="J19" i="24"/>
  <c r="J17" i="24"/>
  <c r="J20" i="24"/>
  <c r="J12" i="24"/>
  <c r="M10" i="24"/>
  <c r="M12" i="24"/>
  <c r="M19" i="24"/>
  <c r="M11" i="24"/>
  <c r="G35" i="24" s="1"/>
  <c r="M16" i="24"/>
  <c r="G37" i="24" s="1"/>
  <c r="M14" i="24"/>
  <c r="J15" i="24"/>
  <c r="J18" i="24"/>
  <c r="J14" i="24"/>
  <c r="J10" i="24"/>
  <c r="J11" i="24"/>
  <c r="J9" i="24"/>
  <c r="J13" i="24"/>
  <c r="D35" i="24"/>
</calcChain>
</file>

<file path=xl/sharedStrings.xml><?xml version="1.0" encoding="utf-8"?>
<sst xmlns="http://schemas.openxmlformats.org/spreadsheetml/2006/main" count="1943" uniqueCount="677">
  <si>
    <t>Figure 1</t>
  </si>
  <si>
    <t>London's index of specialisation and share of London's total output, 2014</t>
  </si>
  <si>
    <t>London employee jobs</t>
  </si>
  <si>
    <t>Share of total London employee jobs</t>
  </si>
  <si>
    <t>Index of specialisation</t>
  </si>
  <si>
    <t>Share of London's GVA</t>
  </si>
  <si>
    <t>Professional, scientific and technical activities</t>
  </si>
  <si>
    <t>Wholesale and retail trade</t>
  </si>
  <si>
    <t>Administrative and support service activities</t>
  </si>
  <si>
    <t>Health</t>
  </si>
  <si>
    <t>Education</t>
  </si>
  <si>
    <t>Information and communication</t>
  </si>
  <si>
    <t>Accommodation and food service activities</t>
  </si>
  <si>
    <t>Financial and insurance activities</t>
  </si>
  <si>
    <t>Transportation and storage</t>
  </si>
  <si>
    <t>Public administration</t>
  </si>
  <si>
    <t>Construction</t>
  </si>
  <si>
    <t>Arts, entertainment and recreation</t>
  </si>
  <si>
    <t>Other service activities</t>
  </si>
  <si>
    <t>Manufacturing</t>
  </si>
  <si>
    <t>Real estate activities</t>
  </si>
  <si>
    <t>Primary and utilities</t>
  </si>
  <si>
    <t>Total London Economy</t>
  </si>
  <si>
    <t xml:space="preserve">Data </t>
  </si>
  <si>
    <t>SIC Code</t>
  </si>
  <si>
    <t>M</t>
  </si>
  <si>
    <t>G</t>
  </si>
  <si>
    <t>N</t>
  </si>
  <si>
    <t>Q</t>
  </si>
  <si>
    <t>P</t>
  </si>
  <si>
    <t>J</t>
  </si>
  <si>
    <t>I</t>
  </si>
  <si>
    <t>K</t>
  </si>
  <si>
    <t>H</t>
  </si>
  <si>
    <t>O</t>
  </si>
  <si>
    <t>F</t>
  </si>
  <si>
    <t>R</t>
  </si>
  <si>
    <t>S</t>
  </si>
  <si>
    <t>C</t>
  </si>
  <si>
    <t>L</t>
  </si>
  <si>
    <t>A,B,D,E</t>
  </si>
  <si>
    <t>SIC Description</t>
  </si>
  <si>
    <t>Source: Business Register and Employment Survey (BRES) - ONS, UK Regional Accounts – ONS.</t>
  </si>
  <si>
    <t>Figure 1: London’s index of specialisation and share of London’s total output, 2014</t>
  </si>
  <si>
    <t xml:space="preserve">Notes: Index of specialisation calculations are based on BRES data that include country-level data on employee jobs for Great Britain: England, Scotland and Wales. The index of specialisation is calculated as follows: (sector employee jobs in London / all employee jobs in London) / (sector employee jobs in Rest of GB / all employee jobs in Rest of GB). Both GVA and employee jobs numbers refer to 2014. </t>
  </si>
  <si>
    <t>Figure 2</t>
  </si>
  <si>
    <t>Place of usual residence of London workers by industry, 2011</t>
  </si>
  <si>
    <t>London</t>
  </si>
  <si>
    <t>Figure 3</t>
  </si>
  <si>
    <t>West</t>
  </si>
  <si>
    <t>Table No.</t>
  </si>
  <si>
    <t>Figure No.</t>
  </si>
  <si>
    <t>Table 1</t>
  </si>
  <si>
    <t>Table 2</t>
  </si>
  <si>
    <t>Table 3</t>
  </si>
  <si>
    <t>Title</t>
  </si>
  <si>
    <t>Area</t>
  </si>
  <si>
    <t>Industry</t>
  </si>
  <si>
    <t>Live and work in same sub-region</t>
  </si>
  <si>
    <t>Live elsewhere in London</t>
  </si>
  <si>
    <t>Live outside London</t>
  </si>
  <si>
    <t>Wholesale and retail</t>
  </si>
  <si>
    <t>Transport and storage</t>
  </si>
  <si>
    <t>Accommodation and food</t>
  </si>
  <si>
    <t>Financial and insurance</t>
  </si>
  <si>
    <t>Professional, real estate, scientific and technical</t>
  </si>
  <si>
    <t>Public administration and defence</t>
  </si>
  <si>
    <t>Human health and social work</t>
  </si>
  <si>
    <t>Other services</t>
  </si>
  <si>
    <t>All industries</t>
  </si>
  <si>
    <t>Source: ONS Census 2011</t>
  </si>
  <si>
    <t>Notes: Data includes those working at no fixed point as elsewhere in London, while those reported to mainly work from home are assumed to work in the same sub-region (irrespective of where the employer is based).</t>
  </si>
  <si>
    <t>Same sub-region</t>
  </si>
  <si>
    <t>Other London</t>
  </si>
  <si>
    <t>Outside London</t>
  </si>
  <si>
    <t>No fixed place</t>
  </si>
  <si>
    <t>Figure 2: Place of usual residence of London workers by industry, 2011</t>
  </si>
  <si>
    <t>Figure 4</t>
  </si>
  <si>
    <t>London migration flows, mid-2014</t>
  </si>
  <si>
    <t>Figure 4: London migration flows, mid-2014</t>
  </si>
  <si>
    <t>Figure 5</t>
  </si>
  <si>
    <t>Barnet</t>
  </si>
  <si>
    <t>Brent</t>
  </si>
  <si>
    <t>Ealing</t>
  </si>
  <si>
    <t>Hammersmith and Fulham</t>
  </si>
  <si>
    <t>Harrow</t>
  </si>
  <si>
    <t>Hillingdon</t>
  </si>
  <si>
    <t>Hounslow</t>
  </si>
  <si>
    <t>Year</t>
  </si>
  <si>
    <t xml:space="preserve">Figure 5: Workforce and employee jobs in London, 1984 to 2014 </t>
  </si>
  <si>
    <t>Source: GLA Economics calculations based on ONS workforce jobs series</t>
  </si>
  <si>
    <t xml:space="preserve">Link: </t>
  </si>
  <si>
    <t>http://data.london.gov.uk/dataset/gla-employment-projections/resource/844571be-fb97-422a-8738-3e36c5f95a40</t>
  </si>
  <si>
    <t>Figure 6</t>
  </si>
  <si>
    <t>Review area groupings of London boroughs</t>
  </si>
  <si>
    <t>Review Areas</t>
  </si>
  <si>
    <t>Central</t>
  </si>
  <si>
    <t>South</t>
  </si>
  <si>
    <t>East*</t>
  </si>
  <si>
    <t>Camden</t>
  </si>
  <si>
    <t>Croydon</t>
  </si>
  <si>
    <t>Barking and Dagenham</t>
  </si>
  <si>
    <t>City of London</t>
  </si>
  <si>
    <t>Kingston upon Thames</t>
  </si>
  <si>
    <t>Bexley</t>
  </si>
  <si>
    <t>City of Westminster</t>
  </si>
  <si>
    <t>Merton</t>
  </si>
  <si>
    <t>Bromley</t>
  </si>
  <si>
    <t>Hackney</t>
  </si>
  <si>
    <t>Richmond upon Thames</t>
  </si>
  <si>
    <t>Enfield</t>
  </si>
  <si>
    <t>Haringey</t>
  </si>
  <si>
    <t>Sutton</t>
  </si>
  <si>
    <t>Greenwich</t>
  </si>
  <si>
    <t>Islington</t>
  </si>
  <si>
    <t>Havering</t>
  </si>
  <si>
    <t>Kensington and Chelsea</t>
  </si>
  <si>
    <t>Newham</t>
  </si>
  <si>
    <t>Lambeth</t>
  </si>
  <si>
    <t>Redbridge</t>
  </si>
  <si>
    <t>Lewisham</t>
  </si>
  <si>
    <t>Waltham Forest</t>
  </si>
  <si>
    <t>Tower Hamlets</t>
  </si>
  <si>
    <t>Wandsworth</t>
  </si>
  <si>
    <t>Information, communication, Financial and insurance</t>
  </si>
  <si>
    <t>Real estate, professional, scientific &amp; technical</t>
  </si>
  <si>
    <t>Note: Due to rounding estimates of total workforce jobs may differ from the published ONS figures.</t>
  </si>
  <si>
    <t>Thousands of workforce jobs</t>
  </si>
  <si>
    <t xml:space="preserve">Index </t>
  </si>
  <si>
    <t>Source: Source: Workforce Jobs, ONS and GLA Economics modelling.</t>
  </si>
  <si>
    <t>Figure 7</t>
  </si>
  <si>
    <t>Changes in jobs in London by sector between 1996 and 2014, (1-digit SIC sector)</t>
  </si>
  <si>
    <t>Category</t>
  </si>
  <si>
    <t>% change between 1996 and 2014</t>
  </si>
  <si>
    <t>Total</t>
  </si>
  <si>
    <t>Human health and social work activities</t>
  </si>
  <si>
    <t>Public administration and defence, compulsory social security</t>
  </si>
  <si>
    <t>Professional, scientific, technical and real estate services</t>
  </si>
  <si>
    <t>Retail</t>
  </si>
  <si>
    <t>Wholesale and motor trades</t>
  </si>
  <si>
    <t>Workforce Jobs (thousands)</t>
  </si>
  <si>
    <t>Share %</t>
  </si>
  <si>
    <t>Change 1996-2014</t>
  </si>
  <si>
    <t>Figure 7: Changes in jobs in London by sector between 1996 and 2014, (1-digit SIC sector)</t>
  </si>
  <si>
    <t>Source: Workforce jobs, ONS.</t>
  </si>
  <si>
    <t>Figure 8</t>
  </si>
  <si>
    <t>List of Figures</t>
  </si>
  <si>
    <t>London - Employees 2009-2014</t>
  </si>
  <si>
    <t>x% of total employment</t>
  </si>
  <si>
    <t>S+T</t>
  </si>
  <si>
    <t>Health and social work</t>
  </si>
  <si>
    <t>Administrative and support services</t>
  </si>
  <si>
    <t>L+M</t>
  </si>
  <si>
    <t>Finance and insurance</t>
  </si>
  <si>
    <t>Accommodation and food services</t>
  </si>
  <si>
    <t>Part G</t>
  </si>
  <si>
    <t>Wholesale</t>
  </si>
  <si>
    <t>A+B+D+E</t>
  </si>
  <si>
    <t>A:T</t>
  </si>
  <si>
    <t>Total employee jobs</t>
  </si>
  <si>
    <t>Notes:</t>
  </si>
  <si>
    <t>Figures rounded to the nearest 100 (after suppression rules applied)</t>
  </si>
  <si>
    <t xml:space="preserve">Source: </t>
  </si>
  <si>
    <t>Business Register Employment Survey, ONS Via NOMIS</t>
  </si>
  <si>
    <t>Sector</t>
  </si>
  <si>
    <t>Largest sector rank</t>
  </si>
  <si>
    <t>2014 employee jobs</t>
  </si>
  <si>
    <t>Growth rank</t>
  </si>
  <si>
    <t>Professional, real estate, scientific and technical activities</t>
  </si>
  <si>
    <t xml:space="preserve">Figure 8: Employee jobs in London by broad industry sector (1-digit SIC sector), 2009 and 2014 </t>
  </si>
  <si>
    <t xml:space="preserve">Employee jobs in London by broad industry sector (1-digit SIC sector), 2009 and 2014 </t>
  </si>
  <si>
    <t>List of Tables</t>
  </si>
  <si>
    <t>Growth in total employment</t>
  </si>
  <si>
    <t>Summary of the six largest sectors in London by employee jobs (1-digit SIC sector) 2009 to 2014</t>
  </si>
  <si>
    <t>Table 2: Summary of the six largest sectors in London by employee jobs (1-digit SIC sector) 2009 to 2014</t>
  </si>
  <si>
    <t>Figure 9</t>
  </si>
  <si>
    <t>http://data.london.gov.uk/dataset/gla-employment-projections/resource/1f2c6010-0b1a-4410-b6b3-ea63eb0e08d8</t>
  </si>
  <si>
    <t>Figure 10</t>
  </si>
  <si>
    <t>Share of total London employment rank (1-16)</t>
  </si>
  <si>
    <t xml:space="preserve">2014 employee jobs rank </t>
  </si>
  <si>
    <t>annual population survey - workplace analysis</t>
  </si>
  <si>
    <t>ONS Crown Copyright Reserved [from Nomis on 19 January 2016]</t>
  </si>
  <si>
    <t>area type</t>
  </si>
  <si>
    <t>regions</t>
  </si>
  <si>
    <t>area name</t>
  </si>
  <si>
    <t>confidence</t>
  </si>
  <si>
    <t>95% confidence interval (+/-)</t>
  </si>
  <si>
    <t>Cell</t>
  </si>
  <si>
    <t>Occupation</t>
  </si>
  <si>
    <t>Change (2004-14)</t>
  </si>
  <si>
    <t>% Change (2004-2014)</t>
  </si>
  <si>
    <t>Managers, directors and senior officials</t>
  </si>
  <si>
    <t xml:space="preserve">Professional occupations </t>
  </si>
  <si>
    <t xml:space="preserve">Associate prof. and tech. occupations </t>
  </si>
  <si>
    <t xml:space="preserve">Associate prof and tech occupations </t>
  </si>
  <si>
    <t>Admin. and secretarial occupations</t>
  </si>
  <si>
    <t>Administrative and secretarial occupations</t>
  </si>
  <si>
    <t xml:space="preserve">Skilled trades </t>
  </si>
  <si>
    <t xml:space="preserve">Skilled Trades </t>
  </si>
  <si>
    <t>Caring, leisure and other services; Sales and customer service occupations</t>
  </si>
  <si>
    <t>Caring, leisure and other services</t>
  </si>
  <si>
    <t>Process, plant and machine operatives; Elementary occupations</t>
  </si>
  <si>
    <t xml:space="preserve">Sales and customer service occupations </t>
  </si>
  <si>
    <t xml:space="preserve">Process, plant and machine operatives </t>
  </si>
  <si>
    <t>Elementary occupations</t>
  </si>
  <si>
    <t>Total jobs</t>
  </si>
  <si>
    <t>2004 CI</t>
  </si>
  <si>
    <t>18/03/2015 Data has been reweighted in line with the latest ONS estimates.</t>
  </si>
  <si>
    <t xml:space="preserve">Figure 11: Number and proportion (%) of jobs in London (main and secondary jobs) by broad occupational group (1-digit SOC category), 2004 and 2014 </t>
  </si>
  <si>
    <t>Table 4</t>
  </si>
  <si>
    <t>Number of jobs (thousands) in London by occupation of job holder (main job), all persons and all ages, 2004, 2009-2014 (broad occupational groups, 1-digit SOC occupational category)</t>
  </si>
  <si>
    <t>Figure 11</t>
  </si>
  <si>
    <t>ONS Crown Copyright Reserved [from Nomis on 31 December 2015]</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</si>
  <si>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</si>
  <si>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</si>
  <si>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</si>
  <si>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</si>
  <si>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</si>
  <si>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</si>
  <si>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</si>
  <si>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</si>
  <si>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</si>
  <si>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</si>
  <si>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</si>
  <si>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number</t>
  </si>
  <si>
    <t>conf</t>
  </si>
  <si>
    <t>2014 CI</t>
  </si>
  <si>
    <t>Significance</t>
  </si>
  <si>
    <t>Table 4: Number of jobs (thousands) in London by occupation of job holder (main job), all persons and all ages, 2004, 2009-2014 (broad occupational groups, 1-digit SOC occupational category)</t>
  </si>
  <si>
    <t>Number of jobs (thousands) in London by occupation of job holder (main job), all persons and all ages, 2004, 2009-2014 (detailed occupational groups, 2-digit SOC occupational category)</t>
  </si>
  <si>
    <t>Table 5</t>
  </si>
  <si>
    <t>Corporate Managers and Directors</t>
  </si>
  <si>
    <t>Other Managers and Proprietors</t>
  </si>
  <si>
    <t>Science, Research, Engineering and Technology Professionals</t>
  </si>
  <si>
    <t>Health Professionals</t>
  </si>
  <si>
    <t>Teaching and Educational Professionals</t>
  </si>
  <si>
    <t>Business, Media and Public Service Professionals</t>
  </si>
  <si>
    <t>Science, Engineering and Technology Associate Professionals</t>
  </si>
  <si>
    <t>Health and Social Care Associate Professionals</t>
  </si>
  <si>
    <t>Protective Service Occupations</t>
  </si>
  <si>
    <t>Culture, Media and Sports Occupations</t>
  </si>
  <si>
    <t>Business and Public Service Associate Professionals</t>
  </si>
  <si>
    <t>Administrative Occupations</t>
  </si>
  <si>
    <t>Secretarial and Related Occupations</t>
  </si>
  <si>
    <t>Skilled Agricultural and Related Trades</t>
  </si>
  <si>
    <t>Skilled Metal, Electrical and Electronic Trades</t>
  </si>
  <si>
    <t>Skilled Construction and Building Trades</t>
  </si>
  <si>
    <t>Textiles, Printing and Other Skilled Trades</t>
  </si>
  <si>
    <t>Caring Personal Service Occupations</t>
  </si>
  <si>
    <t>Leisure, Travel and Related Personal Service Occupations</t>
  </si>
  <si>
    <t>Sales Occupations</t>
  </si>
  <si>
    <t>Customer Service Occupations</t>
  </si>
  <si>
    <t>Process, Plant and Machine Operatives</t>
  </si>
  <si>
    <t>Transport and Mobile Machine Drivers and Operatives</t>
  </si>
  <si>
    <t>Elementary Administration and Service Occupations</t>
  </si>
  <si>
    <t>* Estimate and confidence interval unreliable since the group sample size is small (3-9).</t>
  </si>
  <si>
    <t xml:space="preserve">Corporate Managers and Directors  </t>
  </si>
  <si>
    <t>high</t>
  </si>
  <si>
    <t xml:space="preserve">Other Managers and Proprietors  </t>
  </si>
  <si>
    <t>upper middle</t>
  </si>
  <si>
    <t xml:space="preserve">Science, Research, Engineering and Technology Professionals  </t>
  </si>
  <si>
    <t xml:space="preserve">Health Professionals  </t>
  </si>
  <si>
    <t xml:space="preserve">Teaching and Educational Professionals  </t>
  </si>
  <si>
    <t xml:space="preserve">Business, Media and Public Service Professionals  </t>
  </si>
  <si>
    <t xml:space="preserve">Science, Engineering and Technology Associate Professionals  </t>
  </si>
  <si>
    <t xml:space="preserve">Health and Social Care Associate Professionals  </t>
  </si>
  <si>
    <t xml:space="preserve">Protective Service Occupations  </t>
  </si>
  <si>
    <t xml:space="preserve">Culture, Media and Sports Occupations  </t>
  </si>
  <si>
    <t xml:space="preserve">Business and Public Service Associate Professionals  </t>
  </si>
  <si>
    <t xml:space="preserve">Administrative Occupations  </t>
  </si>
  <si>
    <t>lower middle</t>
  </si>
  <si>
    <t xml:space="preserve">Secretarial and Related Occupations  </t>
  </si>
  <si>
    <t xml:space="preserve">Skilled Agricultural and Related Trades  </t>
  </si>
  <si>
    <t xml:space="preserve">Skilled Metal, Electrical and Electronic Trades  </t>
  </si>
  <si>
    <t xml:space="preserve">Skilled Construction and Building Trades  </t>
  </si>
  <si>
    <t xml:space="preserve">Textiles, Printing and Other Skilled Trades  </t>
  </si>
  <si>
    <t xml:space="preserve">Caring Personal Service Occupations  </t>
  </si>
  <si>
    <t xml:space="preserve">Leisure, Travel and Related Personal Service Occupations  </t>
  </si>
  <si>
    <t xml:space="preserve">Sales Occupations  </t>
  </si>
  <si>
    <t xml:space="preserve">Customer Service Occupations  </t>
  </si>
  <si>
    <t xml:space="preserve">Process, Plant and Machine Operatives  </t>
  </si>
  <si>
    <t xml:space="preserve">Transport and Mobile Machine Drivers and Operatives  </t>
  </si>
  <si>
    <t xml:space="preserve">Elementary Trades and Related Occupations  </t>
  </si>
  <si>
    <t>low</t>
  </si>
  <si>
    <t xml:space="preserve">Elementary Administration and Service Occupations  </t>
  </si>
  <si>
    <t>Skill Level</t>
  </si>
  <si>
    <t>Table 6</t>
  </si>
  <si>
    <t>Table 7</t>
  </si>
  <si>
    <t>Table 6: Number of jobs in London by highest qualification of job holder (main and secondary jobs), all persons and all ages, 2014 (thousands of jobs)</t>
  </si>
  <si>
    <t>Number of jobs in London by occupation and highest qualification of job holder, 2014</t>
  </si>
  <si>
    <t>all persons, all ages</t>
  </si>
  <si>
    <t>figures displayed in thousands</t>
  </si>
  <si>
    <t>Highest educational qualification (Level)</t>
  </si>
  <si>
    <t>Professional occupations</t>
  </si>
  <si>
    <t>Associate professional and technical occupations</t>
  </si>
  <si>
    <t>Skilled trades occupations</t>
  </si>
  <si>
    <t>Caring, leisure and other service occupations; and sales and customer service occupations</t>
  </si>
  <si>
    <t>Process, plant and machine operatives; and elementary occupations</t>
  </si>
  <si>
    <t>Total in all occupations</t>
  </si>
  <si>
    <t>Degree or equivalent</t>
  </si>
  <si>
    <t>Higher education</t>
  </si>
  <si>
    <t>GCE, A-level or equivalent</t>
  </si>
  <si>
    <t>GCSE grades A*-C or equivalent</t>
  </si>
  <si>
    <t>Other qualifications</t>
  </si>
  <si>
    <t>No qualification</t>
  </si>
  <si>
    <t>Total number of jobs</t>
  </si>
  <si>
    <t>Source: ONS Annual Population Survey</t>
  </si>
  <si>
    <t>Note:</t>
  </si>
  <si>
    <t>Rounded to nearest 1000</t>
  </si>
  <si>
    <t>Highest educational qualification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</si>
  <si>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</si>
  <si>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</si>
  <si>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</si>
  <si>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</si>
  <si>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</si>
  <si>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 and Sales And Customer Service Occupations</t>
  </si>
  <si>
    <t>Process, Plant And Machine Operatives; and Elementary Occupations</t>
  </si>
  <si>
    <t>Higher degree</t>
  </si>
  <si>
    <t>Ordinary degree or equivalent</t>
  </si>
  <si>
    <t>Number of jobs in the rest of the UK (excluding London) by occupation and highest qualification of job holder, 2014</t>
  </si>
  <si>
    <t>1. Cells showing fewer than 6,000 jobs are based on small sample sizes, so results should be treated with caution.</t>
  </si>
  <si>
    <t>2. The highest educational qualifications follow the standard ONS categories, except the top category "Degree or equivalent" has been</t>
  </si>
  <si>
    <t>split to show "Higher degree" and "Ordinary degree or equivalent" separately. Further information on these categories is available in</t>
  </si>
  <si>
    <t>the Labour Force Survey (LFS) User Guide, Vol. 3 available at:</t>
  </si>
  <si>
    <t>www.ons.gov.uk/ons/guide-method/method-quality/specific/labour-market/labour-market-statistics/index.html</t>
  </si>
  <si>
    <t>3. This table uses the Standard Occupational Classification (SOC) 2010, but the lower categories have been grouped.</t>
  </si>
  <si>
    <t>The occupations "Caring, Leisure And Other Service Occupations" and "Sales And Customer Service Occupations" have been</t>
  </si>
  <si>
    <t>amalgamated, and the occupations "Process, Plant And Machine Operatives" and "Elementary Occupations" have been amalgamated.</t>
  </si>
  <si>
    <t>Further information about the SOC is available at:</t>
  </si>
  <si>
    <t>www.ons.gov.uk/ons/guide-method/classifications/current-standard-classifications/index.html</t>
  </si>
  <si>
    <t>The highest educational qualifications follow the standard ONS categories, except the top category "Degree or equivalent" has been</t>
  </si>
  <si>
    <t>Number of jobs in the rest of the UK (excluding London)</t>
  </si>
  <si>
    <t>Number of jobs in London</t>
  </si>
  <si>
    <t>Number of jobs by highest qualification of job holder, 2014</t>
  </si>
  <si>
    <t xml:space="preserve">Proportion of jobs in the UK (excluding London) % </t>
  </si>
  <si>
    <t>Proportion of jobs in London %</t>
  </si>
  <si>
    <t>Source: ONS Annual Population Survey, via NOMIS</t>
  </si>
  <si>
    <t>Table 7: Number of jobs in London by occupational group and highest qualification of job holder (main and secondary jobs), all persons and all ages, 2014 (thousands of jobs)</t>
  </si>
  <si>
    <t>Number of jobs in London by occupational group and highest qualification of job holder (main and secondary jobs), all persons and all ages, 2014 (thousands of jobs)</t>
  </si>
  <si>
    <t>Figure 12: Proportion of jobs (%) in London by occupational group and highest qualification of job holder, all persons and all ages, 2014</t>
  </si>
  <si>
    <t>Data From Table 7: Number of jobs in London by occupational group and highest qualification of job holder (main and secondary jobs), all persons and all ages, 2014 (thousands of jobs)</t>
  </si>
  <si>
    <t>Percentages for chart</t>
  </si>
  <si>
    <t>Figure 12</t>
  </si>
  <si>
    <t xml:space="preserve">Number and proportion (%) of jobs in London (main and secondary jobs) by broad occupational group (1-digit SOC category), 2004 and 2014 </t>
  </si>
  <si>
    <t>Proportion of jobs (%) in London by occupational group and highest qualification of job holder, all persons and all ages, 2014</t>
  </si>
  <si>
    <t>Figure 13</t>
  </si>
  <si>
    <t>Table 8</t>
  </si>
  <si>
    <t>Table 9</t>
  </si>
  <si>
    <t>:</t>
  </si>
  <si>
    <t xml:space="preserve">Notes: This table may not sum to the 1-digit level due to rounding. Highlighted occupational groups indicate that growth between 2004 and 2014 was significant at the 95% confidence level. : Data below publication threshold. </t>
  </si>
  <si>
    <t>Did not know</t>
  </si>
  <si>
    <t>Number of jobs in the rest of London</t>
  </si>
  <si>
    <t>Proportion of jobs in the rest of London</t>
  </si>
  <si>
    <t>Table 10</t>
  </si>
  <si>
    <t>Senior officers in protective services</t>
  </si>
  <si>
    <t>Managers and directors in transport and logistics</t>
  </si>
  <si>
    <t>Financial institution managers and directors</t>
  </si>
  <si>
    <t>Functional managers and directors</t>
  </si>
  <si>
    <t>Production managers and directors</t>
  </si>
  <si>
    <t>Chief executives and senior officials</t>
  </si>
  <si>
    <t>Media professionals</t>
  </si>
  <si>
    <t>Quality and regulatory professionals</t>
  </si>
  <si>
    <t>Librarians and related professionals</t>
  </si>
  <si>
    <t>Welfare professionals</t>
  </si>
  <si>
    <t>Business, research and administrative professionals</t>
  </si>
  <si>
    <t>Legal professionals</t>
  </si>
  <si>
    <t>Public services and other associate professionals</t>
  </si>
  <si>
    <t>Sales, marketing and related associate professionals</t>
  </si>
  <si>
    <t>Other elementary services occupations</t>
  </si>
  <si>
    <t>Elementary storage occupations</t>
  </si>
  <si>
    <t>Elementary security occupations</t>
  </si>
  <si>
    <t>Elementary cleaning occupations</t>
  </si>
  <si>
    <t>Elementary administration occupations</t>
  </si>
  <si>
    <t>Administrative occupations: office managers and supervisors</t>
  </si>
  <si>
    <t>Other administrative occupations</t>
  </si>
  <si>
    <t>Administrative occupations-records</t>
  </si>
  <si>
    <t>Administrative occupations-finance</t>
  </si>
  <si>
    <t>Administrative occupations-government and related organisations</t>
  </si>
  <si>
    <t>Figure 14</t>
  </si>
  <si>
    <t>Residence and Workplace</t>
  </si>
  <si>
    <t>London Employee jobs (thousands)</t>
  </si>
  <si>
    <t>London Workforce Jobs (thousands)</t>
  </si>
  <si>
    <t>Figure</t>
  </si>
  <si>
    <t>Figure 15: Gross annual pay level (2014) and percentage change (2011-2014) for first, second and third largest 2-digit occupational groups in London</t>
  </si>
  <si>
    <t>Gross annual pay level (2014) and percentage change (2011-2014) for first, second and third largest 2-digit occupational groups in London</t>
  </si>
  <si>
    <t>Earnings Change 2011-2014</t>
  </si>
  <si>
    <t xml:space="preserve">Figure 15 </t>
  </si>
  <si>
    <t>London pay median 2014</t>
  </si>
  <si>
    <t>Median annual pay, 2014</t>
  </si>
  <si>
    <t>Figure 16: Gross annual pay level (2014) and percentage change (2011-2014) for fourth and fifth largest 2-digit occupational groups in London</t>
  </si>
  <si>
    <t>Figure 16</t>
  </si>
  <si>
    <t>Gross annual pay level (2014) and percentage change (2011-2014) for fourth and fifth largest 2-digit occupational groups in London</t>
  </si>
  <si>
    <t>Figure 17</t>
  </si>
  <si>
    <t>Occupations by employment change and earnings change, London, 2011-2014 (3-digit occupational group)</t>
  </si>
  <si>
    <t>Therapy professionals</t>
  </si>
  <si>
    <t>Health professionals</t>
  </si>
  <si>
    <t>Nursing and midwifery professionals</t>
  </si>
  <si>
    <t>Design occupations</t>
  </si>
  <si>
    <t>Teaching and educational professionals</t>
  </si>
  <si>
    <t>Natural and social science professionals</t>
  </si>
  <si>
    <t>Engineering professionals</t>
  </si>
  <si>
    <t>Health associate professionals</t>
  </si>
  <si>
    <t>Research and development managers</t>
  </si>
  <si>
    <t>Information technology and telecommunications professionals</t>
  </si>
  <si>
    <t>Artistic, literary and media occupations</t>
  </si>
  <si>
    <t>Customer service managers and supervisors</t>
  </si>
  <si>
    <t>Welfare and housing associate professionals</t>
  </si>
  <si>
    <t>Business, finance and related associate professionals</t>
  </si>
  <si>
    <t>Protective service occupations</t>
  </si>
  <si>
    <t>Information technology technicians</t>
  </si>
  <si>
    <t>Managers and proprietors in other services</t>
  </si>
  <si>
    <t>Science, engineering and production technicians</t>
  </si>
  <si>
    <t>Childcare and related personal services</t>
  </si>
  <si>
    <t>Electrical and electronic trades</t>
  </si>
  <si>
    <t>Secretarial and related occupations</t>
  </si>
  <si>
    <t>Customer service occupations</t>
  </si>
  <si>
    <t>Sales supervisors</t>
  </si>
  <si>
    <t>Caring personal services</t>
  </si>
  <si>
    <t>Leisure and travel services</t>
  </si>
  <si>
    <t>Sales assistants and retail cashiers</t>
  </si>
  <si>
    <t>Metal machining, fitting and instrument making trades</t>
  </si>
  <si>
    <t>Sales related occupations</t>
  </si>
  <si>
    <t>Vehicle trades</t>
  </si>
  <si>
    <t>Food preparation and hospitality trades</t>
  </si>
  <si>
    <t>Other drivers and transport operatives</t>
  </si>
  <si>
    <t>Construction operatives</t>
  </si>
  <si>
    <t>Road transport drivers</t>
  </si>
  <si>
    <t>Process operatives</t>
  </si>
  <si>
    <t>Elementary process plant occupations</t>
  </si>
  <si>
    <t>Figure 17: Occupations by employment change and earnings change, London, 2011-2014 (3-digit occupational group)</t>
  </si>
  <si>
    <t>Employment change 2011-2014</t>
  </si>
  <si>
    <t>Employment 2014</t>
  </si>
  <si>
    <t>Figure 18</t>
  </si>
  <si>
    <t>Number and proportion (%) of total vacancies in London by industry, 2013</t>
  </si>
  <si>
    <t>Table 1: Review area groupings of London boroughs</t>
  </si>
  <si>
    <t>Source: ONS Annual Survey of Hours and Earnings (ASHE) via report from Centre for Economic and Social Inclusion</t>
  </si>
  <si>
    <t>Source: ONS Annual Survey of Hours and Earnings (ASHE) via from Centre for Economic and Social Inclusion</t>
  </si>
  <si>
    <t>https://lep.london/sites/default/files/documents/publication/London%20Skills%20Data%20Review_CESI_final%20report.pdf</t>
  </si>
  <si>
    <t xml:space="preserve">Link to report:   </t>
  </si>
  <si>
    <t>Figure 19</t>
  </si>
  <si>
    <t>Figure 20</t>
  </si>
  <si>
    <t>Figure 21</t>
  </si>
  <si>
    <t>Figure 22</t>
  </si>
  <si>
    <t>Figure 23</t>
  </si>
  <si>
    <t>Figure 24</t>
  </si>
  <si>
    <t>Figure 25</t>
  </si>
  <si>
    <t>Figure 26</t>
  </si>
  <si>
    <t>Figure 27</t>
  </si>
  <si>
    <t>Figure 28</t>
  </si>
  <si>
    <t>Figure 29</t>
  </si>
  <si>
    <t>Table 11</t>
  </si>
  <si>
    <t>Table 12</t>
  </si>
  <si>
    <t>Table 13</t>
  </si>
  <si>
    <t>Table 14</t>
  </si>
  <si>
    <t>Table 15</t>
  </si>
  <si>
    <t>Density</t>
  </si>
  <si>
    <t>Community, social and other activities</t>
  </si>
  <si>
    <t xml:space="preserve">Health and social work </t>
  </si>
  <si>
    <t>Professional, real estate, scientific and technical,  Information and communication and administration</t>
  </si>
  <si>
    <t>Financial services</t>
  </si>
  <si>
    <t>Wholesale and Retail</t>
  </si>
  <si>
    <t>London Vacancies</t>
  </si>
  <si>
    <t>% share of vacancies</t>
  </si>
  <si>
    <t>Source: UKCES Employer Skills Survey, 2013</t>
  </si>
  <si>
    <t xml:space="preserve">Vacancies by occupation and density of skills shortages </t>
  </si>
  <si>
    <t>Managers</t>
  </si>
  <si>
    <t>Density 14% - 20%</t>
  </si>
  <si>
    <t>Professionals</t>
  </si>
  <si>
    <t>Density 21%-29%</t>
  </si>
  <si>
    <t>Associate professionals</t>
  </si>
  <si>
    <t>Density 30% or above</t>
  </si>
  <si>
    <t>Administrative/clerical staff</t>
  </si>
  <si>
    <t>Caring, leisure and other services staff</t>
  </si>
  <si>
    <t>Sales and customer services staff</t>
  </si>
  <si>
    <t>Machine operatives</t>
  </si>
  <si>
    <t>Elementary staff</t>
  </si>
  <si>
    <t xml:space="preserve">Figure 19: Vacancies by occupation and density of skills shortages </t>
  </si>
  <si>
    <t xml:space="preserve">Notes: </t>
  </si>
  <si>
    <t>Number of Vacancies</t>
  </si>
  <si>
    <t>Density of Vacancies</t>
  </si>
  <si>
    <t>Skill</t>
  </si>
  <si>
    <t>Number of skills shortage vacancies</t>
  </si>
  <si>
    <t>% of skills shortage vacancies</t>
  </si>
  <si>
    <t>Other</t>
  </si>
  <si>
    <t>No particular skills difficulties</t>
  </si>
  <si>
    <t>Don't know</t>
  </si>
  <si>
    <t xml:space="preserve">Experience/lack of product knowledge </t>
  </si>
  <si>
    <t>Basic computer literacy / using IT</t>
  </si>
  <si>
    <t xml:space="preserve">Advanced IT or software skills </t>
  </si>
  <si>
    <t xml:space="preserve">Numeracy skills </t>
  </si>
  <si>
    <t xml:space="preserve">Foreign language skills </t>
  </si>
  <si>
    <t xml:space="preserve">Team working skills </t>
  </si>
  <si>
    <t xml:space="preserve">Problem solving skills </t>
  </si>
  <si>
    <t xml:space="preserve">Customer handling skills </t>
  </si>
  <si>
    <t>Strategic Management skills</t>
  </si>
  <si>
    <t>Not job specific or technical/practical</t>
  </si>
  <si>
    <t>Planning and Organisation skills</t>
  </si>
  <si>
    <t xml:space="preserve">Literacy skills </t>
  </si>
  <si>
    <t xml:space="preserve">Written communication skills </t>
  </si>
  <si>
    <t xml:space="preserve">Oral communication skills </t>
  </si>
  <si>
    <t xml:space="preserve">Technical, practical or job specific skills </t>
  </si>
  <si>
    <t>Figure 20: Skills found difficult to obtain from applicants (all skill shortage vacancies)</t>
  </si>
  <si>
    <t>Source: UKCES Employer Skills Survey (ESS), 2013</t>
  </si>
  <si>
    <t xml:space="preserve">Source: UKCES Employer Skills Survey, 2013. Base: All establishments with vacancies. </t>
  </si>
  <si>
    <t>The density of skills shortages is measured as the number of skill-shortage vacancies as a proportion of all vacancies in that occupational group.</t>
  </si>
  <si>
    <t>Total number of vacancies in London is  slightly different from data shown in Figure 18, This is due to the fact that, although the data are vacancy-based in both cases, in this one only the 6 major occupational groups were followed up, generating different weights.</t>
  </si>
  <si>
    <t xml:space="preserve">Notes:    </t>
  </si>
  <si>
    <t>Percentage excludes unclassified</t>
  </si>
  <si>
    <t xml:space="preserve">Total number of skills shortage vacancies differ from the one shown in worsksheet in Figure 18 and 19 because of the difference in the dataset weights (here the base of data is skills shortage vacancies only). </t>
  </si>
  <si>
    <t>Respondents were allowed more than one answer; therefore, sums do not add up to total number of skills shortage vacancies.</t>
  </si>
  <si>
    <t xml:space="preserve">   e.g. one skills shortage vacancy might be due to the fact that candidates lack of both Literacy and Numeracy skills: one does not exclude the other.</t>
  </si>
  <si>
    <t>Total number of vacancies</t>
  </si>
  <si>
    <t>Skills found difficult to obtain from applicants (all skill shortage vacancies)</t>
  </si>
  <si>
    <t>Total number of vacancies in London slightly different from table shown in Figures 18-20. This is due to the fact that, although the data are vacancy-based in both cases, in this one only the 6 major occupational groups were followed up, generating different weights.</t>
  </si>
  <si>
    <t xml:space="preserve"> Percentage excludes unclassified</t>
  </si>
  <si>
    <t>Retail, wholesale, accomodation and food services</t>
  </si>
  <si>
    <t>Business and administration services</t>
  </si>
  <si>
    <t>Other public and private services</t>
  </si>
  <si>
    <t>Forecast employment growth, % change on previous year</t>
  </si>
  <si>
    <t>Forecast number of jobs (thousands)</t>
  </si>
  <si>
    <t xml:space="preserve">Figure 22: Forecast number and annual percentage growth (%) of workforce jobs in London, by sector, 2015-2017 </t>
  </si>
  <si>
    <t>Source: GLA Economics, London Economic Outlook, November 2015</t>
  </si>
  <si>
    <t>Since the publication of London’s Economic Outlook, the overall level of workforce jobs in 2015 has been revised down to 5.58 million. The forecast is therefore subject to revision as a result. The next LEO forecast is due for release in May 2016.</t>
  </si>
  <si>
    <t>London trend (1984-2014)</t>
  </si>
  <si>
    <t>London projection (2015-2036)</t>
  </si>
  <si>
    <t xml:space="preserve">Source: GLA Economics, July 2015, updated employment projections for London and trend-based projections by borough </t>
  </si>
  <si>
    <t>Accomodation and food service activities</t>
  </si>
  <si>
    <t>Information and Communication</t>
  </si>
  <si>
    <t>Professional, Real Estate, Scientific and technical activities</t>
  </si>
  <si>
    <t>Primary &amp; utilities</t>
  </si>
  <si>
    <t>Transportation and Storage</t>
  </si>
  <si>
    <t>Public Admin and defence</t>
  </si>
  <si>
    <t xml:space="preserve">Table 11: Number and proportion (%) of jobs in London, 2014 and 2036 (projected), by occupational group (thousands). </t>
  </si>
  <si>
    <t>Caring, leisure and other service; and sales and customer service occupations</t>
  </si>
  <si>
    <t>Total jobs, 2014</t>
  </si>
  <si>
    <t>Proportion of jobs, 2014 (%)</t>
  </si>
  <si>
    <t>Projected number of Jobs, 2036</t>
  </si>
  <si>
    <t>Proportion of jobs, 2036 (%)</t>
  </si>
  <si>
    <t>Labour market projection</t>
  </si>
  <si>
    <t xml:space="preserve">(2011-2036) </t>
  </si>
  <si>
    <t>annual % change</t>
  </si>
  <si>
    <t xml:space="preserve">Source: ONS Annual Population Survey – jobs in 2014; GLA Economics, April 2013, London labour market projections. </t>
  </si>
  <si>
    <t xml:space="preserve">Note: number of jobs rounded to nearest 1,000. Projections may not sum due to the inclusion of new data.  </t>
  </si>
  <si>
    <t xml:space="preserve">Number and proportion (%) of jobs in London, 2014 and 2036 (projected), by occupational group (thousands). </t>
  </si>
  <si>
    <t xml:space="preserve">Number and proportion (%) of jobs in London, 2014 and 2036 (projected), by qualification (thousands). </t>
  </si>
  <si>
    <t xml:space="preserve">Table 12: Number and proportion (%) of jobs in London, 2014 and 2036 (projected), by qualification (thousands). </t>
  </si>
  <si>
    <t>Degree or equivalent*</t>
  </si>
  <si>
    <t xml:space="preserve">Note: Number of jobs rounded to nearest 1,000, projections may not sum due to the inclusion of new data, *weighted by the number of jobs with higher and ordinary degrees.  </t>
  </si>
  <si>
    <t xml:space="preserve">Table 13: Estimated flows out of and into occupational groups for the year 2036 (thousands), assuming rates from 2001-2012 remain constant. </t>
  </si>
  <si>
    <t xml:space="preserve">Estimated flows out of and into occupational groups for the year 2036 (thousands), assuming rates from 2001-2012 remain constant. </t>
  </si>
  <si>
    <t>The numbers refer to thousands of people</t>
  </si>
  <si>
    <t>Source: ONS Mid-year population estimates, ONS internal migration estimates</t>
  </si>
  <si>
    <t>Absolute number  leaving the occupation</t>
  </si>
  <si>
    <t>Met by internal supply*</t>
  </si>
  <si>
    <t>Net requirement from education / new entrants</t>
  </si>
  <si>
    <t>Note: Number of jobs rounded to nearest 1,000, *"Met by internal supply" means met by all inflows excluding inflows from education and 16 year olds entering the labour market</t>
  </si>
  <si>
    <t xml:space="preserve">Source: ONS Annual Population Survey (number of jobs); GLA Economics, April 2013, London labour market projections. </t>
  </si>
  <si>
    <t>Age</t>
  </si>
  <si>
    <t>Total Working age</t>
  </si>
  <si>
    <t xml:space="preserve">Figure 27: Age structure of London’s working age resident population, 2014-2041, (SHLAA constrained projection) </t>
  </si>
  <si>
    <t>Source: GLA, 2014 SHLAA constrained population projections</t>
  </si>
  <si>
    <t>conf 2004</t>
  </si>
  <si>
    <t>conf 2014</t>
  </si>
  <si>
    <t>NVQ4+</t>
  </si>
  <si>
    <t>Higher education and above</t>
  </si>
  <si>
    <t>NVQ3</t>
  </si>
  <si>
    <t>% with NVQ3 only</t>
  </si>
  <si>
    <t>% with Trade Apprenticeships</t>
  </si>
  <si>
    <t>NVQ2</t>
  </si>
  <si>
    <t>% with NVQ2 only</t>
  </si>
  <si>
    <t>NVQ1</t>
  </si>
  <si>
    <t>Total number of people</t>
  </si>
  <si>
    <t>Other qualifications (excluding NVQ1)</t>
  </si>
  <si>
    <t>No qualifications</t>
  </si>
  <si>
    <t>% with NVQ3 only - aged 16-64</t>
  </si>
  <si>
    <t>% with Trade Apprenticeships - aged 16-64</t>
  </si>
  <si>
    <t xml:space="preserve">Source: ONS Annual Population Survey. </t>
  </si>
  <si>
    <t xml:space="preserve">Rounded to nearest 1,000 or 1 per cent; Trade apprenticeships are split 50/50 between NVQ level 2 and 3. This follows ONS policy for presenting qualifications data in publications. NVQ level 1 is combined with other qualifications. </t>
  </si>
  <si>
    <t>The way Nomis shows NVQ data in the labour market profiles (NVQ2+, NVQ 3+ etc) splits NVQs as follows: "The trade apprenticeships are split 50/50 between NVQ level 2 and 3. This follows ONS policy for presenting qualifications data in publications."</t>
  </si>
  <si>
    <t>NVQ Level 4</t>
  </si>
  <si>
    <t>=</t>
  </si>
  <si>
    <t>NVQ Level 3</t>
  </si>
  <si>
    <t>NVQ Level 2</t>
  </si>
  <si>
    <t>NVQ Level 1</t>
  </si>
  <si>
    <t>Other qualificaitons</t>
  </si>
  <si>
    <t>Figure 28: Qualifications (%) of London’s residents - working age population (16-64), 2004-2014</t>
  </si>
  <si>
    <t>Working age population (16-64), London residents by qualification level, (%)</t>
  </si>
  <si>
    <t>Working age population (16-64), London residents by qualification level, (numbers)</t>
  </si>
  <si>
    <t xml:space="preserve">Age structure of London’s working age resident population, 2014-2041, (SHLAA constrained projection) </t>
  </si>
  <si>
    <t>Qualifications (%) of London’s residents - working age population (16-64), 2004-2014</t>
  </si>
  <si>
    <t>Other qualifications*</t>
  </si>
  <si>
    <t xml:space="preserve">Change </t>
  </si>
  <si>
    <t>% Change (2004-14)</t>
  </si>
  <si>
    <t>(2004-14)</t>
  </si>
  <si>
    <t>Source: ONS, Annual Population Survey</t>
  </si>
  <si>
    <t>Qualification Level</t>
  </si>
  <si>
    <t>confidence Interval  2004</t>
  </si>
  <si>
    <t>confidence Interval 2014</t>
  </si>
  <si>
    <t>Number of vacancies by borough</t>
  </si>
  <si>
    <t>Employee jobs rank (1-16)</t>
  </si>
  <si>
    <t>*</t>
  </si>
  <si>
    <t xml:space="preserve"> </t>
  </si>
  <si>
    <t>% total London Employment</t>
  </si>
  <si>
    <t>Figure 18: Number and proportion (%) of total vacancies in London by industry, 2013</t>
  </si>
  <si>
    <t>Number of jobs in London by highest qualification of job holder (main and secondary jobs), all persons and all ages, 2014 (thousands of jobs)</t>
  </si>
  <si>
    <t xml:space="preserve">Workforce jobs and employee jobs in London, 1984 to 2014 </t>
  </si>
  <si>
    <t>Index of employment in London by sector over time 1984 to 2014, (index – 1984=100)</t>
  </si>
  <si>
    <t>Forecast number and annual percentage growth (%) of workforce jobs in London, by sector, 2015-2017</t>
  </si>
  <si>
    <t xml:space="preserve">Historic and projected workforce jobs in London’s smaller broad industry sectors, (thousands), 1984-2036 </t>
  </si>
  <si>
    <t xml:space="preserve">Historic and projected workforce jobs in London’s largest broad industry sectors, (thousands), 1984-2036 </t>
  </si>
  <si>
    <t xml:space="preserve">Historic and projected workforce jobs in London (thousands), 1984-2036 </t>
  </si>
  <si>
    <r>
      <t>Figure 6:</t>
    </r>
    <r>
      <rPr>
        <sz val="16"/>
        <color rgb="FF000000"/>
        <rFont val="Foundry Form Sans"/>
      </rPr>
      <t xml:space="preserve"> </t>
    </r>
    <r>
      <rPr>
        <b/>
        <sz val="16"/>
        <color theme="1"/>
        <rFont val="Foundry Form Sans"/>
      </rPr>
      <t>Index of employment in London by sector over time 1984 to 2014, (index – 1984=100)</t>
    </r>
  </si>
  <si>
    <t xml:space="preserve">Figure 23: Historic and projected workforce jobs in London (thousands), 1984-2036 </t>
  </si>
  <si>
    <t>Share of total London employee jobs (%)</t>
  </si>
  <si>
    <t>Share of total London employee jobs (1-16)</t>
  </si>
  <si>
    <t>Growth rank (1-16)</t>
  </si>
  <si>
    <t>growth in employee jobs (2009-2014)</t>
  </si>
  <si>
    <t xml:space="preserve">Figure 24: Historic and projected workforce jobs in London’s largest broad industry sectors, (thousands), 1984-2036 </t>
  </si>
  <si>
    <t xml:space="preserve">Figure 25: Historic and projected workforce jobs in London’s smaller broad industry sectors, (thousands), 1984-2036 </t>
  </si>
  <si>
    <t>x% of total London jobs</t>
  </si>
  <si>
    <t>x% of total London vacancies</t>
  </si>
  <si>
    <t>Other qualifications (NVQ1 + Other)</t>
  </si>
  <si>
    <t>the South</t>
  </si>
  <si>
    <t>the Southwark</t>
  </si>
  <si>
    <t>Source: London Further Education Review Steering Group. Notes: *The three boroughs in italics are located in the South-East London, and will be analysed separately where there is an appropriate level of robust data available.</t>
  </si>
  <si>
    <t xml:space="preserve">Elementary trades and related occupations  </t>
  </si>
  <si>
    <t>Net</t>
  </si>
  <si>
    <t>..</t>
  </si>
  <si>
    <t>x% of total London employee jobs</t>
  </si>
  <si>
    <t>East sub-region - Employees 2009-2014</t>
  </si>
  <si>
    <t>Figure 3 : Place of usual residence of workers in the East sub-region by industry, 2011</t>
  </si>
  <si>
    <t xml:space="preserve">Figure 9: Workforce jobs and employee jobs in the East sub-region (thousands), 1984-2014 </t>
  </si>
  <si>
    <t>East total employee jobs trend (1984-2014)</t>
  </si>
  <si>
    <t>East total workforce jobs - including self-employed (2004-2014)</t>
  </si>
  <si>
    <t>Total East</t>
  </si>
  <si>
    <t xml:space="preserve">Figure 10: Employee jobs in the East sub-region by broad industry sector (1-digit SIC sector), 2009 and 2014 </t>
  </si>
  <si>
    <t>East - Employees 2009-2014</t>
  </si>
  <si>
    <t>Table 3: Summary of the largest  and the fastest growing industries in the East sub-region by employee jobs (1-digit SIC sector), 2009 to 2014</t>
  </si>
  <si>
    <t>Figure 13: Number and proportions (%) of jobs in the East sub-region (and London), broad occupational groups, 2004 and 2014</t>
  </si>
  <si>
    <t>East</t>
  </si>
  <si>
    <t>Table 8: Number of jobs (thousands) in the East sub-region by occupation of job holder (main job), all persons and all ages, 2004, 2009-2014 (broad occupational groups, 1-digit SOC occupational category)</t>
  </si>
  <si>
    <t>Table 10: Number of jobs in the East sub-region by highest qualification of job holder (main and secondary jobs), all persons and all ages, 2014 (thousands of jobs)</t>
  </si>
  <si>
    <t>Number of jobs in the East</t>
  </si>
  <si>
    <t>Proportion of jobs in East %</t>
  </si>
  <si>
    <t xml:space="preserve">Figure 14: Proportion of jobs (%) in the East sub-region and the rest of London by highest qualification of job holder, all persons and all ages, 2014 </t>
  </si>
  <si>
    <t>Data from Table 10: Number of jobs in the East sub-region by highest qualification of job holder (main and secondary jobs), all persons and all ages, 2014 (thousands of jobs)</t>
  </si>
  <si>
    <t>Number of jobs in East</t>
  </si>
  <si>
    <t>Figure 21: Number and proportions (%) of total vacancies in the East sub-region by occupation, 2013</t>
  </si>
  <si>
    <t>Number of vacancies in the East Sub-region</t>
  </si>
  <si>
    <t xml:space="preserve">Figure 26: Historic and projected workforce jobs and employee jobs in the East sub-region (thousands), 1984-2036 </t>
  </si>
  <si>
    <t>East employee jobs projection (2015-2036)</t>
  </si>
  <si>
    <t>East workforce jobs projection - including self-employed  (2015-2036)</t>
  </si>
  <si>
    <t xml:space="preserve">Figure 29: Age structure of the East sub-region’s working age resident population, 2014-2041, (SHLAA constrained projection) </t>
  </si>
  <si>
    <t xml:space="preserve">FE Sector Review - Trends in the demand for labour and skills in London and the East sub-region          </t>
  </si>
  <si>
    <t>Table 14: Number of residents in the East sub-region by highest qualification, working age population (16-64), 2004, 2009- 2014 (thousands of people)</t>
  </si>
  <si>
    <t xml:space="preserve">Table 15: Proportion (%) of residents in the East sub-region by highest qualification, working age population (16-64), 2004, 2009- 2014 </t>
  </si>
  <si>
    <t>Place of usual residence of workers in the East sub-region by industry, 2011</t>
  </si>
  <si>
    <t xml:space="preserve">Workforce jobs and employee jobs in the East sub-region (thousands), 1984-2014 </t>
  </si>
  <si>
    <t>Significant increase</t>
  </si>
  <si>
    <t>Significant decrease</t>
  </si>
  <si>
    <t>Significant Increase</t>
  </si>
  <si>
    <t>Significant Decrease</t>
  </si>
  <si>
    <t xml:space="preserve">Employee jobs in the East sub-region by broad industry sector (1-digit SIC sector), 2009 and 2014 </t>
  </si>
  <si>
    <t>Number of jobs (thousands) in the East sub-region by occupation of job holder (main job), all persons and all ages, 2004, 2009-2014</t>
  </si>
  <si>
    <t>Number of jobs (thousands) in the East sub-region by occupation of job holder (main job), all persons and all ages, 2004, 2009-2014 (broad occupational groups, 1-digit SOC occupational category)</t>
  </si>
  <si>
    <t>Number of jobs in the East sub-region by highest qualification of job holder (main and secondary jobs), all persons and all ages, 2014 (thousands of jobs)</t>
  </si>
  <si>
    <t>Number and proportions (%) of jobs in the East sub-region (and London), broad occupational groups, 2004 and 2014</t>
  </si>
  <si>
    <t xml:space="preserve">Proportion of jobs (%) in the East sub-region and the rest of London by highest qualification of job holder, all persons and all ages, 2014 </t>
  </si>
  <si>
    <t>Number and proportions (%) of total vacancies in the East sub-region by occupation, 2013</t>
  </si>
  <si>
    <t xml:space="preserve">Historic and projected workforce jobs and employee jobs in the East sub-region (thousands), 1984-2036 </t>
  </si>
  <si>
    <t xml:space="preserve">Age structure of the East sub-region’s working age resident population, 2014-2041, (SHLAA constrained projection) </t>
  </si>
  <si>
    <t>Number of residents in the East sub-region by highest qualification, working age population (16-64), 2004, 2009- 2014 (thousands of people)</t>
  </si>
  <si>
    <t xml:space="preserve">Proportion (%) of residents in the East sub-region by highest qualification, working age population (16-64), 2004, 2009- 2014 </t>
  </si>
  <si>
    <t>Summary of the largest  and the fastest growing industries in the East sub-region by employee jobs (1-digit SIC sector), 2009 to 2014</t>
  </si>
  <si>
    <t>Table 9: Number of jobs (thousands) in the East sub-region by occupation of job holder (main job), all persons and all ages, 2004, 2009-2014</t>
  </si>
  <si>
    <t>Table 5: Number of jobs (thousands) in London by occupation of job holder (main job), all persons and all ages, 2004, 2009-2014 (broad occupational groups, 1-digit SOC occupational category)</t>
  </si>
  <si>
    <t xml:space="preserve">This spreadsheet presents underlying data and sources used to produce the tables and figures in the accompanying economic analysis report. For further information see: https://www.london.gov.uk/business-and-economy-publications/skills-londons-economy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</si>
</sst>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0.0%"/>
    <numFmt numFmtId="165" formatCode="0.0"/>
    <numFmt numFmtId="166" formatCode="_(* #,##0.00_);_(* \(#,##0.00\);_(* &quot;-&quot;??_);_(@_)"/>
    <numFmt numFmtId="167" formatCode="#\ ##0"/>
    <numFmt numFmtId="168" formatCode="_-* #,##0_-;\-* #,##0_-;_-* &quot;-&quot;??_-;_-@_-"/>
    <numFmt numFmtId="169" formatCode="#,##0,_);\(#,##0,\)"/>
    <numFmt numFmtId="170" formatCode="#,##0,"/>
    <numFmt numFmtId="171" formatCode="&quot;£&quot;#,##0"/>
    <numFmt numFmtId="172" formatCode="#,##0.0"/>
    <numFmt numFmtId="173" formatCode="#,"/>
    <numFmt numFmtId="174" formatCode="#,##0_ ;\-#,##0\ "/>
  </numFmts>
  <fonts count="8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indexed="8"/>
      <name val="Calibri"/>
      <family val="2"/>
      <scheme val="minor"/>
    </font>
    <font>
      <sz val="11"/>
      <color indexed="8"/>
      <name val="Calibri"/>
      <family val="2"/>
      <scheme val="minor"/>
    </font>
    <font>
      <sz val="10"/>
      <name val="Arial"/>
      <family val="2"/>
    </font>
    <font>
      <b/>
      <sz val="10"/>
      <name val="Arial"/>
      <family val="2"/>
    </font>
    <font>
      <u/>
      <sz val="11"/>
      <color rgb="FF0066AA"/>
      <name val="Calibri"/>
      <family val="2"/>
      <scheme val="minor"/>
    </font>
    <font>
      <u/>
      <sz val="11"/>
      <color theme="10"/>
      <name val="Calibri"/>
      <family val="2"/>
    </font>
    <font>
      <u/>
      <sz val="11"/>
      <color theme="10"/>
      <name val="Calibri"/>
      <family val="2"/>
      <scheme val="minor"/>
    </font>
    <font>
      <u/>
      <sz val="5"/>
      <color theme="10"/>
      <name val="Arial"/>
      <family val="2"/>
    </font>
    <font>
      <sz val="10"/>
      <name val="System"/>
      <family val="2"/>
    </font>
    <font>
      <sz val="11"/>
      <color rgb="FF000000"/>
      <name val="Calibri"/>
      <family val="2"/>
    </font>
    <font>
      <sz val="10"/>
      <name val="Helv"/>
    </font>
    <font>
      <sz val="10"/>
      <name val="Foundry Form Sans"/>
    </font>
    <font>
      <sz val="10"/>
      <name val="MS Sans Serif"/>
      <family val="2"/>
    </font>
    <font>
      <sz val="9"/>
      <color theme="1"/>
      <name val="Arial"/>
      <family val="2"/>
    </font>
    <font>
      <sz val="10"/>
      <color theme="1"/>
      <name val="Calibri"/>
      <family val="2"/>
      <scheme val="minor"/>
    </font>
    <font>
      <b/>
      <sz val="8"/>
      <name val="Arial"/>
      <family val="2"/>
    </font>
    <font>
      <sz val="8"/>
      <name val="Arial"/>
      <family val="2"/>
    </font>
    <font>
      <b/>
      <sz val="12"/>
      <name val="Arial"/>
      <family val="2"/>
    </font>
    <font>
      <sz val="11"/>
      <color theme="1"/>
      <name val="Foundry Form Sans"/>
    </font>
    <font>
      <sz val="11"/>
      <color rgb="FF000000"/>
      <name val="Calibri"/>
      <family val="2"/>
      <scheme val="minor"/>
    </font>
    <font>
      <b/>
      <sz val="10"/>
      <color theme="1"/>
      <name val="Calibri"/>
      <family val="2"/>
      <scheme val="minor"/>
    </font>
    <font>
      <i/>
      <sz val="11"/>
      <color theme="1"/>
      <name val="Calibri"/>
      <family val="2"/>
      <scheme val="minor"/>
    </font>
    <font>
      <b/>
      <sz val="10"/>
      <name val="Foundry Form Sans"/>
    </font>
    <font>
      <b/>
      <sz val="10"/>
      <color theme="1"/>
      <name val="Foundry Form Sans"/>
    </font>
    <font>
      <sz val="10"/>
      <color theme="1"/>
      <name val="Times New Roman"/>
      <family val="1"/>
    </font>
    <font>
      <b/>
      <sz val="11"/>
      <color rgb="FFFFFFFF"/>
      <name val="Calibri"/>
      <family val="2"/>
    </font>
    <font>
      <sz val="10"/>
      <color theme="1"/>
      <name val="Foundry Form Sans"/>
    </font>
    <font>
      <i/>
      <sz val="10"/>
      <color theme="1"/>
      <name val="Foundry Form Sans"/>
    </font>
    <font>
      <b/>
      <sz val="11"/>
      <color theme="0"/>
      <name val="Calibri"/>
      <family val="2"/>
      <scheme val="minor"/>
    </font>
    <font>
      <sz val="10"/>
      <name val="Calibri"/>
      <family val="2"/>
      <scheme val="minor"/>
    </font>
    <font>
      <sz val="11"/>
      <name val="Calibri"/>
      <family val="2"/>
      <scheme val="minor"/>
    </font>
    <font>
      <b/>
      <sz val="11"/>
      <name val="Calibri"/>
      <family val="2"/>
      <scheme val="minor"/>
    </font>
    <font>
      <b/>
      <sz val="16"/>
      <color rgb="FF000000"/>
      <name val="Calibri"/>
      <family val="2"/>
      <scheme val="minor"/>
    </font>
    <font>
      <sz val="9"/>
      <color theme="1"/>
      <name val="Calibri"/>
      <family val="2"/>
      <scheme val="minor"/>
    </font>
    <font>
      <b/>
      <sz val="10"/>
      <name val="MS Sans Serif"/>
      <family val="2"/>
    </font>
    <font>
      <b/>
      <sz val="9"/>
      <color theme="1"/>
      <name val="Calibri"/>
      <family val="2"/>
      <scheme val="minor"/>
    </font>
    <font>
      <b/>
      <sz val="11"/>
      <color rgb="FF000000"/>
      <name val="Calibri"/>
      <family val="2"/>
    </font>
    <font>
      <b/>
      <sz val="11"/>
      <color theme="1"/>
      <name val="Times New Roman"/>
      <family val="1"/>
    </font>
    <font>
      <b/>
      <sz val="9"/>
      <color theme="0"/>
      <name val="Calibri"/>
      <family val="2"/>
      <scheme val="minor"/>
    </font>
    <font>
      <b/>
      <sz val="9"/>
      <color rgb="FFFFFFFF"/>
      <name val="Calibri"/>
      <family val="2"/>
    </font>
    <font>
      <sz val="9"/>
      <color indexed="8"/>
      <name val="Calibri"/>
      <family val="2"/>
      <scheme val="minor"/>
    </font>
    <font>
      <b/>
      <sz val="9"/>
      <color indexed="8"/>
      <name val="Calibri"/>
      <family val="2"/>
      <scheme val="minor"/>
    </font>
    <font>
      <sz val="9"/>
      <name val="Arial"/>
      <family val="2"/>
    </font>
    <font>
      <b/>
      <sz val="9"/>
      <name val="Arial"/>
      <family val="2"/>
    </font>
    <font>
      <u/>
      <sz val="10"/>
      <color indexed="12"/>
      <name val="MS Sans Serif"/>
      <family val="2"/>
    </font>
    <font>
      <u/>
      <sz val="9"/>
      <color indexed="12"/>
      <name val="Arial"/>
      <family val="2"/>
    </font>
    <font>
      <b/>
      <sz val="10"/>
      <color rgb="FFFF0000"/>
      <name val="Foundry Form Sans"/>
    </font>
    <font>
      <sz val="12"/>
      <color indexed="8"/>
      <name val="Calibri"/>
      <family val="2"/>
      <scheme val="minor"/>
    </font>
    <font>
      <sz val="10"/>
      <color rgb="FF000000"/>
      <name val="Arial"/>
      <family val="2"/>
    </font>
    <font>
      <b/>
      <sz val="10"/>
      <color rgb="FF000000"/>
      <name val="Arial"/>
      <family val="2"/>
    </font>
    <font>
      <b/>
      <sz val="9"/>
      <name val="Calibri"/>
      <family val="2"/>
      <scheme val="minor"/>
    </font>
    <font>
      <sz val="9"/>
      <name val="Calibri"/>
      <family val="2"/>
      <scheme val="minor"/>
    </font>
    <font>
      <b/>
      <sz val="10"/>
      <name val="Calibri"/>
      <family val="2"/>
      <scheme val="minor"/>
    </font>
    <font>
      <u/>
      <sz val="9"/>
      <color indexed="12"/>
      <name val="Calibri"/>
      <family val="2"/>
      <scheme val="minor"/>
    </font>
    <font>
      <sz val="10"/>
      <color rgb="FF000000"/>
      <name val="Calibri"/>
      <family val="2"/>
    </font>
    <font>
      <sz val="10"/>
      <color rgb="FF000000"/>
      <name val="Calibri"/>
      <family val="2"/>
      <scheme val="minor"/>
    </font>
    <font>
      <b/>
      <sz val="10"/>
      <color rgb="FF000000"/>
      <name val="Calibri"/>
      <family val="2"/>
      <scheme val="minor"/>
    </font>
    <font>
      <b/>
      <sz val="11"/>
      <color rgb="FF000000"/>
      <name val="Calibri"/>
      <family val="2"/>
      <scheme val="minor"/>
    </font>
    <font>
      <i/>
      <sz val="12"/>
      <color theme="1"/>
      <name val="Foundry Form Sans"/>
    </font>
    <font>
      <sz val="11"/>
      <color theme="3"/>
      <name val="Calibri"/>
      <family val="2"/>
      <scheme val="minor"/>
    </font>
    <font>
      <i/>
      <sz val="11"/>
      <name val="Calibri"/>
      <family val="2"/>
      <scheme val="minor"/>
    </font>
    <font>
      <b/>
      <sz val="16"/>
      <name val="Arial"/>
      <family val="2"/>
    </font>
    <font>
      <b/>
      <sz val="11"/>
      <name val="Arial"/>
      <family val="2"/>
    </font>
    <font>
      <b/>
      <i/>
      <sz val="10"/>
      <name val="Calibri"/>
      <family val="2"/>
      <scheme val="minor"/>
    </font>
    <font>
      <b/>
      <i/>
      <sz val="11"/>
      <name val="Calibri"/>
      <family val="2"/>
      <scheme val="minor"/>
    </font>
    <font>
      <b/>
      <sz val="11"/>
      <color rgb="FFFFFFFF"/>
      <name val="Calibri"/>
      <family val="2"/>
      <scheme val="minor"/>
    </font>
    <font>
      <b/>
      <i/>
      <sz val="11"/>
      <color rgb="FF000000"/>
      <name val="Calibri"/>
      <family val="2"/>
      <scheme val="minor"/>
    </font>
    <font>
      <b/>
      <i/>
      <sz val="11"/>
      <color indexed="8"/>
      <name val="Calibri"/>
      <family val="2"/>
      <scheme val="minor"/>
    </font>
    <font>
      <u/>
      <sz val="10"/>
      <color indexed="12"/>
      <name val="Arial"/>
      <family val="2"/>
    </font>
    <font>
      <u/>
      <sz val="11"/>
      <color indexed="45"/>
      <name val="Calibri"/>
      <family val="2"/>
    </font>
    <font>
      <sz val="11"/>
      <color rgb="FF333333"/>
      <name val="Calibri"/>
      <family val="2"/>
      <scheme val="minor"/>
    </font>
    <font>
      <u/>
      <sz val="11"/>
      <color indexed="12"/>
      <name val="Calibri"/>
      <family val="2"/>
      <scheme val="minor"/>
    </font>
    <font>
      <b/>
      <sz val="12"/>
      <color rgb="FFFFFFFF"/>
      <name val="Calibri"/>
      <family val="2"/>
      <scheme val="minor"/>
    </font>
    <font>
      <sz val="12"/>
      <color rgb="FF000000"/>
      <name val="Calibri"/>
      <family val="2"/>
      <scheme val="minor"/>
    </font>
    <font>
      <sz val="16"/>
      <color rgb="FF000000"/>
      <name val="Foundry Form Sans"/>
    </font>
    <font>
      <b/>
      <sz val="16"/>
      <color theme="1"/>
      <name val="Foundry Form Sans"/>
    </font>
    <font>
      <sz val="10"/>
      <color theme="3"/>
      <name val="Calibri"/>
      <family val="2"/>
      <scheme val="minor"/>
    </font>
    <font>
      <b/>
      <sz val="16"/>
      <color rgb="FF000000"/>
      <name val="Foundry Form Sans"/>
    </font>
    <font>
      <b/>
      <sz val="16"/>
      <color indexed="8"/>
      <name val="Calibri"/>
      <family val="2"/>
      <scheme val="minor"/>
    </font>
    <font>
      <b/>
      <i/>
      <sz val="11"/>
      <color theme="1"/>
      <name val="Calibri"/>
      <family val="2"/>
      <scheme val="minor"/>
    </font>
  </fonts>
  <fills count="13">
    <fill>
      <patternFill patternType="none"/>
    </fill>
    <fill>
      <patternFill patternType="gray125"/>
    </fill>
    <fill>
      <patternFill patternType="solid">
        <fgColor rgb="FFFFFFCC"/>
      </patternFill>
    </fill>
    <fill>
      <patternFill patternType="solid">
        <fgColor rgb="FF1F497D"/>
        <bgColor indexed="64"/>
      </patternFill>
    </fill>
    <fill>
      <patternFill patternType="solid">
        <fgColor rgb="FF62BFFE"/>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C6D9F1"/>
        <bgColor indexed="64"/>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132">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9" fillId="0" borderId="0"/>
    <xf numFmtId="0" fontId="9" fillId="0" borderId="0"/>
    <xf numFmtId="43" fontId="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0" fillId="0" borderId="0"/>
    <xf numFmtId="0" fontId="10" fillId="0" borderId="0"/>
    <xf numFmtId="0" fontId="9" fillId="0" borderId="0"/>
    <xf numFmtId="0" fontId="9" fillId="0" borderId="0"/>
    <xf numFmtId="0" fontId="10" fillId="0" borderId="0"/>
    <xf numFmtId="0" fontId="10" fillId="0" borderId="0"/>
    <xf numFmtId="0" fontId="9" fillId="0" borderId="0"/>
    <xf numFmtId="0" fontId="9" fillId="0" borderId="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xf numFmtId="0" fontId="14" fillId="0" borderId="0" applyNumberFormat="0" applyFill="0" applyBorder="0" applyAlignment="0" applyProtection="0">
      <alignment vertical="top"/>
      <protection locked="0"/>
    </xf>
    <xf numFmtId="167"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0" borderId="0"/>
    <xf numFmtId="0" fontId="9" fillId="0" borderId="0"/>
    <xf numFmtId="0" fontId="9" fillId="0" borderId="0"/>
    <xf numFmtId="0" fontId="1" fillId="0" borderId="0"/>
    <xf numFmtId="0" fontId="16" fillId="0" borderId="0"/>
    <xf numFmtId="0" fontId="17" fillId="0" borderId="0"/>
    <xf numFmtId="0" fontId="18" fillId="0" borderId="0"/>
    <xf numFmtId="0" fontId="9" fillId="0" borderId="0"/>
    <xf numFmtId="0" fontId="1" fillId="0" borderId="0"/>
    <xf numFmtId="0" fontId="1" fillId="0" borderId="0"/>
    <xf numFmtId="0" fontId="19" fillId="0" borderId="0"/>
    <xf numFmtId="167" fontId="15" fillId="0" borderId="0"/>
    <xf numFmtId="0" fontId="20" fillId="0" borderId="0"/>
    <xf numFmtId="0" fontId="9"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167" fontId="15" fillId="0" borderId="0"/>
    <xf numFmtId="0" fontId="1" fillId="0" borderId="0"/>
    <xf numFmtId="0" fontId="19" fillId="0" borderId="0"/>
    <xf numFmtId="0" fontId="9" fillId="0" borderId="0"/>
    <xf numFmtId="0" fontId="17" fillId="0" borderId="0"/>
    <xf numFmtId="0" fontId="1" fillId="0" borderId="0"/>
    <xf numFmtId="0" fontId="18" fillId="0" borderId="0"/>
    <xf numFmtId="0" fontId="9" fillId="0" borderId="0"/>
    <xf numFmtId="0" fontId="9" fillId="0" borderId="0"/>
    <xf numFmtId="0" fontId="9" fillId="0" borderId="0"/>
    <xf numFmtId="0" fontId="21" fillId="0" borderId="0"/>
    <xf numFmtId="0" fontId="9" fillId="0" borderId="0"/>
    <xf numFmtId="0" fontId="9" fillId="0" borderId="0"/>
    <xf numFmtId="0" fontId="1" fillId="0" borderId="0"/>
    <xf numFmtId="167" fontId="15" fillId="0" borderId="0"/>
    <xf numFmtId="0" fontId="9" fillId="0" borderId="0"/>
    <xf numFmtId="0" fontId="9" fillId="0" borderId="0"/>
    <xf numFmtId="167" fontId="15" fillId="0" borderId="0"/>
    <xf numFmtId="0" fontId="1" fillId="2" borderId="1" applyNumberFormat="0" applyFont="0" applyAlignment="0" applyProtection="0"/>
    <xf numFmtId="0" fontId="1" fillId="2" borderId="1" applyNumberFormat="0" applyFont="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9" fillId="0" borderId="0">
      <alignment textRotation="9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horizontal="left"/>
    </xf>
    <xf numFmtId="0" fontId="23" fillId="0" borderId="0">
      <alignment horizontal="left"/>
    </xf>
    <xf numFmtId="0" fontId="22" fillId="0" borderId="0">
      <alignment horizontal="center" vertical="center" wrapText="1"/>
    </xf>
    <xf numFmtId="0" fontId="23" fillId="0" borderId="0">
      <alignment horizontal="center" vertical="center" wrapText="1"/>
    </xf>
    <xf numFmtId="0" fontId="22" fillId="0" borderId="0">
      <alignment horizontal="left" vertical="center" wrapText="1"/>
    </xf>
    <xf numFmtId="0" fontId="22" fillId="0" borderId="0">
      <alignment horizontal="right"/>
    </xf>
    <xf numFmtId="0" fontId="23" fillId="0" borderId="0">
      <alignment horizontal="left" vertical="center" wrapText="1"/>
    </xf>
    <xf numFmtId="0" fontId="23" fillId="0" borderId="0">
      <alignment horizontal="right"/>
    </xf>
    <xf numFmtId="0" fontId="24"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NumberFormat="0" applyFill="0" applyBorder="0" applyAlignment="0" applyProtection="0"/>
    <xf numFmtId="43" fontId="8" fillId="0" borderId="0" applyFont="0" applyFill="0" applyBorder="0" applyAlignment="0" applyProtection="0"/>
    <xf numFmtId="0" fontId="51" fillId="0" borderId="0" applyNumberFormat="0" applyFill="0" applyBorder="0" applyAlignment="0" applyProtection="0"/>
    <xf numFmtId="9" fontId="1" fillId="0" borderId="0" applyFont="0" applyFill="0" applyBorder="0" applyAlignment="0" applyProtection="0"/>
    <xf numFmtId="0" fontId="75"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76" fillId="0" borderId="0" applyNumberFormat="0" applyFill="0" applyBorder="0" applyAlignment="0" applyProtection="0">
      <alignment vertical="top"/>
      <protection locked="0"/>
    </xf>
    <xf numFmtId="0" fontId="10" fillId="0" borderId="0"/>
    <xf numFmtId="0" fontId="9" fillId="0" borderId="0"/>
    <xf numFmtId="0" fontId="9" fillId="0" borderId="0" applyNumberFormat="0" applyFont="0" applyFill="0" applyBorder="0" applyProtection="0">
      <alignment wrapText="1"/>
    </xf>
    <xf numFmtId="0" fontId="8" fillId="0" borderId="0">
      <alignment wrapText="1"/>
    </xf>
    <xf numFmtId="0" fontId="9" fillId="0" borderId="0" applyNumberFormat="0" applyFont="0" applyFill="0" applyBorder="0" applyProtection="0">
      <alignment wrapText="1"/>
    </xf>
  </cellStyleXfs>
  <cellXfs count="614">
    <xf numFmtId="0" fontId="0" fillId="0" borderId="0" xfId="0"/>
    <xf numFmtId="0" fontId="3" fillId="0" borderId="0" xfId="0" applyFont="1"/>
    <xf numFmtId="0" fontId="6" fillId="0" borderId="0" xfId="0" applyFont="1"/>
    <xf numFmtId="0" fontId="7" fillId="0" borderId="0" xfId="3" applyFont="1" applyAlignment="1">
      <alignment wrapText="1"/>
    </xf>
    <xf numFmtId="164" fontId="0" fillId="0" borderId="0" xfId="4" applyNumberFormat="1" applyFont="1"/>
    <xf numFmtId="9" fontId="0" fillId="0" borderId="0" xfId="4" applyFont="1"/>
    <xf numFmtId="0" fontId="8" fillId="0" borderId="0" xfId="3" applyFont="1"/>
    <xf numFmtId="0" fontId="8" fillId="0" borderId="0" xfId="3" applyFont="1" applyAlignment="1">
      <alignment wrapText="1"/>
    </xf>
    <xf numFmtId="0" fontId="0" fillId="0" borderId="0" xfId="0" applyFont="1"/>
    <xf numFmtId="0" fontId="8" fillId="0" borderId="0" xfId="3" applyFont="1" applyAlignment="1"/>
    <xf numFmtId="3" fontId="8" fillId="0" borderId="0" xfId="3" applyNumberFormat="1" applyFont="1"/>
    <xf numFmtId="0" fontId="0" fillId="0" borderId="0" xfId="0" applyFont="1" applyAlignment="1">
      <alignment vertical="center"/>
    </xf>
    <xf numFmtId="0" fontId="0" fillId="0" borderId="0" xfId="0" applyFont="1" applyAlignment="1">
      <alignment vertical="top" wrapText="1"/>
    </xf>
    <xf numFmtId="0" fontId="0" fillId="0" borderId="0" xfId="0" applyFont="1" applyAlignment="1">
      <alignment horizontal="left" vertical="top" wrapText="1"/>
    </xf>
    <xf numFmtId="0" fontId="3" fillId="0" borderId="0" xfId="0" applyFont="1" applyBorder="1"/>
    <xf numFmtId="168" fontId="0" fillId="0" borderId="0" xfId="1" applyNumberFormat="1" applyFont="1" applyBorder="1"/>
    <xf numFmtId="0" fontId="0" fillId="0" borderId="0" xfId="0" applyFont="1" applyFill="1" applyBorder="1" applyAlignment="1">
      <alignment horizontal="left" vertical="top" wrapText="1"/>
    </xf>
    <xf numFmtId="0" fontId="0" fillId="0" borderId="0" xfId="0" applyBorder="1" applyAlignment="1">
      <alignment horizontal="left" vertical="top" wrapText="1"/>
    </xf>
    <xf numFmtId="0" fontId="3" fillId="0" borderId="0" xfId="46" applyFont="1"/>
    <xf numFmtId="0" fontId="8" fillId="0" borderId="0" xfId="46"/>
    <xf numFmtId="0" fontId="1" fillId="0" borderId="0" xfId="68"/>
    <xf numFmtId="9" fontId="1" fillId="0" borderId="0" xfId="4" applyFont="1"/>
    <xf numFmtId="3" fontId="18" fillId="0" borderId="0" xfId="47" applyNumberFormat="1" applyFont="1" applyFill="1" applyBorder="1" applyAlignment="1">
      <alignment horizontal="center" vertical="center" wrapText="1"/>
    </xf>
    <xf numFmtId="3" fontId="9" fillId="0" borderId="0" xfId="46" applyNumberFormat="1" applyFont="1" applyFill="1" applyAlignment="1">
      <alignment horizontal="right" vertical="top"/>
    </xf>
    <xf numFmtId="0" fontId="29" fillId="0" borderId="0" xfId="47" applyFont="1" applyFill="1" applyBorder="1" applyAlignment="1">
      <alignment horizontal="center" vertical="center"/>
    </xf>
    <xf numFmtId="0" fontId="29" fillId="0" borderId="0" xfId="47" applyFont="1" applyFill="1" applyBorder="1" applyAlignment="1">
      <alignment horizontal="center" vertical="center" wrapText="1"/>
    </xf>
    <xf numFmtId="1" fontId="29" fillId="0" borderId="0" xfId="47" applyNumberFormat="1" applyFont="1" applyFill="1" applyBorder="1" applyAlignment="1">
      <alignment horizontal="center" vertical="center"/>
    </xf>
    <xf numFmtId="0" fontId="0" fillId="0" borderId="0" xfId="68" applyFont="1"/>
    <xf numFmtId="0" fontId="25" fillId="0" borderId="0" xfId="0" applyFont="1"/>
    <xf numFmtId="0" fontId="13" fillId="0" borderId="0" xfId="119"/>
    <xf numFmtId="0" fontId="30" fillId="4" borderId="2" xfId="0" applyFont="1" applyFill="1" applyBorder="1" applyAlignment="1">
      <alignment vertical="center"/>
    </xf>
    <xf numFmtId="0" fontId="33" fillId="5" borderId="2" xfId="0" applyFont="1" applyFill="1" applyBorder="1" applyAlignment="1">
      <alignment vertical="center" wrapText="1"/>
    </xf>
    <xf numFmtId="0" fontId="34" fillId="5" borderId="2" xfId="0" applyFont="1" applyFill="1" applyBorder="1" applyAlignment="1">
      <alignment vertical="center" wrapText="1"/>
    </xf>
    <xf numFmtId="0" fontId="31" fillId="5" borderId="2" xfId="0" applyFont="1" applyFill="1" applyBorder="1" applyAlignment="1">
      <alignment vertical="center" wrapText="1"/>
    </xf>
    <xf numFmtId="0" fontId="3" fillId="0" borderId="0" xfId="46" applyFont="1" applyAlignment="1">
      <alignment vertical="top"/>
    </xf>
    <xf numFmtId="0" fontId="8" fillId="0" borderId="0" xfId="46" applyAlignment="1">
      <alignment vertical="top"/>
    </xf>
    <xf numFmtId="0" fontId="1" fillId="0" borderId="0" xfId="68" applyAlignment="1">
      <alignment vertical="top"/>
    </xf>
    <xf numFmtId="0" fontId="0" fillId="0" borderId="0" xfId="0" applyAlignment="1">
      <alignment vertical="top"/>
    </xf>
    <xf numFmtId="0" fontId="36" fillId="0" borderId="0" xfId="47" applyFont="1"/>
    <xf numFmtId="0" fontId="21" fillId="6" borderId="0" xfId="47" applyFont="1" applyFill="1"/>
    <xf numFmtId="0" fontId="1" fillId="0" borderId="0" xfId="0" applyFont="1" applyFill="1" applyBorder="1" applyAlignment="1">
      <alignment horizontal="left" vertical="top" wrapText="1"/>
    </xf>
    <xf numFmtId="0" fontId="37" fillId="0" borderId="0" xfId="47" applyFont="1"/>
    <xf numFmtId="9" fontId="1" fillId="0" borderId="0" xfId="87" applyFont="1" applyFill="1" applyBorder="1" applyAlignment="1">
      <alignment horizontal="right"/>
    </xf>
    <xf numFmtId="0" fontId="36" fillId="0" borderId="0" xfId="47" applyFont="1" applyFill="1" applyBorder="1"/>
    <xf numFmtId="0" fontId="21" fillId="0" borderId="0" xfId="47" applyFont="1" applyFill="1" applyBorder="1" applyAlignment="1">
      <alignment horizontal="right"/>
    </xf>
    <xf numFmtId="9" fontId="21" fillId="0" borderId="0" xfId="47" applyNumberFormat="1" applyFont="1" applyFill="1" applyBorder="1" applyAlignment="1">
      <alignment horizontal="right"/>
    </xf>
    <xf numFmtId="0" fontId="38" fillId="0" borderId="0" xfId="47" applyFont="1" applyFill="1" applyBorder="1" applyAlignment="1">
      <alignment horizontal="left"/>
    </xf>
    <xf numFmtId="0" fontId="38" fillId="0" borderId="0" xfId="47" applyFont="1" applyFill="1" applyBorder="1" applyAlignment="1">
      <alignment horizontal="right"/>
    </xf>
    <xf numFmtId="0" fontId="1" fillId="0" borderId="0" xfId="47" applyFont="1" applyFill="1" applyBorder="1" applyAlignment="1">
      <alignment horizontal="left"/>
    </xf>
    <xf numFmtId="0" fontId="1" fillId="0" borderId="0" xfId="47" applyFont="1" applyFill="1" applyBorder="1"/>
    <xf numFmtId="0" fontId="39" fillId="0" borderId="0" xfId="0" applyFont="1" applyAlignment="1">
      <alignment vertical="center"/>
    </xf>
    <xf numFmtId="0" fontId="7" fillId="0" borderId="0" xfId="46" applyFont="1"/>
    <xf numFmtId="168" fontId="7" fillId="0" borderId="0" xfId="120" applyNumberFormat="1" applyFont="1"/>
    <xf numFmtId="0" fontId="8" fillId="0" borderId="0" xfId="46" applyFont="1"/>
    <xf numFmtId="164" fontId="1" fillId="0" borderId="0" xfId="4" applyNumberFormat="1" applyFont="1"/>
    <xf numFmtId="0" fontId="1" fillId="0" borderId="0" xfId="0" applyFont="1"/>
    <xf numFmtId="3" fontId="1" fillId="0" borderId="0" xfId="120" applyNumberFormat="1" applyFont="1" applyFill="1"/>
    <xf numFmtId="168" fontId="1" fillId="0" borderId="0" xfId="120" applyNumberFormat="1" applyFont="1" applyFill="1"/>
    <xf numFmtId="164" fontId="1" fillId="0" borderId="0" xfId="4" applyNumberFormat="1" applyFont="1" applyFill="1"/>
    <xf numFmtId="3" fontId="7" fillId="0" borderId="0" xfId="120" applyNumberFormat="1" applyFont="1" applyFill="1"/>
    <xf numFmtId="168" fontId="7" fillId="0" borderId="0" xfId="120" applyNumberFormat="1" applyFont="1" applyFill="1"/>
    <xf numFmtId="9" fontId="7" fillId="0" borderId="0" xfId="4" applyFont="1" applyFill="1"/>
    <xf numFmtId="0" fontId="0" fillId="0" borderId="0" xfId="0" applyFill="1" applyBorder="1"/>
    <xf numFmtId="0" fontId="35" fillId="9" borderId="0" xfId="0" applyFont="1" applyFill="1" applyBorder="1" applyAlignment="1">
      <alignment horizontal="left" wrapText="1"/>
    </xf>
    <xf numFmtId="168" fontId="0" fillId="0" borderId="0" xfId="120" applyNumberFormat="1" applyFont="1" applyFill="1" applyBorder="1"/>
    <xf numFmtId="164" fontId="0" fillId="0" borderId="0" xfId="4" applyNumberFormat="1" applyFont="1" applyFill="1" applyBorder="1"/>
    <xf numFmtId="0" fontId="7" fillId="0" borderId="0" xfId="0" applyFont="1" applyFill="1" applyBorder="1"/>
    <xf numFmtId="168" fontId="7" fillId="0" borderId="0" xfId="120" applyNumberFormat="1" applyFont="1" applyFill="1" applyBorder="1"/>
    <xf numFmtId="0" fontId="7" fillId="0" borderId="0" xfId="46" applyFont="1" applyFill="1"/>
    <xf numFmtId="168" fontId="8" fillId="0" borderId="0" xfId="46" applyNumberFormat="1" applyFont="1"/>
    <xf numFmtId="0" fontId="1" fillId="0" borderId="0" xfId="4" applyNumberFormat="1" applyFont="1" applyFill="1"/>
    <xf numFmtId="0" fontId="8" fillId="0" borderId="0" xfId="46" applyFont="1" applyFill="1"/>
    <xf numFmtId="168" fontId="8" fillId="0" borderId="0" xfId="46" applyNumberFormat="1" applyFont="1" applyFill="1"/>
    <xf numFmtId="168" fontId="7" fillId="0" borderId="0" xfId="46" applyNumberFormat="1" applyFont="1"/>
    <xf numFmtId="164" fontId="8" fillId="0" borderId="0" xfId="2" applyNumberFormat="1" applyFont="1"/>
    <xf numFmtId="164" fontId="3" fillId="0" borderId="0" xfId="4" applyNumberFormat="1" applyFont="1" applyFill="1" applyBorder="1"/>
    <xf numFmtId="0" fontId="24" fillId="0" borderId="0" xfId="0" applyFont="1" applyAlignment="1">
      <alignment horizontal="left" vertical="center"/>
    </xf>
    <xf numFmtId="0" fontId="9" fillId="0" borderId="0" xfId="0" applyFont="1"/>
    <xf numFmtId="0" fontId="9" fillId="0" borderId="0" xfId="0" applyFont="1" applyAlignment="1">
      <alignment horizontal="left" vertical="top"/>
    </xf>
    <xf numFmtId="0" fontId="10" fillId="0" borderId="0" xfId="0" applyFont="1" applyAlignment="1">
      <alignment horizontal="left" vertical="center" wrapText="1"/>
    </xf>
    <xf numFmtId="0" fontId="0" fillId="0" borderId="0" xfId="0"/>
    <xf numFmtId="0" fontId="10" fillId="0" borderId="0" xfId="0" applyFont="1" applyAlignment="1">
      <alignment horizontal="right" vertical="center"/>
    </xf>
    <xf numFmtId="0" fontId="35" fillId="9" borderId="4" xfId="0" applyFont="1" applyFill="1" applyBorder="1" applyAlignment="1">
      <alignment horizontal="left" wrapText="1"/>
    </xf>
    <xf numFmtId="0" fontId="35" fillId="9" borderId="5" xfId="0" applyFont="1" applyFill="1" applyBorder="1" applyAlignment="1">
      <alignment horizontal="right"/>
    </xf>
    <xf numFmtId="0" fontId="35" fillId="9" borderId="5" xfId="0" applyFont="1" applyFill="1" applyBorder="1" applyAlignment="1">
      <alignment horizontal="right" wrapText="1"/>
    </xf>
    <xf numFmtId="0" fontId="35" fillId="9" borderId="6" xfId="0" applyFont="1" applyFill="1" applyBorder="1" applyAlignment="1">
      <alignment horizontal="right" wrapText="1"/>
    </xf>
    <xf numFmtId="3" fontId="0" fillId="0" borderId="0" xfId="0" applyNumberFormat="1"/>
    <xf numFmtId="0" fontId="24" fillId="0" borderId="0" xfId="46" applyFont="1" applyAlignment="1">
      <alignment horizontal="left" vertical="center"/>
    </xf>
    <xf numFmtId="0" fontId="9" fillId="0" borderId="0" xfId="46" applyFont="1"/>
    <xf numFmtId="0" fontId="9" fillId="0" borderId="0" xfId="46" applyFont="1" applyAlignment="1">
      <alignment horizontal="left" vertical="top"/>
    </xf>
    <xf numFmtId="0" fontId="10" fillId="0" borderId="0" xfId="46" applyFont="1" applyAlignment="1">
      <alignment horizontal="left" vertical="center" wrapText="1"/>
    </xf>
    <xf numFmtId="0" fontId="8" fillId="0" borderId="0" xfId="46"/>
    <xf numFmtId="0" fontId="9" fillId="0" borderId="0" xfId="46" applyNumberFormat="1" applyFont="1" applyAlignment="1">
      <alignment horizontal="left" vertical="top"/>
    </xf>
    <xf numFmtId="3" fontId="9" fillId="0" borderId="0" xfId="46" applyNumberFormat="1" applyFont="1" applyAlignment="1">
      <alignment horizontal="right" vertical="top"/>
    </xf>
    <xf numFmtId="0" fontId="9" fillId="0" borderId="0" xfId="46" applyNumberFormat="1" applyFont="1" applyAlignment="1">
      <alignment horizontal="left" vertical="top" wrapText="1"/>
    </xf>
    <xf numFmtId="3" fontId="8" fillId="0" borderId="0" xfId="46" applyNumberFormat="1"/>
    <xf numFmtId="0" fontId="41" fillId="0" borderId="0" xfId="57" applyFont="1" applyFill="1"/>
    <xf numFmtId="0" fontId="10" fillId="0" borderId="0" xfId="0" applyFont="1" applyFill="1" applyAlignment="1">
      <alignment horizontal="right" vertical="center"/>
    </xf>
    <xf numFmtId="3" fontId="9" fillId="0" borderId="0" xfId="0" applyNumberFormat="1" applyFont="1" applyFill="1" applyAlignment="1">
      <alignment horizontal="right" vertical="top"/>
    </xf>
    <xf numFmtId="0" fontId="35" fillId="9" borderId="13" xfId="0" applyFont="1" applyFill="1" applyBorder="1" applyAlignment="1">
      <alignment horizontal="right"/>
    </xf>
    <xf numFmtId="0" fontId="10" fillId="0" borderId="0" xfId="0" applyNumberFormat="1" applyFont="1" applyFill="1" applyAlignment="1">
      <alignment horizontal="left" vertical="top"/>
    </xf>
    <xf numFmtId="0" fontId="9" fillId="0" borderId="0" xfId="0" applyFont="1" applyFill="1"/>
    <xf numFmtId="0" fontId="0" fillId="0" borderId="0" xfId="0" applyFill="1"/>
    <xf numFmtId="3" fontId="0" fillId="0" borderId="0" xfId="0" applyNumberFormat="1" applyFill="1"/>
    <xf numFmtId="0" fontId="35" fillId="9" borderId="9" xfId="0" applyFont="1" applyFill="1" applyBorder="1" applyAlignment="1">
      <alignment horizontal="left" wrapText="1"/>
    </xf>
    <xf numFmtId="0" fontId="43" fillId="12" borderId="9" xfId="0" applyFont="1" applyFill="1" applyBorder="1" applyAlignment="1">
      <alignment vertical="center"/>
    </xf>
    <xf numFmtId="0" fontId="43" fillId="12" borderId="5" xfId="0" applyFont="1" applyFill="1" applyBorder="1" applyAlignment="1">
      <alignment vertical="center"/>
    </xf>
    <xf numFmtId="3" fontId="43" fillId="11" borderId="14" xfId="0" applyNumberFormat="1" applyFont="1" applyFill="1" applyBorder="1" applyAlignment="1">
      <alignment vertical="center"/>
    </xf>
    <xf numFmtId="3" fontId="43" fillId="11" borderId="0" xfId="0" applyNumberFormat="1" applyFont="1" applyFill="1" applyBorder="1" applyAlignment="1">
      <alignment vertical="center"/>
    </xf>
    <xf numFmtId="3" fontId="43" fillId="11" borderId="5" xfId="0" applyNumberFormat="1" applyFont="1" applyFill="1" applyBorder="1" applyAlignment="1">
      <alignment vertical="center"/>
    </xf>
    <xf numFmtId="3" fontId="43" fillId="11" borderId="6" xfId="0" applyNumberFormat="1" applyFont="1" applyFill="1" applyBorder="1" applyAlignment="1">
      <alignment vertical="center"/>
    </xf>
    <xf numFmtId="0" fontId="43" fillId="12" borderId="7" xfId="0" applyFont="1" applyFill="1" applyBorder="1" applyAlignment="1">
      <alignment vertical="center"/>
    </xf>
    <xf numFmtId="0" fontId="43" fillId="12" borderId="0" xfId="0" applyFont="1" applyFill="1" applyBorder="1" applyAlignment="1">
      <alignment vertical="center"/>
    </xf>
    <xf numFmtId="0" fontId="43" fillId="12" borderId="0" xfId="0" applyFont="1" applyFill="1" applyBorder="1" applyAlignment="1">
      <alignment horizontal="right" vertical="center"/>
    </xf>
    <xf numFmtId="0" fontId="16" fillId="0" borderId="7" xfId="0" applyFont="1" applyFill="1" applyBorder="1" applyAlignment="1">
      <alignment vertical="center"/>
    </xf>
    <xf numFmtId="0" fontId="16" fillId="0" borderId="0" xfId="0" applyFont="1" applyFill="1" applyBorder="1" applyAlignment="1">
      <alignment vertical="center"/>
    </xf>
    <xf numFmtId="3" fontId="16" fillId="0" borderId="14" xfId="0" applyNumberFormat="1" applyFont="1" applyFill="1" applyBorder="1" applyAlignment="1">
      <alignment vertical="center"/>
    </xf>
    <xf numFmtId="3"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0" fontId="43" fillId="5" borderId="3" xfId="0" applyFont="1" applyFill="1" applyBorder="1" applyAlignment="1">
      <alignment vertical="center"/>
    </xf>
    <xf numFmtId="0" fontId="44" fillId="0" borderId="10" xfId="0" applyFont="1" applyFill="1" applyBorder="1"/>
    <xf numFmtId="3" fontId="43" fillId="0" borderId="12" xfId="0" applyNumberFormat="1" applyFont="1" applyFill="1" applyBorder="1" applyAlignment="1">
      <alignment vertical="center"/>
    </xf>
    <xf numFmtId="3" fontId="43" fillId="0" borderId="10" xfId="0" applyNumberFormat="1" applyFont="1" applyFill="1" applyBorder="1" applyAlignment="1">
      <alignment vertical="center"/>
    </xf>
    <xf numFmtId="0" fontId="43" fillId="0" borderId="10" xfId="0" applyFont="1" applyFill="1" applyBorder="1" applyAlignment="1">
      <alignment horizontal="right" vertical="center"/>
    </xf>
    <xf numFmtId="0" fontId="43" fillId="11" borderId="7" xfId="0" applyFont="1" applyFill="1" applyBorder="1" applyAlignment="1">
      <alignment vertical="center"/>
    </xf>
    <xf numFmtId="3" fontId="43" fillId="11" borderId="8" xfId="0" applyNumberFormat="1" applyFont="1" applyFill="1" applyBorder="1" applyAlignment="1">
      <alignment vertical="center"/>
    </xf>
    <xf numFmtId="3" fontId="16" fillId="0" borderId="8" xfId="0" applyNumberFormat="1" applyFont="1" applyFill="1" applyBorder="1" applyAlignment="1">
      <alignment vertical="center"/>
    </xf>
    <xf numFmtId="0" fontId="43" fillId="0" borderId="3" xfId="0" applyFont="1" applyFill="1" applyBorder="1" applyAlignment="1">
      <alignment vertical="center"/>
    </xf>
    <xf numFmtId="168" fontId="3" fillId="0" borderId="10" xfId="120" applyNumberFormat="1" applyFont="1" applyFill="1" applyBorder="1" applyAlignment="1">
      <alignment horizontal="right"/>
    </xf>
    <xf numFmtId="1" fontId="3" fillId="0" borderId="11" xfId="120" applyNumberFormat="1" applyFont="1" applyFill="1" applyBorder="1" applyAlignment="1">
      <alignment horizontal="right"/>
    </xf>
    <xf numFmtId="0" fontId="10" fillId="6" borderId="0" xfId="46" applyFont="1" applyFill="1"/>
    <xf numFmtId="0" fontId="9" fillId="6" borderId="0" xfId="46" applyFont="1" applyFill="1"/>
    <xf numFmtId="0" fontId="8" fillId="6" borderId="0" xfId="46" applyFill="1"/>
    <xf numFmtId="0" fontId="8" fillId="6" borderId="0" xfId="46" applyFill="1" applyBorder="1"/>
    <xf numFmtId="0" fontId="19" fillId="0" borderId="0" xfId="57" applyFill="1"/>
    <xf numFmtId="0" fontId="45" fillId="9" borderId="15" xfId="46" applyFont="1" applyFill="1" applyBorder="1" applyAlignment="1">
      <alignment wrapText="1"/>
    </xf>
    <xf numFmtId="0" fontId="46" fillId="3" borderId="16" xfId="46" applyFont="1" applyFill="1" applyBorder="1" applyAlignment="1">
      <alignment horizontal="left" wrapText="1"/>
    </xf>
    <xf numFmtId="0" fontId="46" fillId="3" borderId="17" xfId="46" applyFont="1" applyFill="1" applyBorder="1" applyAlignment="1">
      <alignment horizontal="left" wrapText="1"/>
    </xf>
    <xf numFmtId="170" fontId="9" fillId="0" borderId="0" xfId="57" applyNumberFormat="1" applyFont="1" applyFill="1"/>
    <xf numFmtId="0" fontId="9" fillId="0" borderId="0" xfId="57" applyFont="1" applyFill="1"/>
    <xf numFmtId="9" fontId="10" fillId="0" borderId="0" xfId="4" applyFont="1" applyFill="1" applyBorder="1"/>
    <xf numFmtId="0" fontId="49" fillId="0" borderId="0" xfId="57" applyFont="1" applyFill="1"/>
    <xf numFmtId="0" fontId="35" fillId="9" borderId="2" xfId="46" applyFont="1" applyFill="1" applyBorder="1" applyAlignment="1">
      <alignment horizontal="center" wrapText="1"/>
    </xf>
    <xf numFmtId="0" fontId="35" fillId="9" borderId="16" xfId="46" applyFont="1" applyFill="1" applyBorder="1" applyAlignment="1">
      <alignment horizontal="center" wrapText="1"/>
    </xf>
    <xf numFmtId="0" fontId="35" fillId="9" borderId="22" xfId="46" applyFont="1" applyFill="1" applyBorder="1" applyAlignment="1">
      <alignment horizontal="center" wrapText="1"/>
    </xf>
    <xf numFmtId="0" fontId="50" fillId="0" borderId="0" xfId="57" applyFont="1" applyFill="1"/>
    <xf numFmtId="0" fontId="8" fillId="0" borderId="0" xfId="46" applyBorder="1"/>
    <xf numFmtId="0" fontId="10" fillId="6" borderId="23" xfId="46" applyFont="1" applyFill="1" applyBorder="1" applyAlignment="1"/>
    <xf numFmtId="0" fontId="10" fillId="6" borderId="24" xfId="46" applyFont="1" applyFill="1" applyBorder="1" applyAlignment="1">
      <alignment horizontal="right" wrapText="1"/>
    </xf>
    <xf numFmtId="0" fontId="10" fillId="6" borderId="25" xfId="46" applyFont="1" applyFill="1" applyBorder="1" applyAlignment="1">
      <alignment horizontal="right" wrapText="1"/>
    </xf>
    <xf numFmtId="0" fontId="10" fillId="6" borderId="26" xfId="46" applyFont="1" applyFill="1" applyBorder="1" applyAlignment="1">
      <alignment horizontal="right" wrapText="1"/>
    </xf>
    <xf numFmtId="0" fontId="10" fillId="6" borderId="27" xfId="46" applyFont="1" applyFill="1" applyBorder="1" applyAlignment="1">
      <alignment horizontal="right" wrapText="1"/>
    </xf>
    <xf numFmtId="170" fontId="9" fillId="6" borderId="28" xfId="46" applyNumberFormat="1" applyFont="1" applyFill="1" applyBorder="1"/>
    <xf numFmtId="170" fontId="9" fillId="6" borderId="29" xfId="46" applyNumberFormat="1" applyFont="1" applyFill="1" applyBorder="1"/>
    <xf numFmtId="170" fontId="9" fillId="6" borderId="30" xfId="46" applyNumberFormat="1" applyFont="1" applyFill="1" applyBorder="1"/>
    <xf numFmtId="170" fontId="10" fillId="6" borderId="31" xfId="46" applyNumberFormat="1" applyFont="1" applyFill="1" applyBorder="1"/>
    <xf numFmtId="0" fontId="9" fillId="6" borderId="20" xfId="46" applyFont="1" applyFill="1" applyBorder="1"/>
    <xf numFmtId="170" fontId="9" fillId="6" borderId="32" xfId="46" applyNumberFormat="1" applyFont="1" applyFill="1" applyBorder="1"/>
    <xf numFmtId="170" fontId="9" fillId="6" borderId="33" xfId="46" applyNumberFormat="1" applyFont="1" applyFill="1" applyBorder="1"/>
    <xf numFmtId="170" fontId="9" fillId="6" borderId="34" xfId="46" applyNumberFormat="1" applyFont="1" applyFill="1" applyBorder="1"/>
    <xf numFmtId="170" fontId="10" fillId="6" borderId="35" xfId="46" applyNumberFormat="1" applyFont="1" applyFill="1" applyBorder="1"/>
    <xf numFmtId="0" fontId="10" fillId="6" borderId="36" xfId="46" applyFont="1" applyFill="1" applyBorder="1"/>
    <xf numFmtId="170" fontId="10" fillId="6" borderId="37" xfId="46" applyNumberFormat="1" applyFont="1" applyFill="1" applyBorder="1"/>
    <xf numFmtId="170" fontId="10" fillId="6" borderId="38" xfId="46" applyNumberFormat="1" applyFont="1" applyFill="1" applyBorder="1"/>
    <xf numFmtId="170" fontId="10" fillId="6" borderId="39" xfId="46" applyNumberFormat="1" applyFont="1" applyFill="1" applyBorder="1"/>
    <xf numFmtId="170" fontId="10" fillId="6" borderId="40" xfId="46" applyNumberFormat="1" applyFont="1" applyFill="1" applyBorder="1"/>
    <xf numFmtId="0" fontId="49" fillId="6" borderId="0" xfId="46" applyFont="1" applyFill="1"/>
    <xf numFmtId="0" fontId="50" fillId="6" borderId="0" xfId="46" applyFont="1" applyFill="1"/>
    <xf numFmtId="0" fontId="52" fillId="6" borderId="0" xfId="121" applyFont="1" applyFill="1"/>
    <xf numFmtId="0" fontId="19" fillId="6" borderId="0" xfId="57" applyFill="1"/>
    <xf numFmtId="0" fontId="49" fillId="6" borderId="0" xfId="57" applyFont="1" applyFill="1"/>
    <xf numFmtId="0" fontId="9" fillId="6" borderId="0" xfId="57" applyFont="1" applyFill="1"/>
    <xf numFmtId="0" fontId="50" fillId="6" borderId="0" xfId="57" applyFont="1" applyFill="1"/>
    <xf numFmtId="170" fontId="9" fillId="6" borderId="0" xfId="57" applyNumberFormat="1" applyFont="1" applyFill="1"/>
    <xf numFmtId="170" fontId="10" fillId="6" borderId="39" xfId="57" applyNumberFormat="1" applyFont="1" applyFill="1" applyBorder="1"/>
    <xf numFmtId="170" fontId="10" fillId="6" borderId="37" xfId="57" applyNumberFormat="1" applyFont="1" applyFill="1" applyBorder="1"/>
    <xf numFmtId="0" fontId="10" fillId="6" borderId="36" xfId="57" applyFont="1" applyFill="1" applyBorder="1"/>
    <xf numFmtId="170" fontId="9" fillId="6" borderId="20" xfId="57" applyNumberFormat="1" applyFont="1" applyFill="1" applyBorder="1"/>
    <xf numFmtId="170" fontId="9" fillId="6" borderId="32" xfId="57" applyNumberFormat="1" applyFont="1" applyFill="1" applyBorder="1"/>
    <xf numFmtId="0" fontId="9" fillId="6" borderId="20" xfId="57" applyFont="1" applyFill="1" applyBorder="1"/>
    <xf numFmtId="170" fontId="9" fillId="6" borderId="28" xfId="57" applyNumberFormat="1" applyFont="1" applyFill="1" applyBorder="1"/>
    <xf numFmtId="0" fontId="10" fillId="6" borderId="23" xfId="57" applyFont="1" applyFill="1" applyBorder="1" applyAlignment="1">
      <alignment horizontal="right" vertical="top" wrapText="1"/>
    </xf>
    <xf numFmtId="0" fontId="10" fillId="6" borderId="24" xfId="57" applyFont="1" applyFill="1" applyBorder="1" applyAlignment="1">
      <alignment horizontal="right" vertical="top" wrapText="1"/>
    </xf>
    <xf numFmtId="0" fontId="10" fillId="6" borderId="23" xfId="57" applyFont="1" applyFill="1" applyBorder="1" applyAlignment="1">
      <alignment vertical="top"/>
    </xf>
    <xf numFmtId="0" fontId="10" fillId="6" borderId="0" xfId="57" applyFont="1" applyFill="1"/>
    <xf numFmtId="0" fontId="45" fillId="9" borderId="41" xfId="0" applyFont="1" applyFill="1" applyBorder="1" applyAlignment="1">
      <alignment horizontal="left" wrapText="1"/>
    </xf>
    <xf numFmtId="0" fontId="45" fillId="9" borderId="4" xfId="0" applyFont="1" applyFill="1" applyBorder="1" applyAlignment="1">
      <alignment wrapText="1"/>
    </xf>
    <xf numFmtId="0" fontId="47" fillId="0" borderId="18" xfId="0" applyFont="1" applyFill="1" applyBorder="1" applyAlignment="1"/>
    <xf numFmtId="169" fontId="47" fillId="0" borderId="0" xfId="0" applyNumberFormat="1" applyFont="1" applyFill="1" applyBorder="1" applyAlignment="1"/>
    <xf numFmtId="1" fontId="40" fillId="0" borderId="14" xfId="4" applyNumberFormat="1" applyFont="1" applyFill="1" applyBorder="1" applyAlignment="1"/>
    <xf numFmtId="0" fontId="47" fillId="0" borderId="19" xfId="0" applyFont="1" applyFill="1" applyBorder="1" applyAlignment="1"/>
    <xf numFmtId="169" fontId="47" fillId="0" borderId="20" xfId="0" applyNumberFormat="1" applyFont="1" applyFill="1" applyBorder="1" applyAlignment="1"/>
    <xf numFmtId="0" fontId="48" fillId="0" borderId="19" xfId="0" applyFont="1" applyFill="1" applyBorder="1" applyAlignment="1"/>
    <xf numFmtId="169" fontId="48" fillId="0" borderId="20" xfId="0" applyNumberFormat="1" applyFont="1" applyFill="1" applyBorder="1" applyAlignment="1"/>
    <xf numFmtId="1" fontId="42" fillId="0" borderId="42" xfId="4" applyNumberFormat="1" applyFont="1" applyFill="1" applyBorder="1" applyAlignment="1"/>
    <xf numFmtId="0" fontId="47" fillId="0" borderId="18" xfId="46" applyFont="1" applyFill="1" applyBorder="1" applyAlignment="1"/>
    <xf numFmtId="169" fontId="47" fillId="0" borderId="0" xfId="46" applyNumberFormat="1" applyFont="1" applyFill="1" applyBorder="1" applyAlignment="1"/>
    <xf numFmtId="169" fontId="47" fillId="0" borderId="14" xfId="46" applyNumberFormat="1" applyFont="1" applyFill="1" applyBorder="1" applyAlignment="1"/>
    <xf numFmtId="0" fontId="47" fillId="0" borderId="19" xfId="46" applyFont="1" applyFill="1" applyBorder="1" applyAlignment="1"/>
    <xf numFmtId="169" fontId="47" fillId="0" borderId="20" xfId="46" applyNumberFormat="1" applyFont="1" applyFill="1" applyBorder="1" applyAlignment="1"/>
    <xf numFmtId="169" fontId="47" fillId="0" borderId="21" xfId="46" applyNumberFormat="1" applyFont="1" applyFill="1" applyBorder="1" applyAlignment="1"/>
    <xf numFmtId="0" fontId="48" fillId="0" borderId="19" xfId="46" applyFont="1" applyFill="1" applyBorder="1" applyAlignment="1"/>
    <xf numFmtId="169" fontId="48" fillId="0" borderId="20" xfId="46" applyNumberFormat="1" applyFont="1" applyFill="1" applyBorder="1" applyAlignment="1"/>
    <xf numFmtId="169" fontId="48" fillId="0" borderId="21" xfId="46" applyNumberFormat="1" applyFont="1" applyFill="1" applyBorder="1" applyAlignment="1"/>
    <xf numFmtId="0" fontId="8" fillId="0" borderId="18" xfId="46" applyFill="1" applyBorder="1" applyAlignment="1">
      <alignment horizontal="center"/>
    </xf>
    <xf numFmtId="0" fontId="8" fillId="0" borderId="19" xfId="46" applyFill="1" applyBorder="1" applyAlignment="1">
      <alignment horizontal="center"/>
    </xf>
    <xf numFmtId="0" fontId="7" fillId="0" borderId="19" xfId="46" applyFont="1" applyFill="1" applyBorder="1" applyAlignment="1">
      <alignment horizontal="center"/>
    </xf>
    <xf numFmtId="1" fontId="0" fillId="0" borderId="40" xfId="4" applyNumberFormat="1" applyFont="1" applyFill="1" applyBorder="1" applyAlignment="1">
      <alignment horizontal="right"/>
    </xf>
    <xf numFmtId="1" fontId="0" fillId="0" borderId="36" xfId="4" applyNumberFormat="1" applyFont="1" applyFill="1" applyBorder="1" applyAlignment="1">
      <alignment horizontal="right"/>
    </xf>
    <xf numFmtId="1" fontId="0" fillId="0" borderId="18" xfId="4" applyNumberFormat="1" applyFont="1" applyFill="1" applyBorder="1" applyAlignment="1">
      <alignment horizontal="right"/>
    </xf>
    <xf numFmtId="1" fontId="0" fillId="0" borderId="2" xfId="4" applyNumberFormat="1" applyFont="1" applyFill="1" applyBorder="1" applyAlignment="1">
      <alignment horizontal="right"/>
    </xf>
    <xf numFmtId="9" fontId="1" fillId="0" borderId="0" xfId="4" applyNumberFormat="1" applyFont="1" applyFill="1"/>
    <xf numFmtId="0" fontId="9" fillId="0" borderId="0" xfId="0" applyNumberFormat="1" applyFont="1" applyFill="1" applyAlignment="1">
      <alignment horizontal="left" vertical="top"/>
    </xf>
    <xf numFmtId="3" fontId="0" fillId="0" borderId="0" xfId="0" applyNumberFormat="1" applyFont="1" applyFill="1"/>
    <xf numFmtId="0" fontId="10" fillId="6" borderId="0" xfId="57" applyFont="1" applyFill="1" applyBorder="1"/>
    <xf numFmtId="170" fontId="10" fillId="6" borderId="0" xfId="57" applyNumberFormat="1" applyFont="1" applyFill="1" applyBorder="1"/>
    <xf numFmtId="169" fontId="48" fillId="0" borderId="40" xfId="0" applyNumberFormat="1" applyFont="1" applyFill="1" applyBorder="1" applyAlignment="1"/>
    <xf numFmtId="169" fontId="47" fillId="0" borderId="40" xfId="0" applyNumberFormat="1" applyFont="1" applyFill="1" applyBorder="1" applyAlignment="1"/>
    <xf numFmtId="1" fontId="0" fillId="0" borderId="0" xfId="4" applyNumberFormat="1" applyFont="1"/>
    <xf numFmtId="0" fontId="0" fillId="0" borderId="0" xfId="0" applyFont="1" applyAlignment="1">
      <alignment horizontal="left" vertical="top" wrapText="1"/>
    </xf>
    <xf numFmtId="0" fontId="0" fillId="0" borderId="0" xfId="0"/>
    <xf numFmtId="0" fontId="8" fillId="0" borderId="0" xfId="46"/>
    <xf numFmtId="0" fontId="35" fillId="9" borderId="3" xfId="0" applyFont="1" applyFill="1" applyBorder="1" applyAlignment="1">
      <alignment horizontal="left" wrapText="1"/>
    </xf>
    <xf numFmtId="0" fontId="35" fillId="9" borderId="12" xfId="0" applyFont="1" applyFill="1" applyBorder="1" applyAlignment="1">
      <alignment horizontal="right"/>
    </xf>
    <xf numFmtId="0" fontId="35" fillId="9" borderId="10" xfId="0" applyFont="1" applyFill="1" applyBorder="1" applyAlignment="1">
      <alignment horizontal="right"/>
    </xf>
    <xf numFmtId="0" fontId="35" fillId="9" borderId="10" xfId="0" applyFont="1" applyFill="1" applyBorder="1" applyAlignment="1">
      <alignment horizontal="right" wrapText="1"/>
    </xf>
    <xf numFmtId="0" fontId="35" fillId="9" borderId="11" xfId="0" applyFont="1" applyFill="1" applyBorder="1" applyAlignment="1">
      <alignment horizontal="right" wrapText="1"/>
    </xf>
    <xf numFmtId="0" fontId="18" fillId="0" borderId="0" xfId="0" applyFont="1" applyFill="1" applyBorder="1" applyAlignment="1">
      <alignment vertical="top"/>
    </xf>
    <xf numFmtId="15" fontId="53" fillId="0" borderId="0" xfId="0" applyNumberFormat="1" applyFont="1" applyFill="1" applyBorder="1"/>
    <xf numFmtId="0" fontId="29" fillId="0" borderId="0" xfId="0" applyFont="1" applyFill="1"/>
    <xf numFmtId="0" fontId="37" fillId="6" borderId="0" xfId="57" applyFont="1" applyFill="1"/>
    <xf numFmtId="0" fontId="7" fillId="0" borderId="0" xfId="46" applyFont="1" applyAlignment="1">
      <alignment wrapText="1"/>
    </xf>
    <xf numFmtId="0" fontId="54" fillId="0" borderId="0" xfId="46" applyFont="1" applyAlignment="1">
      <alignment vertical="center"/>
    </xf>
    <xf numFmtId="0" fontId="13" fillId="0" borderId="0" xfId="119" applyFont="1"/>
    <xf numFmtId="0" fontId="54" fillId="0" borderId="0" xfId="46" applyFont="1" applyAlignment="1">
      <alignment vertical="center" wrapText="1"/>
    </xf>
    <xf numFmtId="171" fontId="8" fillId="0" borderId="0" xfId="46" applyNumberFormat="1" applyFont="1"/>
    <xf numFmtId="0" fontId="8" fillId="0" borderId="0" xfId="46" applyFont="1" applyAlignment="1">
      <alignment wrapText="1"/>
    </xf>
    <xf numFmtId="0" fontId="36" fillId="0" borderId="0" xfId="46" applyFont="1"/>
    <xf numFmtId="0" fontId="1" fillId="0" borderId="0" xfId="72"/>
    <xf numFmtId="0" fontId="3" fillId="0" borderId="0" xfId="72" applyFont="1"/>
    <xf numFmtId="0" fontId="55" fillId="0" borderId="0" xfId="72" applyFont="1" applyAlignment="1">
      <alignment horizontal="right"/>
    </xf>
    <xf numFmtId="0" fontId="0" fillId="0" borderId="0" xfId="0"/>
    <xf numFmtId="0" fontId="57" fillId="0" borderId="0" xfId="57" applyFont="1" applyFill="1"/>
    <xf numFmtId="0" fontId="58" fillId="0" borderId="0" xfId="57" applyFont="1" applyFill="1"/>
    <xf numFmtId="0" fontId="36" fillId="0" borderId="0" xfId="57" applyFont="1" applyFill="1"/>
    <xf numFmtId="0" fontId="59" fillId="6" borderId="0" xfId="57" applyFont="1" applyFill="1"/>
    <xf numFmtId="0" fontId="36" fillId="6" borderId="0" xfId="57" applyFont="1" applyFill="1"/>
    <xf numFmtId="0" fontId="59" fillId="6" borderId="23" xfId="57" applyFont="1" applyFill="1" applyBorder="1" applyAlignment="1">
      <alignment vertical="top"/>
    </xf>
    <xf numFmtId="0" fontId="59" fillId="6" borderId="24" xfId="57" applyFont="1" applyFill="1" applyBorder="1" applyAlignment="1">
      <alignment horizontal="right" vertical="top" wrapText="1"/>
    </xf>
    <xf numFmtId="0" fontId="59" fillId="6" borderId="23" xfId="57" applyFont="1" applyFill="1" applyBorder="1" applyAlignment="1">
      <alignment horizontal="right" vertical="top" wrapText="1"/>
    </xf>
    <xf numFmtId="170" fontId="36" fillId="6" borderId="28" xfId="57" applyNumberFormat="1" applyFont="1" applyFill="1" applyBorder="1"/>
    <xf numFmtId="170" fontId="36" fillId="6" borderId="0" xfId="57" applyNumberFormat="1" applyFont="1" applyFill="1"/>
    <xf numFmtId="0" fontId="36" fillId="6" borderId="20" xfId="57" applyFont="1" applyFill="1" applyBorder="1"/>
    <xf numFmtId="170" fontId="36" fillId="6" borderId="32" xfId="57" applyNumberFormat="1" applyFont="1" applyFill="1" applyBorder="1"/>
    <xf numFmtId="170" fontId="36" fillId="6" borderId="20" xfId="57" applyNumberFormat="1" applyFont="1" applyFill="1" applyBorder="1"/>
    <xf numFmtId="0" fontId="59" fillId="6" borderId="36" xfId="57" applyFont="1" applyFill="1" applyBorder="1"/>
    <xf numFmtId="170" fontId="59" fillId="6" borderId="37" xfId="57" applyNumberFormat="1" applyFont="1" applyFill="1" applyBorder="1"/>
    <xf numFmtId="170" fontId="59" fillId="6" borderId="39" xfId="57" applyNumberFormat="1" applyFont="1" applyFill="1" applyBorder="1"/>
    <xf numFmtId="0" fontId="59" fillId="6" borderId="0" xfId="57" applyFont="1" applyFill="1" applyBorder="1"/>
    <xf numFmtId="170" fontId="59" fillId="6" borderId="0" xfId="57" applyNumberFormat="1" applyFont="1" applyFill="1" applyBorder="1"/>
    <xf numFmtId="0" fontId="58" fillId="6" borderId="0" xfId="57" applyFont="1" applyFill="1"/>
    <xf numFmtId="0" fontId="57" fillId="6" borderId="0" xfId="57" applyFont="1" applyFill="1"/>
    <xf numFmtId="0" fontId="60" fillId="6" borderId="0" xfId="121" applyFont="1" applyFill="1"/>
    <xf numFmtId="170" fontId="36" fillId="0" borderId="0" xfId="57" applyNumberFormat="1" applyFont="1" applyFill="1"/>
    <xf numFmtId="9" fontId="59" fillId="0" borderId="0" xfId="4" applyFont="1" applyFill="1" applyBorder="1"/>
    <xf numFmtId="0" fontId="1" fillId="0" borderId="0" xfId="72" applyFont="1"/>
    <xf numFmtId="0" fontId="0" fillId="0" borderId="0" xfId="72" applyFont="1"/>
    <xf numFmtId="0" fontId="1" fillId="0" borderId="0" xfId="72" applyFont="1" applyBorder="1"/>
    <xf numFmtId="0" fontId="3" fillId="0" borderId="0" xfId="72" applyFont="1" applyBorder="1"/>
    <xf numFmtId="0" fontId="26" fillId="0" borderId="0" xfId="72" applyFont="1" applyFill="1" applyBorder="1" applyAlignment="1">
      <alignment horizontal="left"/>
    </xf>
    <xf numFmtId="168" fontId="62" fillId="0" borderId="0" xfId="8" applyNumberFormat="1" applyFont="1" applyFill="1" applyBorder="1" applyAlignment="1">
      <alignment horizontal="right"/>
    </xf>
    <xf numFmtId="9" fontId="62" fillId="0" borderId="0" xfId="122" applyNumberFormat="1" applyFont="1" applyFill="1" applyBorder="1" applyAlignment="1">
      <alignment horizontal="right"/>
    </xf>
    <xf numFmtId="0" fontId="26" fillId="0" borderId="0" xfId="72" applyFont="1" applyFill="1" applyBorder="1" applyAlignment="1">
      <alignment horizontal="left" wrapText="1"/>
    </xf>
    <xf numFmtId="0" fontId="39" fillId="0" borderId="0" xfId="0" applyFont="1" applyAlignment="1">
      <alignment horizontal="left" vertical="top"/>
    </xf>
    <xf numFmtId="0" fontId="55" fillId="0" borderId="0" xfId="72" applyFont="1" applyAlignment="1">
      <alignment horizontal="left"/>
    </xf>
    <xf numFmtId="0" fontId="66" fillId="0" borderId="0" xfId="72" applyFont="1"/>
    <xf numFmtId="0" fontId="55" fillId="0" borderId="0" xfId="72" applyFont="1" applyFill="1" applyAlignment="1">
      <alignment horizontal="right"/>
    </xf>
    <xf numFmtId="0" fontId="1" fillId="0" borderId="0" xfId="72" applyFill="1"/>
    <xf numFmtId="0" fontId="56" fillId="0" borderId="0" xfId="72" applyFont="1" applyFill="1" applyAlignment="1">
      <alignment horizontal="left"/>
    </xf>
    <xf numFmtId="0" fontId="56" fillId="0" borderId="0" xfId="72" applyFont="1" applyFill="1" applyAlignment="1">
      <alignment horizontal="right"/>
    </xf>
    <xf numFmtId="0" fontId="0" fillId="0" borderId="0" xfId="72" applyFont="1" applyAlignment="1">
      <alignment wrapText="1"/>
    </xf>
    <xf numFmtId="0" fontId="37" fillId="0" borderId="0" xfId="72" applyFont="1"/>
    <xf numFmtId="0" fontId="1" fillId="0" borderId="0" xfId="72" applyFont="1" applyAlignment="1">
      <alignment wrapText="1"/>
    </xf>
    <xf numFmtId="168" fontId="55" fillId="0" borderId="0" xfId="72" applyNumberFormat="1" applyFont="1" applyAlignment="1">
      <alignment horizontal="left"/>
    </xf>
    <xf numFmtId="9" fontId="9" fillId="0" borderId="0" xfId="72" applyNumberFormat="1" applyFont="1" applyAlignment="1">
      <alignment horizontal="right"/>
    </xf>
    <xf numFmtId="9" fontId="55" fillId="0" borderId="0" xfId="72" applyNumberFormat="1" applyFont="1" applyAlignment="1">
      <alignment horizontal="right"/>
    </xf>
    <xf numFmtId="0" fontId="3" fillId="0" borderId="0" xfId="72" applyFont="1" applyAlignment="1">
      <alignment wrapText="1"/>
    </xf>
    <xf numFmtId="0" fontId="38" fillId="0" borderId="0" xfId="72" applyFont="1" applyAlignment="1">
      <alignment wrapText="1"/>
    </xf>
    <xf numFmtId="0" fontId="67" fillId="6" borderId="0" xfId="57" applyFont="1" applyFill="1"/>
    <xf numFmtId="0" fontId="38" fillId="0" borderId="0" xfId="72" applyFont="1" applyFill="1"/>
    <xf numFmtId="0" fontId="38" fillId="0" borderId="0" xfId="72" applyFont="1" applyFill="1" applyAlignment="1">
      <alignment wrapText="1"/>
    </xf>
    <xf numFmtId="0" fontId="37" fillId="0" borderId="0" xfId="72" applyFont="1" applyFill="1"/>
    <xf numFmtId="0" fontId="9" fillId="0" borderId="0" xfId="76"/>
    <xf numFmtId="0" fontId="69" fillId="0" borderId="0" xfId="76" applyFont="1"/>
    <xf numFmtId="164" fontId="68" fillId="0" borderId="0" xfId="4" applyNumberFormat="1" applyFont="1"/>
    <xf numFmtId="165" fontId="9" fillId="0" borderId="0" xfId="76" applyNumberFormat="1" applyFont="1"/>
    <xf numFmtId="2" fontId="68" fillId="0" borderId="0" xfId="76" applyNumberFormat="1" applyFont="1"/>
    <xf numFmtId="1" fontId="8" fillId="0" borderId="0" xfId="46" applyNumberFormat="1" applyFont="1"/>
    <xf numFmtId="0" fontId="38" fillId="0" borderId="0" xfId="76" applyFont="1"/>
    <xf numFmtId="0" fontId="37" fillId="0" borderId="0" xfId="76" applyFont="1"/>
    <xf numFmtId="165" fontId="37" fillId="0" borderId="0" xfId="76" applyNumberFormat="1" applyFont="1"/>
    <xf numFmtId="0" fontId="7" fillId="0" borderId="0" xfId="2" applyNumberFormat="1" applyFont="1" applyAlignment="1">
      <alignment horizontal="center" wrapText="1"/>
    </xf>
    <xf numFmtId="164" fontId="37" fillId="0" borderId="0" xfId="4" applyNumberFormat="1" applyFont="1"/>
    <xf numFmtId="0" fontId="8" fillId="0" borderId="0" xfId="46" applyFont="1" applyAlignment="1">
      <alignment horizontal="center"/>
    </xf>
    <xf numFmtId="0" fontId="0" fillId="0" borderId="0" xfId="0" applyFont="1" applyAlignment="1">
      <alignment horizontal="left" vertical="top"/>
    </xf>
    <xf numFmtId="10" fontId="1" fillId="0" borderId="0" xfId="4" applyNumberFormat="1" applyFont="1"/>
    <xf numFmtId="0" fontId="3" fillId="0" borderId="0" xfId="68" applyFont="1" applyAlignment="1"/>
    <xf numFmtId="0" fontId="3" fillId="0" borderId="0" xfId="68" applyFont="1" applyAlignment="1">
      <alignment wrapText="1"/>
    </xf>
    <xf numFmtId="1" fontId="1" fillId="0" borderId="0" xfId="68" applyNumberFormat="1"/>
    <xf numFmtId="10" fontId="0" fillId="0" borderId="0" xfId="4" applyNumberFormat="1" applyFont="1"/>
    <xf numFmtId="0" fontId="0" fillId="0" borderId="0" xfId="4" applyNumberFormat="1" applyFont="1"/>
    <xf numFmtId="3" fontId="0" fillId="0" borderId="0" xfId="68" applyNumberFormat="1" applyFont="1"/>
    <xf numFmtId="0" fontId="38" fillId="0" borderId="0" xfId="47" applyFont="1" applyFill="1" applyBorder="1" applyAlignment="1">
      <alignment horizontal="center" vertical="center"/>
    </xf>
    <xf numFmtId="1" fontId="38" fillId="0" borderId="0" xfId="47" applyNumberFormat="1" applyFont="1" applyFill="1" applyBorder="1" applyAlignment="1">
      <alignment horizontal="center" vertical="center"/>
    </xf>
    <xf numFmtId="1" fontId="71" fillId="0" borderId="0" xfId="47" applyNumberFormat="1" applyFont="1" applyFill="1" applyBorder="1" applyAlignment="1">
      <alignment horizontal="center" vertical="center"/>
    </xf>
    <xf numFmtId="0" fontId="8" fillId="3" borderId="15" xfId="0" applyFont="1" applyFill="1" applyBorder="1" applyAlignment="1">
      <alignment wrapText="1"/>
    </xf>
    <xf numFmtId="0" fontId="72" fillId="3" borderId="16" xfId="0" applyFont="1" applyFill="1" applyBorder="1" applyAlignment="1">
      <alignment horizontal="right" vertical="center" wrapText="1"/>
    </xf>
    <xf numFmtId="0" fontId="72" fillId="3" borderId="17" xfId="0" applyFont="1" applyFill="1" applyBorder="1" applyAlignment="1">
      <alignment horizontal="right" vertical="center" wrapText="1"/>
    </xf>
    <xf numFmtId="0" fontId="26" fillId="0" borderId="15" xfId="0" applyFont="1" applyFill="1" applyBorder="1" applyAlignment="1">
      <alignment vertical="center"/>
    </xf>
    <xf numFmtId="0" fontId="26" fillId="0" borderId="16" xfId="0" applyFont="1" applyFill="1" applyBorder="1" applyAlignment="1">
      <alignment horizontal="right" vertical="center"/>
    </xf>
    <xf numFmtId="3" fontId="26" fillId="0" borderId="16" xfId="0" applyNumberFormat="1" applyFont="1" applyFill="1" applyBorder="1" applyAlignment="1">
      <alignment horizontal="right" vertical="center"/>
    </xf>
    <xf numFmtId="3" fontId="26" fillId="0" borderId="17" xfId="0" applyNumberFormat="1" applyFont="1" applyFill="1" applyBorder="1" applyAlignment="1">
      <alignment horizontal="right" vertical="center"/>
    </xf>
    <xf numFmtId="0" fontId="26" fillId="0" borderId="40" xfId="0" applyFont="1" applyFill="1" applyBorder="1" applyAlignment="1">
      <alignment vertical="center"/>
    </xf>
    <xf numFmtId="165" fontId="26" fillId="0" borderId="36" xfId="0" applyNumberFormat="1" applyFont="1" applyFill="1" applyBorder="1" applyAlignment="1">
      <alignment horizontal="right" vertical="center"/>
    </xf>
    <xf numFmtId="165" fontId="26" fillId="0" borderId="42" xfId="0" applyNumberFormat="1" applyFont="1" applyFill="1" applyBorder="1" applyAlignment="1">
      <alignment horizontal="right" vertical="center"/>
    </xf>
    <xf numFmtId="0" fontId="73" fillId="0" borderId="15" xfId="0" applyFont="1" applyFill="1" applyBorder="1" applyAlignment="1">
      <alignment horizontal="left" vertical="center"/>
    </xf>
    <xf numFmtId="3" fontId="74" fillId="0" borderId="16" xfId="0" applyNumberFormat="1" applyFont="1" applyFill="1" applyBorder="1"/>
    <xf numFmtId="3" fontId="74" fillId="0" borderId="17" xfId="0" applyNumberFormat="1" applyFont="1" applyFill="1" applyBorder="1"/>
    <xf numFmtId="0" fontId="73" fillId="0" borderId="35" xfId="0" applyFont="1" applyFill="1" applyBorder="1" applyAlignment="1">
      <alignment vertical="center"/>
    </xf>
    <xf numFmtId="165" fontId="73" fillId="0" borderId="20" xfId="0" applyNumberFormat="1" applyFont="1" applyFill="1" applyBorder="1" applyAlignment="1">
      <alignment horizontal="right" vertical="center"/>
    </xf>
    <xf numFmtId="165" fontId="73" fillId="0" borderId="21" xfId="0" applyNumberFormat="1" applyFont="1" applyFill="1" applyBorder="1" applyAlignment="1">
      <alignment horizontal="right" vertical="center"/>
    </xf>
    <xf numFmtId="0" fontId="26" fillId="0" borderId="31" xfId="0" applyFont="1" applyFill="1" applyBorder="1" applyAlignment="1">
      <alignment vertical="center"/>
    </xf>
    <xf numFmtId="0" fontId="26" fillId="0" borderId="35" xfId="0" applyFont="1" applyFill="1" applyBorder="1" applyAlignment="1">
      <alignment vertical="center"/>
    </xf>
    <xf numFmtId="0" fontId="0" fillId="0" borderId="0" xfId="0" applyFont="1" applyAlignment="1">
      <alignment horizontal="left" vertical="center"/>
    </xf>
    <xf numFmtId="0" fontId="26" fillId="0" borderId="0" xfId="0" applyFont="1" applyFill="1" applyBorder="1" applyAlignment="1">
      <alignment vertical="center"/>
    </xf>
    <xf numFmtId="0" fontId="26" fillId="0" borderId="0" xfId="0" applyFont="1" applyFill="1" applyBorder="1" applyAlignment="1">
      <alignment horizontal="center" vertical="center"/>
    </xf>
    <xf numFmtId="0" fontId="0" fillId="0" borderId="2" xfId="0" applyFont="1" applyBorder="1"/>
    <xf numFmtId="165" fontId="64" fillId="0" borderId="36" xfId="0" applyNumberFormat="1" applyFont="1" applyFill="1" applyBorder="1" applyAlignment="1">
      <alignment horizontal="right" vertical="center"/>
    </xf>
    <xf numFmtId="0" fontId="73" fillId="0" borderId="31" xfId="0" applyFont="1" applyFill="1" applyBorder="1" applyAlignment="1">
      <alignment vertical="center"/>
    </xf>
    <xf numFmtId="165" fontId="64" fillId="0" borderId="16" xfId="0" applyNumberFormat="1" applyFont="1" applyFill="1" applyBorder="1" applyAlignment="1">
      <alignment horizontal="right" vertical="center"/>
    </xf>
    <xf numFmtId="0" fontId="73" fillId="0" borderId="40" xfId="0" applyFont="1" applyFill="1" applyBorder="1" applyAlignment="1">
      <alignment vertical="center"/>
    </xf>
    <xf numFmtId="3" fontId="26" fillId="0" borderId="22" xfId="0" applyNumberFormat="1" applyFont="1" applyFill="1" applyBorder="1" applyAlignment="1">
      <alignment horizontal="right" vertical="center"/>
    </xf>
    <xf numFmtId="165" fontId="26" fillId="0" borderId="2" xfId="0" applyNumberFormat="1" applyFont="1" applyFill="1" applyBorder="1" applyAlignment="1">
      <alignment horizontal="right" vertical="center"/>
    </xf>
    <xf numFmtId="165" fontId="73" fillId="0" borderId="18" xfId="0" applyNumberFormat="1" applyFont="1" applyFill="1" applyBorder="1" applyAlignment="1">
      <alignment horizontal="right" vertical="center"/>
    </xf>
    <xf numFmtId="0" fontId="65" fillId="0" borderId="0" xfId="0" applyFont="1"/>
    <xf numFmtId="0" fontId="72" fillId="3" borderId="0" xfId="0" applyFont="1" applyFill="1" applyBorder="1" applyAlignment="1">
      <alignment horizontal="left" vertical="center" wrapText="1"/>
    </xf>
    <xf numFmtId="0" fontId="72" fillId="3" borderId="0" xfId="0" applyFont="1" applyFill="1" applyBorder="1" applyAlignment="1">
      <alignment horizontal="right" vertical="center" wrapText="1"/>
    </xf>
    <xf numFmtId="0" fontId="61" fillId="0" borderId="0" xfId="0" applyFont="1" applyBorder="1" applyAlignment="1">
      <alignment vertical="center" wrapText="1"/>
    </xf>
    <xf numFmtId="0" fontId="61" fillId="0" borderId="0" xfId="0" applyFont="1" applyBorder="1" applyAlignment="1">
      <alignment horizontal="right" vertical="center"/>
    </xf>
    <xf numFmtId="0" fontId="1" fillId="0" borderId="0" xfId="55"/>
    <xf numFmtId="43" fontId="1" fillId="0" borderId="0" xfId="120" applyFont="1"/>
    <xf numFmtId="168" fontId="1" fillId="0" borderId="0" xfId="55" applyNumberFormat="1"/>
    <xf numFmtId="0" fontId="0" fillId="0" borderId="0" xfId="55" applyFont="1"/>
    <xf numFmtId="0" fontId="3" fillId="0" borderId="0" xfId="55" applyFont="1"/>
    <xf numFmtId="1" fontId="1" fillId="0" borderId="0" xfId="55" applyNumberFormat="1"/>
    <xf numFmtId="0" fontId="70" fillId="0" borderId="0" xfId="20" applyFont="1" applyFill="1" applyBorder="1" applyAlignment="1">
      <alignment horizontal="left" vertical="center"/>
    </xf>
    <xf numFmtId="0" fontId="38" fillId="0" borderId="2" xfId="20" applyFont="1" applyBorder="1" applyAlignment="1">
      <alignment horizontal="left" vertical="center" wrapText="1"/>
    </xf>
    <xf numFmtId="172" fontId="37" fillId="0" borderId="0" xfId="47" applyNumberFormat="1" applyFont="1" applyBorder="1" applyAlignment="1">
      <alignment horizontal="right" vertical="center"/>
    </xf>
    <xf numFmtId="0" fontId="38" fillId="0" borderId="2" xfId="20" applyFont="1" applyBorder="1" applyAlignment="1">
      <alignment horizontal="left" vertical="center" wrapText="1" indent="1"/>
    </xf>
    <xf numFmtId="0" fontId="37" fillId="0" borderId="2" xfId="20" applyFont="1" applyBorder="1" applyAlignment="1">
      <alignment horizontal="left" vertical="center" wrapText="1" indent="1"/>
    </xf>
    <xf numFmtId="0" fontId="77" fillId="0" borderId="0" xfId="47" applyFont="1"/>
    <xf numFmtId="168" fontId="37" fillId="0" borderId="0" xfId="47" applyNumberFormat="1" applyFont="1"/>
    <xf numFmtId="165" fontId="37" fillId="0" borderId="0" xfId="47" applyNumberFormat="1" applyFont="1"/>
    <xf numFmtId="0" fontId="71" fillId="0" borderId="0" xfId="20" applyFont="1" applyFill="1" applyBorder="1" applyAlignment="1">
      <alignment horizontal="left" vertical="center"/>
    </xf>
    <xf numFmtId="0" fontId="37" fillId="0" borderId="0" xfId="47" applyFont="1" applyBorder="1"/>
    <xf numFmtId="0" fontId="37" fillId="0" borderId="0" xfId="47" applyFont="1" applyBorder="1" applyAlignment="1">
      <alignment horizontal="left"/>
    </xf>
    <xf numFmtId="0" fontId="37" fillId="0" borderId="0" xfId="47" applyFont="1" applyFill="1" applyBorder="1" applyAlignment="1">
      <alignment horizontal="left"/>
    </xf>
    <xf numFmtId="17" fontId="37" fillId="0" borderId="0" xfId="47" applyNumberFormat="1" applyFont="1" applyBorder="1" applyAlignment="1">
      <alignment horizontal="left"/>
    </xf>
    <xf numFmtId="0" fontId="78" fillId="0" borderId="0" xfId="123" applyFont="1" applyBorder="1" applyAlignment="1" applyProtection="1">
      <alignment horizontal="left"/>
    </xf>
    <xf numFmtId="0" fontId="37" fillId="0" borderId="0" xfId="47" applyFont="1" applyFill="1" applyBorder="1"/>
    <xf numFmtId="0" fontId="78" fillId="0" borderId="0" xfId="123" applyFont="1" applyAlignment="1" applyProtection="1"/>
    <xf numFmtId="0" fontId="37" fillId="0" borderId="0" xfId="111" applyFont="1" applyAlignment="1">
      <alignment horizontal="left"/>
    </xf>
    <xf numFmtId="0" fontId="37" fillId="0" borderId="0" xfId="47" applyFont="1" applyAlignment="1">
      <alignment horizontal="left" vertical="center"/>
    </xf>
    <xf numFmtId="0" fontId="37" fillId="0" borderId="0" xfId="114" applyFont="1" applyAlignment="1">
      <alignment horizontal="left"/>
    </xf>
    <xf numFmtId="0" fontId="37" fillId="0" borderId="2" xfId="47" applyFont="1" applyBorder="1"/>
    <xf numFmtId="0" fontId="37" fillId="0" borderId="36" xfId="47" applyFont="1" applyBorder="1"/>
    <xf numFmtId="0" fontId="37" fillId="0" borderId="42" xfId="47" applyFont="1" applyBorder="1"/>
    <xf numFmtId="0" fontId="38" fillId="0" borderId="19" xfId="20" applyFont="1" applyFill="1" applyBorder="1" applyAlignment="1">
      <alignment horizontal="left" vertical="center" wrapText="1"/>
    </xf>
    <xf numFmtId="0" fontId="37" fillId="0" borderId="0" xfId="47" applyFont="1" applyAlignment="1">
      <alignment horizontal="center"/>
    </xf>
    <xf numFmtId="0" fontId="3" fillId="0" borderId="2" xfId="0" applyFont="1" applyBorder="1"/>
    <xf numFmtId="0" fontId="37" fillId="0" borderId="2" xfId="20" applyFont="1" applyFill="1" applyBorder="1" applyAlignment="1">
      <alignment horizontal="left" vertical="center" wrapText="1" indent="1"/>
    </xf>
    <xf numFmtId="168" fontId="0" fillId="0" borderId="2" xfId="1" applyNumberFormat="1" applyFont="1" applyFill="1" applyBorder="1"/>
    <xf numFmtId="1" fontId="0" fillId="0" borderId="2" xfId="0" applyNumberFormat="1" applyFont="1" applyFill="1" applyBorder="1"/>
    <xf numFmtId="0" fontId="62" fillId="0" borderId="0" xfId="0" applyFont="1" applyBorder="1" applyAlignment="1">
      <alignment vertical="center" wrapText="1"/>
    </xf>
    <xf numFmtId="168" fontId="0" fillId="0" borderId="0" xfId="0" applyNumberFormat="1" applyFont="1"/>
    <xf numFmtId="1" fontId="0" fillId="0" borderId="0" xfId="0" applyNumberFormat="1" applyFont="1"/>
    <xf numFmtId="0" fontId="79" fillId="3" borderId="16" xfId="0" applyFont="1" applyFill="1" applyBorder="1" applyAlignment="1">
      <alignment horizontal="right" vertical="center" wrapText="1"/>
    </xf>
    <xf numFmtId="0" fontId="79" fillId="3" borderId="0" xfId="0" applyFont="1" applyFill="1" applyBorder="1" applyAlignment="1">
      <alignment horizontal="right" vertical="center" wrapText="1"/>
    </xf>
    <xf numFmtId="0" fontId="80" fillId="0" borderId="0" xfId="0" applyFont="1" applyFill="1" applyBorder="1" applyAlignment="1">
      <alignment vertical="center"/>
    </xf>
    <xf numFmtId="173" fontId="80" fillId="0" borderId="0" xfId="0" applyNumberFormat="1" applyFont="1" applyFill="1" applyBorder="1" applyAlignment="1">
      <alignment horizontal="right" vertical="center" wrapText="1"/>
    </xf>
    <xf numFmtId="173" fontId="80" fillId="0" borderId="0" xfId="0" applyNumberFormat="1" applyFont="1" applyFill="1" applyBorder="1" applyAlignment="1">
      <alignment horizontal="right" vertical="center"/>
    </xf>
    <xf numFmtId="1" fontId="80" fillId="0" borderId="0" xfId="0" applyNumberFormat="1" applyFont="1" applyFill="1" applyBorder="1" applyAlignment="1">
      <alignment horizontal="right" vertical="center"/>
    </xf>
    <xf numFmtId="170" fontId="80" fillId="0" borderId="0" xfId="0" applyNumberFormat="1" applyFont="1" applyFill="1" applyBorder="1" applyAlignment="1">
      <alignment vertical="center"/>
    </xf>
    <xf numFmtId="170" fontId="80" fillId="0" borderId="0" xfId="0" applyNumberFormat="1" applyFont="1" applyFill="1" applyBorder="1" applyAlignment="1">
      <alignment horizontal="right" vertical="center" wrapText="1"/>
    </xf>
    <xf numFmtId="172" fontId="37" fillId="0" borderId="2" xfId="0" applyNumberFormat="1" applyFont="1" applyFill="1" applyBorder="1" applyAlignment="1">
      <alignment horizontal="right" vertical="top"/>
    </xf>
    <xf numFmtId="1" fontId="37" fillId="0" borderId="2" xfId="0" applyNumberFormat="1" applyFont="1" applyFill="1" applyBorder="1"/>
    <xf numFmtId="0" fontId="37" fillId="0" borderId="2" xfId="20" applyFont="1" applyFill="1" applyBorder="1" applyAlignment="1">
      <alignment horizontal="left" vertical="center" wrapText="1"/>
    </xf>
    <xf numFmtId="0" fontId="3" fillId="0" borderId="40" xfId="0" applyFont="1" applyBorder="1"/>
    <xf numFmtId="1" fontId="0" fillId="0" borderId="40" xfId="0" applyNumberFormat="1" applyFont="1" applyFill="1" applyBorder="1"/>
    <xf numFmtId="1" fontId="37" fillId="0" borderId="40" xfId="0" applyNumberFormat="1" applyFont="1" applyFill="1" applyBorder="1"/>
    <xf numFmtId="1" fontId="0" fillId="0" borderId="0" xfId="0" applyNumberFormat="1" applyFont="1" applyFill="1" applyBorder="1"/>
    <xf numFmtId="1" fontId="37" fillId="0" borderId="0" xfId="0" applyNumberFormat="1" applyFont="1" applyFill="1" applyBorder="1"/>
    <xf numFmtId="0" fontId="0" fillId="0" borderId="0" xfId="0" applyFont="1" applyFill="1" applyBorder="1"/>
    <xf numFmtId="0" fontId="3" fillId="0" borderId="0" xfId="0" applyFont="1" applyFill="1" applyBorder="1"/>
    <xf numFmtId="0" fontId="38" fillId="0" borderId="2" xfId="0" applyFont="1" applyBorder="1" applyAlignment="1">
      <alignment horizontal="left" wrapText="1"/>
    </xf>
    <xf numFmtId="0" fontId="39" fillId="0" borderId="0" xfId="0" applyFont="1"/>
    <xf numFmtId="0" fontId="0" fillId="0" borderId="0" xfId="0" applyFont="1" applyAlignment="1">
      <alignment horizontal="left" vertical="top" wrapText="1"/>
    </xf>
    <xf numFmtId="0" fontId="83" fillId="0" borderId="0" xfId="72" applyFont="1" applyAlignment="1">
      <alignment horizontal="left"/>
    </xf>
    <xf numFmtId="0" fontId="62" fillId="0" borderId="0" xfId="72" applyFont="1"/>
    <xf numFmtId="0" fontId="62" fillId="0" borderId="0" xfId="72" applyFont="1" applyFill="1" applyAlignment="1">
      <alignment horizontal="right"/>
    </xf>
    <xf numFmtId="0" fontId="0" fillId="0" borderId="0" xfId="72" applyFont="1" applyFill="1"/>
    <xf numFmtId="0" fontId="37" fillId="0" borderId="0" xfId="72" applyFont="1" applyFill="1" applyAlignment="1">
      <alignment horizontal="left"/>
    </xf>
    <xf numFmtId="168" fontId="37" fillId="0" borderId="0" xfId="72" applyNumberFormat="1" applyFont="1" applyFill="1" applyAlignment="1">
      <alignment horizontal="right"/>
    </xf>
    <xf numFmtId="0" fontId="0" fillId="0" borderId="0" xfId="4" applyNumberFormat="1" applyFont="1" applyFill="1" applyBorder="1"/>
    <xf numFmtId="164" fontId="8" fillId="0" borderId="0" xfId="46" applyNumberFormat="1"/>
    <xf numFmtId="3" fontId="74" fillId="0" borderId="2" xfId="0" applyNumberFormat="1" applyFont="1" applyFill="1" applyBorder="1"/>
    <xf numFmtId="1" fontId="19" fillId="0" borderId="0" xfId="57" applyNumberFormat="1" applyFill="1"/>
    <xf numFmtId="0" fontId="0" fillId="0" borderId="0" xfId="2" applyNumberFormat="1" applyFont="1"/>
    <xf numFmtId="165" fontId="0" fillId="0" borderId="0" xfId="0" applyNumberFormat="1"/>
    <xf numFmtId="1" fontId="0" fillId="0" borderId="0" xfId="0" applyNumberFormat="1"/>
    <xf numFmtId="3" fontId="43" fillId="12" borderId="8"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9" fontId="0" fillId="0" borderId="0" xfId="0" applyNumberFormat="1"/>
    <xf numFmtId="164" fontId="8" fillId="0" borderId="0" xfId="46" applyNumberFormat="1" applyFont="1"/>
    <xf numFmtId="9" fontId="8" fillId="0" borderId="0" xfId="46" applyNumberFormat="1" applyFont="1"/>
    <xf numFmtId="168" fontId="1" fillId="0" borderId="0" xfId="72" applyNumberFormat="1" applyFont="1"/>
    <xf numFmtId="168" fontId="55" fillId="0" borderId="0" xfId="72" applyNumberFormat="1" applyFont="1" applyFill="1" applyAlignment="1">
      <alignment horizontal="right"/>
    </xf>
    <xf numFmtId="168" fontId="55" fillId="0" borderId="0" xfId="72" applyNumberFormat="1" applyFont="1" applyAlignment="1">
      <alignment horizontal="right"/>
    </xf>
    <xf numFmtId="9" fontId="37" fillId="0" borderId="0" xfId="72" applyNumberFormat="1" applyFont="1" applyFill="1"/>
    <xf numFmtId="1" fontId="37" fillId="0" borderId="0" xfId="47" applyNumberFormat="1" applyFont="1"/>
    <xf numFmtId="0" fontId="4" fillId="0" borderId="0" xfId="0" applyFont="1" applyAlignment="1">
      <alignment horizontal="left" vertical="top" wrapText="1"/>
    </xf>
    <xf numFmtId="0" fontId="13" fillId="0" borderId="0" xfId="119" applyAlignment="1">
      <alignment horizontal="left" vertical="top" wrapText="1"/>
    </xf>
    <xf numFmtId="0" fontId="26" fillId="0" borderId="0" xfId="0" applyFont="1" applyAlignment="1">
      <alignment horizontal="left" vertical="top" wrapText="1"/>
    </xf>
    <xf numFmtId="0" fontId="0" fillId="0" borderId="0" xfId="0" applyFont="1" applyAlignment="1">
      <alignment horizontal="left"/>
    </xf>
    <xf numFmtId="0" fontId="4" fillId="0" borderId="0" xfId="0" applyFont="1" applyAlignment="1">
      <alignment horizontal="right" vertical="top" wrapText="1"/>
    </xf>
    <xf numFmtId="0" fontId="0" fillId="0" borderId="0" xfId="0" applyFont="1" applyAlignment="1">
      <alignment horizontal="right" vertical="top" wrapText="1"/>
    </xf>
    <xf numFmtId="0" fontId="4" fillId="0" borderId="0" xfId="0" applyFont="1" applyAlignment="1">
      <alignment horizontal="right" wrapText="1"/>
    </xf>
    <xf numFmtId="0" fontId="0" fillId="0" borderId="0" xfId="0" applyFont="1" applyAlignment="1">
      <alignment horizontal="right" vertical="top"/>
    </xf>
    <xf numFmtId="3" fontId="8" fillId="0" borderId="0" xfId="46" applyNumberFormat="1" applyFont="1"/>
    <xf numFmtId="174" fontId="0" fillId="0" borderId="0" xfId="120" applyNumberFormat="1" applyFont="1" applyFill="1" applyBorder="1"/>
    <xf numFmtId="174" fontId="7" fillId="0" borderId="0" xfId="120" applyNumberFormat="1" applyFont="1" applyFill="1" applyBorder="1"/>
    <xf numFmtId="0" fontId="35" fillId="9" borderId="0" xfId="0" applyFont="1" applyFill="1" applyBorder="1" applyAlignment="1">
      <alignment horizontal="right" wrapText="1"/>
    </xf>
    <xf numFmtId="0" fontId="4" fillId="0" borderId="0" xfId="0" applyFont="1"/>
    <xf numFmtId="0" fontId="84" fillId="0" borderId="0" xfId="0" applyFont="1" applyAlignment="1">
      <alignment horizontal="left" vertical="center"/>
    </xf>
    <xf numFmtId="0" fontId="84" fillId="0" borderId="0" xfId="0" applyFont="1" applyAlignment="1">
      <alignment horizontal="left" vertical="top"/>
    </xf>
    <xf numFmtId="0" fontId="38" fillId="0" borderId="0" xfId="68" applyFont="1" applyFill="1" applyAlignment="1">
      <alignment horizontal="right" wrapText="1"/>
    </xf>
    <xf numFmtId="0" fontId="38" fillId="0" borderId="0" xfId="47" applyFont="1" applyFill="1" applyBorder="1" applyAlignment="1">
      <alignment horizontal="right" vertical="center" wrapText="1"/>
    </xf>
    <xf numFmtId="3" fontId="37" fillId="0" borderId="0" xfId="47" applyNumberFormat="1" applyFont="1" applyFill="1" applyBorder="1" applyAlignment="1">
      <alignment horizontal="right" vertical="center" wrapText="1"/>
    </xf>
    <xf numFmtId="168" fontId="1" fillId="0" borderId="0" xfId="1" applyNumberFormat="1" applyFont="1" applyBorder="1" applyAlignment="1">
      <alignment horizontal="right"/>
    </xf>
    <xf numFmtId="168" fontId="1" fillId="0" borderId="14" xfId="1" applyNumberFormat="1" applyFont="1" applyBorder="1" applyAlignment="1">
      <alignment horizontal="right"/>
    </xf>
    <xf numFmtId="168" fontId="37" fillId="0" borderId="40" xfId="47" applyNumberFormat="1" applyFont="1" applyBorder="1" applyAlignment="1">
      <alignment horizontal="right"/>
    </xf>
    <xf numFmtId="168" fontId="37" fillId="0" borderId="2" xfId="47" applyNumberFormat="1" applyFont="1" applyBorder="1" applyAlignment="1">
      <alignment horizontal="right"/>
    </xf>
    <xf numFmtId="0" fontId="85" fillId="0" borderId="0" xfId="46" applyFont="1"/>
    <xf numFmtId="0" fontId="6" fillId="0" borderId="0" xfId="46" applyFont="1"/>
    <xf numFmtId="0" fontId="0" fillId="0" borderId="0" xfId="0" applyFont="1" applyFill="1" applyAlignment="1">
      <alignment horizontal="left" vertical="top" wrapText="1"/>
    </xf>
    <xf numFmtId="0" fontId="26" fillId="0" borderId="0" xfId="0" applyFont="1" applyFill="1" applyAlignment="1">
      <alignment horizontal="left" vertical="top" wrapText="1"/>
    </xf>
    <xf numFmtId="9" fontId="8" fillId="0" borderId="0" xfId="2" applyFont="1"/>
    <xf numFmtId="164" fontId="0" fillId="0" borderId="0" xfId="4" applyNumberFormat="1" applyFont="1" applyFill="1"/>
    <xf numFmtId="1" fontId="0" fillId="8" borderId="0" xfId="4" applyNumberFormat="1" applyFont="1" applyFill="1" applyBorder="1" applyAlignment="1">
      <alignment horizontal="right"/>
    </xf>
    <xf numFmtId="0" fontId="0" fillId="0" borderId="0" xfId="0"/>
    <xf numFmtId="0" fontId="0" fillId="0" borderId="0" xfId="0" applyFill="1"/>
    <xf numFmtId="164" fontId="8" fillId="0" borderId="0" xfId="2" applyNumberFormat="1" applyFont="1" applyFill="1"/>
    <xf numFmtId="0" fontId="7" fillId="0" borderId="0" xfId="46" applyFont="1" applyFill="1" applyBorder="1"/>
    <xf numFmtId="0" fontId="0" fillId="0" borderId="0" xfId="0"/>
    <xf numFmtId="3" fontId="16" fillId="0" borderId="5" xfId="0" applyNumberFormat="1" applyFont="1" applyFill="1" applyBorder="1" applyAlignment="1">
      <alignment vertical="center"/>
    </xf>
    <xf numFmtId="3" fontId="16" fillId="0" borderId="6" xfId="0" applyNumberFormat="1" applyFont="1" applyFill="1" applyBorder="1" applyAlignment="1">
      <alignment vertical="center"/>
    </xf>
    <xf numFmtId="0" fontId="16" fillId="0" borderId="9" xfId="0" applyFont="1" applyFill="1" applyBorder="1" applyAlignment="1">
      <alignment vertical="center"/>
    </xf>
    <xf numFmtId="0" fontId="16" fillId="0" borderId="5" xfId="0" applyFont="1" applyFill="1" applyBorder="1" applyAlignment="1">
      <alignment vertical="center"/>
    </xf>
    <xf numFmtId="172" fontId="0" fillId="0" borderId="0" xfId="0" applyNumberFormat="1"/>
    <xf numFmtId="1" fontId="16" fillId="0" borderId="0" xfId="0" applyNumberFormat="1" applyFont="1" applyFill="1" applyBorder="1" applyAlignment="1">
      <alignment horizontal="right" vertical="center"/>
    </xf>
    <xf numFmtId="1" fontId="43" fillId="0" borderId="10" xfId="0" applyNumberFormat="1" applyFont="1" applyFill="1" applyBorder="1" applyAlignment="1">
      <alignment horizontal="right" vertical="center"/>
    </xf>
    <xf numFmtId="0" fontId="43" fillId="11" borderId="0" xfId="0" applyFont="1" applyFill="1" applyBorder="1" applyAlignment="1">
      <alignment vertical="center"/>
    </xf>
    <xf numFmtId="1" fontId="43" fillId="11" borderId="0" xfId="0" applyNumberFormat="1" applyFont="1" applyFill="1" applyBorder="1" applyAlignment="1">
      <alignment horizontal="right" vertical="center"/>
    </xf>
    <xf numFmtId="3" fontId="43" fillId="11" borderId="8" xfId="0" applyNumberFormat="1" applyFont="1" applyFill="1" applyBorder="1" applyAlignment="1">
      <alignment horizontal="right" vertical="center"/>
    </xf>
    <xf numFmtId="3" fontId="8" fillId="0" borderId="0" xfId="46" applyNumberFormat="1" applyFont="1" applyFill="1"/>
    <xf numFmtId="0" fontId="8" fillId="0" borderId="0" xfId="46"/>
    <xf numFmtId="9" fontId="0" fillId="0" borderId="0" xfId="2" applyFont="1"/>
    <xf numFmtId="3" fontId="0" fillId="0" borderId="0" xfId="120" applyNumberFormat="1" applyFont="1" applyFill="1"/>
    <xf numFmtId="168" fontId="0" fillId="0" borderId="0" xfId="120" applyNumberFormat="1" applyFont="1" applyFill="1"/>
    <xf numFmtId="0" fontId="0" fillId="0" borderId="0" xfId="4" applyNumberFormat="1" applyFont="1" applyFill="1"/>
    <xf numFmtId="164" fontId="7" fillId="0" borderId="0" xfId="4" applyNumberFormat="1" applyFont="1" applyFill="1"/>
    <xf numFmtId="168" fontId="8" fillId="0" borderId="0" xfId="46" applyNumberFormat="1"/>
    <xf numFmtId="10" fontId="8" fillId="0" borderId="0" xfId="2" applyNumberFormat="1" applyFont="1"/>
    <xf numFmtId="0" fontId="8" fillId="0" borderId="0" xfId="46" applyFill="1"/>
    <xf numFmtId="0" fontId="0" fillId="0" borderId="0" xfId="0"/>
    <xf numFmtId="9" fontId="26" fillId="0" borderId="0" xfId="2" applyFont="1" applyFill="1" applyAlignment="1">
      <alignment horizontal="right"/>
    </xf>
    <xf numFmtId="168" fontId="1" fillId="0" borderId="0" xfId="68" applyNumberFormat="1"/>
    <xf numFmtId="0" fontId="1" fillId="0" borderId="0" xfId="1" applyNumberFormat="1"/>
    <xf numFmtId="10" fontId="1" fillId="0" borderId="0" xfId="2" applyNumberFormat="1"/>
    <xf numFmtId="9" fontId="1" fillId="0" borderId="0" xfId="2"/>
    <xf numFmtId="2" fontId="37" fillId="0" borderId="0" xfId="47" applyNumberFormat="1" applyFont="1"/>
    <xf numFmtId="2" fontId="0" fillId="0" borderId="0" xfId="0" applyNumberFormat="1" applyFont="1"/>
    <xf numFmtId="0" fontId="13" fillId="7" borderId="0" xfId="119" applyFill="1" applyAlignment="1">
      <alignment horizontal="left" vertical="top" wrapText="1"/>
    </xf>
    <xf numFmtId="0" fontId="0" fillId="7" borderId="0" xfId="0" applyFont="1" applyFill="1" applyAlignment="1">
      <alignment horizontal="left" vertical="top" wrapText="1"/>
    </xf>
    <xf numFmtId="0" fontId="0" fillId="7" borderId="0" xfId="0" applyFont="1" applyFill="1" applyAlignment="1">
      <alignment horizontal="right" vertical="top"/>
    </xf>
    <xf numFmtId="0" fontId="8" fillId="0" borderId="0" xfId="46"/>
    <xf numFmtId="43" fontId="8" fillId="0" borderId="0" xfId="46" applyNumberFormat="1"/>
    <xf numFmtId="0" fontId="8" fillId="0" borderId="0" xfId="46"/>
    <xf numFmtId="0" fontId="8" fillId="0" borderId="0" xfId="46" applyNumberFormat="1" applyFill="1"/>
    <xf numFmtId="0" fontId="8" fillId="0" borderId="0" xfId="46" applyNumberFormat="1"/>
    <xf numFmtId="0" fontId="29" fillId="0" borderId="0" xfId="47" applyFont="1" applyFill="1" applyBorder="1" applyAlignment="1"/>
    <xf numFmtId="0" fontId="29" fillId="0" borderId="0" xfId="47" applyFont="1" applyFill="1" applyBorder="1" applyAlignment="1">
      <alignment wrapText="1"/>
    </xf>
    <xf numFmtId="0" fontId="3" fillId="0" borderId="0" xfId="68" applyFont="1" applyFill="1" applyAlignment="1"/>
    <xf numFmtId="0" fontId="86" fillId="0" borderId="0" xfId="68" applyFont="1" applyFill="1" applyAlignment="1"/>
    <xf numFmtId="0" fontId="0" fillId="0" borderId="0" xfId="0"/>
    <xf numFmtId="0" fontId="8" fillId="0" borderId="0" xfId="46"/>
    <xf numFmtId="164" fontId="1" fillId="0" borderId="0" xfId="2" applyNumberFormat="1"/>
    <xf numFmtId="9" fontId="7" fillId="0" borderId="0" xfId="2" applyFont="1"/>
    <xf numFmtId="164" fontId="0" fillId="0" borderId="0" xfId="2" applyNumberFormat="1" applyFont="1" applyFill="1"/>
    <xf numFmtId="164" fontId="1" fillId="0" borderId="0" xfId="2" applyNumberFormat="1" applyFont="1" applyFill="1"/>
    <xf numFmtId="43" fontId="8" fillId="0" borderId="0" xfId="1" applyFont="1"/>
    <xf numFmtId="168" fontId="8" fillId="0" borderId="0" xfId="1" applyNumberFormat="1" applyFont="1"/>
    <xf numFmtId="0" fontId="0" fillId="0" borderId="0" xfId="0" applyFill="1"/>
    <xf numFmtId="3" fontId="16" fillId="0" borderId="14" xfId="0" applyNumberFormat="1" applyFont="1" applyFill="1" applyBorder="1" applyAlignment="1">
      <alignment horizontal="right" vertical="center"/>
    </xf>
    <xf numFmtId="3" fontId="16" fillId="0" borderId="13" xfId="0" applyNumberFormat="1" applyFont="1" applyFill="1" applyBorder="1" applyAlignment="1">
      <alignment vertical="center"/>
    </xf>
    <xf numFmtId="0" fontId="16" fillId="0" borderId="8" xfId="0" applyFont="1" applyFill="1" applyBorder="1" applyAlignment="1">
      <alignment horizontal="right" vertical="center"/>
    </xf>
    <xf numFmtId="168" fontId="0" fillId="0" borderId="0" xfId="72" applyNumberFormat="1" applyFont="1"/>
    <xf numFmtId="168" fontId="1" fillId="0" borderId="0" xfId="1" applyNumberFormat="1"/>
    <xf numFmtId="168" fontId="0" fillId="0" borderId="0" xfId="1" applyNumberFormat="1" applyFont="1" applyFill="1" applyBorder="1"/>
    <xf numFmtId="0" fontId="0" fillId="0" borderId="0" xfId="0" applyFont="1" applyFill="1"/>
    <xf numFmtId="0" fontId="0" fillId="0" borderId="0" xfId="0" applyAlignment="1">
      <alignment vertical="center"/>
    </xf>
    <xf numFmtId="0" fontId="9" fillId="0" borderId="0" xfId="0" applyFont="1" applyFill="1" applyAlignment="1">
      <alignment horizontal="right" vertical="center"/>
    </xf>
    <xf numFmtId="0" fontId="38" fillId="0" borderId="2" xfId="20" applyFont="1" applyFill="1" applyBorder="1" applyAlignment="1">
      <alignment horizontal="left" vertical="center" wrapText="1"/>
    </xf>
    <xf numFmtId="168" fontId="38" fillId="0" borderId="2" xfId="0" applyNumberFormat="1" applyFont="1" applyFill="1" applyBorder="1"/>
    <xf numFmtId="0" fontId="0" fillId="0" borderId="2" xfId="0" applyFont="1" applyFill="1" applyBorder="1"/>
    <xf numFmtId="3" fontId="8" fillId="0" borderId="0" xfId="3" applyNumberFormat="1" applyFont="1" applyFill="1"/>
    <xf numFmtId="165" fontId="8" fillId="0" borderId="0" xfId="3" applyNumberFormat="1" applyFont="1" applyFill="1"/>
    <xf numFmtId="0" fontId="27" fillId="0" borderId="0" xfId="0" applyFont="1" applyFill="1" applyBorder="1" applyAlignment="1">
      <alignment horizontal="right" vertical="center" wrapText="1"/>
    </xf>
    <xf numFmtId="9" fontId="0" fillId="0" borderId="0" xfId="2" applyFont="1" applyFill="1" applyBorder="1"/>
    <xf numFmtId="9" fontId="3" fillId="0" borderId="0" xfId="0" applyNumberFormat="1" applyFont="1" applyFill="1"/>
    <xf numFmtId="0" fontId="0" fillId="0" borderId="0" xfId="0" applyFill="1" applyAlignment="1">
      <alignment vertical="top" wrapText="1"/>
    </xf>
    <xf numFmtId="0" fontId="0" fillId="0" borderId="0" xfId="0" applyFill="1" applyAlignment="1">
      <alignment vertical="top"/>
    </xf>
    <xf numFmtId="165" fontId="0" fillId="0" borderId="0" xfId="0" applyNumberFormat="1" applyFill="1"/>
    <xf numFmtId="0" fontId="37" fillId="0" borderId="0" xfId="47" applyFont="1" applyFill="1"/>
    <xf numFmtId="0" fontId="38" fillId="0" borderId="0" xfId="47" applyFont="1" applyFill="1" applyBorder="1" applyAlignment="1"/>
    <xf numFmtId="0" fontId="38" fillId="0" borderId="0" xfId="47" applyFont="1" applyFill="1" applyBorder="1" applyAlignment="1">
      <alignment horizontal="center" wrapText="1"/>
    </xf>
    <xf numFmtId="0" fontId="1" fillId="0" borderId="0" xfId="47" applyFont="1" applyFill="1" applyBorder="1" applyAlignment="1">
      <alignment horizontal="right"/>
    </xf>
    <xf numFmtId="0" fontId="3" fillId="0" borderId="0" xfId="68" applyFont="1" applyFill="1"/>
    <xf numFmtId="0" fontId="86" fillId="0" borderId="0" xfId="68" applyFont="1" applyFill="1" applyAlignment="1">
      <alignment horizontal="center"/>
    </xf>
    <xf numFmtId="0" fontId="1" fillId="0" borderId="0" xfId="68" applyFill="1"/>
    <xf numFmtId="3" fontId="3" fillId="0" borderId="0" xfId="68" applyNumberFormat="1" applyFont="1" applyFill="1"/>
    <xf numFmtId="3" fontId="86" fillId="0" borderId="0" xfId="68" applyNumberFormat="1" applyFont="1" applyFill="1" applyAlignment="1">
      <alignment horizontal="center"/>
    </xf>
    <xf numFmtId="0" fontId="10" fillId="0" borderId="0" xfId="46" applyFont="1" applyFill="1" applyAlignment="1">
      <alignment horizontal="right" vertical="center"/>
    </xf>
    <xf numFmtId="0" fontId="9" fillId="0" borderId="0" xfId="46" applyNumberFormat="1" applyFont="1" applyFill="1" applyAlignment="1">
      <alignment horizontal="left" vertical="top"/>
    </xf>
    <xf numFmtId="0" fontId="9" fillId="0" borderId="0" xfId="46" applyNumberFormat="1" applyFont="1" applyFill="1" applyAlignment="1">
      <alignment horizontal="left" vertical="top" wrapText="1"/>
    </xf>
    <xf numFmtId="0" fontId="9" fillId="0" borderId="0" xfId="46" applyFont="1" applyFill="1" applyAlignment="1">
      <alignment horizontal="right" vertical="center"/>
    </xf>
    <xf numFmtId="3" fontId="37" fillId="0" borderId="0" xfId="46" applyNumberFormat="1" applyFont="1" applyFill="1"/>
    <xf numFmtId="9" fontId="0" fillId="0" borderId="0" xfId="4" applyFont="1" applyFill="1"/>
    <xf numFmtId="171" fontId="8" fillId="0" borderId="0" xfId="46" applyNumberFormat="1" applyFont="1" applyFill="1"/>
    <xf numFmtId="168" fontId="59" fillId="0" borderId="0" xfId="8" applyNumberFormat="1" applyFont="1" applyFill="1" applyBorder="1" applyAlignment="1">
      <alignment horizontal="right"/>
    </xf>
    <xf numFmtId="9" fontId="63" fillId="0" borderId="0" xfId="122" applyNumberFormat="1" applyFont="1" applyFill="1" applyBorder="1" applyAlignment="1">
      <alignment horizontal="right"/>
    </xf>
    <xf numFmtId="0" fontId="3" fillId="0" borderId="0" xfId="72" applyFont="1" applyFill="1"/>
    <xf numFmtId="168" fontId="55" fillId="0" borderId="0" xfId="72" applyNumberFormat="1" applyFont="1" applyFill="1" applyAlignment="1">
      <alignment horizontal="left"/>
    </xf>
    <xf numFmtId="9" fontId="9" fillId="0" borderId="0" xfId="72" applyNumberFormat="1" applyFont="1" applyFill="1" applyAlignment="1">
      <alignment horizontal="right"/>
    </xf>
    <xf numFmtId="0" fontId="1" fillId="0" borderId="0" xfId="72" applyFont="1" applyFill="1"/>
    <xf numFmtId="0" fontId="3" fillId="0" borderId="0" xfId="72" applyFont="1" applyFill="1" applyAlignment="1">
      <alignment wrapText="1"/>
    </xf>
    <xf numFmtId="9" fontId="37" fillId="0" borderId="0" xfId="4" applyNumberFormat="1" applyFont="1" applyFill="1" applyAlignment="1">
      <alignment horizontal="right"/>
    </xf>
    <xf numFmtId="164" fontId="37" fillId="0" borderId="0" xfId="4" applyNumberFormat="1" applyFont="1" applyFill="1"/>
    <xf numFmtId="165" fontId="37" fillId="0" borderId="0" xfId="76" applyNumberFormat="1" applyFont="1" applyFill="1"/>
    <xf numFmtId="43" fontId="8" fillId="0" borderId="0" xfId="1" applyNumberFormat="1" applyFont="1" applyFill="1" applyAlignment="1"/>
    <xf numFmtId="3" fontId="1" fillId="0" borderId="0" xfId="68" applyNumberFormat="1" applyFont="1" applyFill="1"/>
    <xf numFmtId="10" fontId="1" fillId="0" borderId="0" xfId="4" applyNumberFormat="1" applyFont="1" applyFill="1"/>
    <xf numFmtId="168" fontId="1" fillId="0" borderId="0" xfId="1" applyNumberFormat="1" applyFont="1" applyFill="1"/>
    <xf numFmtId="168" fontId="1" fillId="0" borderId="0" xfId="1" applyNumberFormat="1" applyFill="1"/>
    <xf numFmtId="1" fontId="38" fillId="0" borderId="0" xfId="47" applyNumberFormat="1" applyFont="1" applyFill="1" applyBorder="1"/>
    <xf numFmtId="1" fontId="38" fillId="0" borderId="14" xfId="47" applyNumberFormat="1" applyFont="1" applyFill="1" applyBorder="1"/>
    <xf numFmtId="1" fontId="37" fillId="0" borderId="0" xfId="47" applyNumberFormat="1" applyFont="1" applyFill="1" applyBorder="1"/>
    <xf numFmtId="1" fontId="37" fillId="0" borderId="14" xfId="47" applyNumberFormat="1" applyFont="1" applyFill="1" applyBorder="1"/>
    <xf numFmtId="1" fontId="38" fillId="0" borderId="35" xfId="47" applyNumberFormat="1" applyFont="1" applyFill="1" applyBorder="1"/>
    <xf numFmtId="1" fontId="38" fillId="0" borderId="20" xfId="47" applyNumberFormat="1" applyFont="1" applyFill="1" applyBorder="1"/>
    <xf numFmtId="1" fontId="38" fillId="0" borderId="21" xfId="47" applyNumberFormat="1" applyFont="1" applyFill="1" applyBorder="1"/>
    <xf numFmtId="0" fontId="5" fillId="0" borderId="0" xfId="0" applyFont="1" applyAlignment="1">
      <alignment horizontal="center" vertical="top" wrapText="1"/>
    </xf>
    <xf numFmtId="0" fontId="2" fillId="0" borderId="0" xfId="0" applyFont="1" applyAlignment="1">
      <alignment horizontal="left" vertical="top" wrapText="1"/>
    </xf>
    <xf numFmtId="0" fontId="0" fillId="0" borderId="0" xfId="0" applyFont="1" applyAlignment="1">
      <alignment horizontal="left" vertical="top" wrapText="1"/>
    </xf>
    <xf numFmtId="0" fontId="5" fillId="10" borderId="0" xfId="0" applyFont="1" applyFill="1" applyAlignment="1">
      <alignment horizontal="center" vertical="top" wrapText="1"/>
    </xf>
    <xf numFmtId="0" fontId="5" fillId="7" borderId="0" xfId="0" applyFont="1" applyFill="1" applyAlignment="1">
      <alignment horizontal="center" vertical="top" wrapText="1"/>
    </xf>
    <xf numFmtId="0" fontId="32" fillId="3" borderId="2" xfId="0" applyFont="1" applyFill="1" applyBorder="1" applyAlignment="1">
      <alignment vertical="center"/>
    </xf>
    <xf numFmtId="0" fontId="28" fillId="0" borderId="0" xfId="0" applyFont="1" applyAlignment="1">
      <alignment horizontal="left" vertical="top" wrapText="1"/>
    </xf>
    <xf numFmtId="0" fontId="10" fillId="0" borderId="0" xfId="0" applyFont="1" applyAlignment="1">
      <alignment horizontal="center" vertical="center" wrapText="1"/>
    </xf>
    <xf numFmtId="0" fontId="0" fillId="0" borderId="0" xfId="0"/>
    <xf numFmtId="0" fontId="10" fillId="0" borderId="0" xfId="0" applyFont="1" applyFill="1" applyAlignment="1">
      <alignment horizontal="center" vertical="center" wrapText="1"/>
    </xf>
    <xf numFmtId="0" fontId="0" fillId="0" borderId="0" xfId="0" applyFill="1"/>
    <xf numFmtId="0" fontId="0" fillId="0" borderId="0" xfId="0" applyAlignment="1">
      <alignment horizontal="center"/>
    </xf>
    <xf numFmtId="0" fontId="0" fillId="0" borderId="0" xfId="0" applyAlignment="1">
      <alignment horizontal="center" vertical="center"/>
    </xf>
    <xf numFmtId="0" fontId="26" fillId="0" borderId="16" xfId="0" applyFont="1" applyFill="1" applyBorder="1" applyAlignment="1">
      <alignment horizontal="right" vertical="center"/>
    </xf>
    <xf numFmtId="0" fontId="26" fillId="0" borderId="0" xfId="0" applyFont="1" applyFill="1" applyBorder="1" applyAlignment="1">
      <alignment horizontal="right" vertical="center"/>
    </xf>
    <xf numFmtId="0" fontId="26" fillId="0" borderId="20" xfId="0" applyFont="1" applyFill="1" applyBorder="1" applyAlignment="1">
      <alignment horizontal="right" vertical="center"/>
    </xf>
    <xf numFmtId="0" fontId="26" fillId="0" borderId="17" xfId="0" applyFont="1" applyFill="1" applyBorder="1" applyAlignment="1">
      <alignment horizontal="right" vertical="center"/>
    </xf>
    <xf numFmtId="0" fontId="26" fillId="0" borderId="14"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18" xfId="0" applyFont="1" applyFill="1" applyBorder="1" applyAlignment="1">
      <alignment horizontal="right" vertical="center"/>
    </xf>
    <xf numFmtId="0" fontId="26" fillId="0" borderId="19" xfId="0" applyFont="1" applyFill="1" applyBorder="1" applyAlignment="1">
      <alignment horizontal="right" vertical="center"/>
    </xf>
    <xf numFmtId="165" fontId="26" fillId="0" borderId="0" xfId="0" applyNumberFormat="1" applyFont="1" applyFill="1" applyBorder="1" applyAlignment="1">
      <alignment horizontal="right" vertical="center"/>
    </xf>
    <xf numFmtId="165" fontId="26" fillId="0" borderId="20" xfId="0" applyNumberFormat="1" applyFont="1" applyFill="1" applyBorder="1" applyAlignment="1">
      <alignment horizontal="right" vertical="center"/>
    </xf>
    <xf numFmtId="0" fontId="79" fillId="3" borderId="16" xfId="0" applyFont="1" applyFill="1" applyBorder="1" applyAlignment="1">
      <alignment horizontal="right"/>
    </xf>
    <xf numFmtId="0" fontId="79" fillId="3" borderId="0" xfId="0" applyFont="1" applyFill="1" applyBorder="1" applyAlignment="1">
      <alignment horizontal="right"/>
    </xf>
    <xf numFmtId="0" fontId="79" fillId="3" borderId="17" xfId="0" applyFont="1" applyFill="1" applyBorder="1" applyAlignment="1">
      <alignment horizontal="right" vertical="center" wrapText="1"/>
    </xf>
    <xf numFmtId="0" fontId="79" fillId="3" borderId="14" xfId="0" applyFont="1" applyFill="1" applyBorder="1" applyAlignment="1">
      <alignment horizontal="right" vertical="center" wrapText="1"/>
    </xf>
    <xf numFmtId="0" fontId="79" fillId="3" borderId="15" xfId="0" applyFont="1" applyFill="1" applyBorder="1" applyAlignment="1">
      <alignment wrapText="1"/>
    </xf>
    <xf numFmtId="0" fontId="79" fillId="3" borderId="31" xfId="0" applyFont="1" applyFill="1" applyBorder="1" applyAlignment="1">
      <alignment wrapText="1"/>
    </xf>
    <xf numFmtId="0" fontId="79" fillId="3" borderId="16" xfId="0" applyFont="1" applyFill="1" applyBorder="1" applyAlignment="1">
      <alignment horizontal="right" wrapText="1"/>
    </xf>
    <xf numFmtId="0" fontId="79" fillId="3" borderId="0" xfId="0" applyFont="1" applyFill="1" applyBorder="1" applyAlignment="1">
      <alignment horizontal="right" wrapText="1"/>
    </xf>
    <xf numFmtId="0" fontId="79" fillId="3" borderId="0" xfId="0" applyFont="1" applyFill="1" applyBorder="1" applyAlignment="1">
      <alignment wrapText="1"/>
    </xf>
    <xf numFmtId="0" fontId="8" fillId="0" borderId="0" xfId="3" applyFont="1" applyAlignment="1">
      <alignment horizontal="left" vertical="top" wrapText="1"/>
    </xf>
    <xf numFmtId="0" fontId="3" fillId="0" borderId="0" xfId="0" applyFont="1" applyAlignment="1">
      <alignment horizontal="center"/>
    </xf>
    <xf numFmtId="0" fontId="3" fillId="0" borderId="0" xfId="0" applyFont="1" applyFill="1" applyAlignment="1">
      <alignment horizontal="center" vertical="top"/>
    </xf>
    <xf numFmtId="0" fontId="37" fillId="0" borderId="0" xfId="47" applyFont="1" applyFill="1" applyBorder="1" applyAlignment="1">
      <alignment horizontal="center"/>
    </xf>
    <xf numFmtId="0" fontId="10" fillId="0" borderId="0" xfId="46" applyFont="1" applyAlignment="1">
      <alignment horizontal="center" vertical="center" wrapText="1"/>
    </xf>
    <xf numFmtId="0" fontId="8" fillId="0" borderId="0" xfId="46"/>
    <xf numFmtId="0" fontId="3" fillId="0" borderId="0" xfId="72" applyFont="1" applyAlignment="1">
      <alignment horizontal="center" wrapText="1"/>
    </xf>
    <xf numFmtId="0" fontId="8" fillId="0" borderId="0" xfId="46" applyFont="1" applyAlignment="1">
      <alignment horizontal="center" wrapText="1"/>
    </xf>
    <xf numFmtId="0" fontId="8" fillId="0" borderId="0" xfId="46" applyFont="1" applyAlignment="1">
      <alignment horizontal="center"/>
    </xf>
    <xf numFmtId="0" fontId="1" fillId="0" borderId="0" xfId="68" applyAlignment="1">
      <alignment horizontal="center"/>
    </xf>
  </cellXfs>
  <cellStyles count="132">
    <cellStyle name="%" xfId="5"/>
    <cellStyle name="% 2" xfId="6"/>
    <cellStyle name="% 3" xfId="7"/>
    <cellStyle name="ANCLAS,REZONES Y SUS PARTES,DE FUNDICION,DE HIERRO O DE ACERO" xfId="124"/>
    <cellStyle name="ANCLAS,REZONES Y SUS PARTES,DE FUNDICION,DE HIERRO O DE ACERO 2" xfId="125"/>
    <cellStyle name="Comma" xfId="1" builtinId="3"/>
    <cellStyle name="Comma 2" xfId="8"/>
    <cellStyle name="Comma 2 2" xfId="9"/>
    <cellStyle name="Comma 2 2 2" xfId="10"/>
    <cellStyle name="Comma 2 3" xfId="11"/>
    <cellStyle name="Comma 3" xfId="12"/>
    <cellStyle name="Comma 3 2" xfId="13"/>
    <cellStyle name="Comma 3 2 2" xfId="14"/>
    <cellStyle name="Comma 3 3" xfId="15"/>
    <cellStyle name="Comma 4" xfId="16"/>
    <cellStyle name="Comma 4 2" xfId="17"/>
    <cellStyle name="Comma 5" xfId="18"/>
    <cellStyle name="Comma 6" xfId="120"/>
    <cellStyle name="Data_Total" xfId="19"/>
    <cellStyle name="Followed Hyperlink 2" xfId="126"/>
    <cellStyle name="Headings" xfId="20"/>
    <cellStyle name="Headings 2" xfId="21"/>
    <cellStyle name="Headings 2 2" xfId="22"/>
    <cellStyle name="Headings 2 3" xfId="23"/>
    <cellStyle name="Headings 3" xfId="24"/>
    <cellStyle name="Headings 3 2" xfId="25"/>
    <cellStyle name="Headings 3 3" xfId="26"/>
    <cellStyle name="Headings_Civilian Workforce Jobs" xfId="127"/>
    <cellStyle name="Hyperlink" xfId="119" builtinId="8"/>
    <cellStyle name="Hyperlink 2" xfId="27"/>
    <cellStyle name="Hyperlink 3" xfId="28"/>
    <cellStyle name="Hyperlink 4" xfId="29"/>
    <cellStyle name="Hyperlink 5" xfId="30"/>
    <cellStyle name="Hyperlink 6" xfId="121"/>
    <cellStyle name="Hyperlink 7" xfId="123"/>
    <cellStyle name="Normal" xfId="0" builtinId="0"/>
    <cellStyle name="Normal 10" xfId="31"/>
    <cellStyle name="Normal 11" xfId="32"/>
    <cellStyle name="Normal 11 2" xfId="33"/>
    <cellStyle name="Normal 11 3" xfId="34"/>
    <cellStyle name="Normal 11 4" xfId="35"/>
    <cellStyle name="Normal 11 5" xfId="36"/>
    <cellStyle name="Normal 11 6" xfId="37"/>
    <cellStyle name="Normal 11 7" xfId="38"/>
    <cellStyle name="Normal 12" xfId="39"/>
    <cellStyle name="Normal 13" xfId="40"/>
    <cellStyle name="Normal 14" xfId="41"/>
    <cellStyle name="Normal 15" xfId="42"/>
    <cellStyle name="Normal 16" xfId="43"/>
    <cellStyle name="Normal 17" xfId="44"/>
    <cellStyle name="Normal 18" xfId="45"/>
    <cellStyle name="Normal 19" xfId="46"/>
    <cellStyle name="Normal 2" xfId="3"/>
    <cellStyle name="Normal 2 2" xfId="47"/>
    <cellStyle name="Normal 2 2 2" xfId="48"/>
    <cellStyle name="Normal 2 2 2 2" xfId="49"/>
    <cellStyle name="Normal 2 2 3" xfId="50"/>
    <cellStyle name="Normal 2 3" xfId="51"/>
    <cellStyle name="Normal 2 3 2" xfId="52"/>
    <cellStyle name="Normal 2 4" xfId="53"/>
    <cellStyle name="Normal 2 4 2" xfId="54"/>
    <cellStyle name="Normal 20" xfId="55"/>
    <cellStyle name="Normal 21" xfId="56"/>
    <cellStyle name="Normal 3" xfId="57"/>
    <cellStyle name="Normal 3 2" xfId="58"/>
    <cellStyle name="Normal 3 2 2" xfId="59"/>
    <cellStyle name="Normal 3 2 3" xfId="60"/>
    <cellStyle name="Normal 3 3" xfId="61"/>
    <cellStyle name="Normal 3 4" xfId="62"/>
    <cellStyle name="Normal 3 5" xfId="63"/>
    <cellStyle name="Normal 3 6" xfId="64"/>
    <cellStyle name="Normal 3 7" xfId="65"/>
    <cellStyle name="Normal 3 8" xfId="66"/>
    <cellStyle name="Normal 3 9" xfId="67"/>
    <cellStyle name="Normal 4" xfId="68"/>
    <cellStyle name="Normal 4 2" xfId="69"/>
    <cellStyle name="Normal 4 3" xfId="70"/>
    <cellStyle name="Normal 4 4" xfId="71"/>
    <cellStyle name="Normal 5" xfId="72"/>
    <cellStyle name="Normal 5 2" xfId="73"/>
    <cellStyle name="Normal 5 2 2" xfId="74"/>
    <cellStyle name="Normal 5 3" xfId="75"/>
    <cellStyle name="Normal 6" xfId="76"/>
    <cellStyle name="Normal 6 2" xfId="77"/>
    <cellStyle name="Normal 6 2 2" xfId="78"/>
    <cellStyle name="Normal 6 3" xfId="79"/>
    <cellStyle name="Normal 7" xfId="80"/>
    <cellStyle name="Normal 8" xfId="81"/>
    <cellStyle name="Normal 8 2" xfId="82"/>
    <cellStyle name="Normal 8 3" xfId="83"/>
    <cellStyle name="Normal 9" xfId="84"/>
    <cellStyle name="Note 2" xfId="85"/>
    <cellStyle name="Note 3" xfId="86"/>
    <cellStyle name="Percent" xfId="2" builtinId="5"/>
    <cellStyle name="Percent 2" xfId="4"/>
    <cellStyle name="Percent 2 2" xfId="87"/>
    <cellStyle name="Percent 2 3" xfId="88"/>
    <cellStyle name="Percent 2 4" xfId="122"/>
    <cellStyle name="Percent 3" xfId="89"/>
    <cellStyle name="Percent 3 2" xfId="90"/>
    <cellStyle name="Percent 4" xfId="91"/>
    <cellStyle name="Percent 4 2" xfId="92"/>
    <cellStyle name="Percent 5" xfId="93"/>
    <cellStyle name="Refdb standard" xfId="128"/>
    <cellStyle name="Row_CategoryHeadings" xfId="94"/>
    <cellStyle name="Source" xfId="95"/>
    <cellStyle name="Source 2" xfId="96"/>
    <cellStyle name="Source 2 2" xfId="97"/>
    <cellStyle name="Source 3" xfId="98"/>
    <cellStyle name="Source 3 2" xfId="99"/>
    <cellStyle name="Source 3 3" xfId="100"/>
    <cellStyle name="Source_nomis_2012_06_12_170132" xfId="101"/>
    <cellStyle name="Style1" xfId="102"/>
    <cellStyle name="Style2" xfId="103"/>
    <cellStyle name="Style3" xfId="104"/>
    <cellStyle name="Style4" xfId="105"/>
    <cellStyle name="Style5" xfId="106"/>
    <cellStyle name="Style6" xfId="107"/>
    <cellStyle name="Style7" xfId="108"/>
    <cellStyle name="Style8" xfId="109"/>
    <cellStyle name="Table_Name" xfId="110"/>
    <cellStyle name="Warnings" xfId="111"/>
    <cellStyle name="Warnings 2" xfId="112"/>
    <cellStyle name="Warnings 2 2" xfId="113"/>
    <cellStyle name="Warnings 3" xfId="114"/>
    <cellStyle name="Warnings 3 2" xfId="115"/>
    <cellStyle name="Warnings 3 3" xfId="116"/>
    <cellStyle name="Warnings 4" xfId="117"/>
    <cellStyle name="Warnings_nomis_2012_06_12_170132" xfId="118"/>
    <cellStyle name="XLConnect.General" xfId="129"/>
    <cellStyle name="XLConnect.Numeric" xfId="130"/>
    <cellStyle name="XLConnect.String" xfId="131"/>
  </cellStyles>
  <dxfs count="2">
    <dxf>
      <font>
        <b/>
        <i/>
        <condense val="0"/>
        <extend val="0"/>
      </font>
    </dxf>
    <dxf>
      <font>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3305620364963515E-2"/>
          <c:y val="2.6646850043722376E-2"/>
          <c:w val="0.89123016445329706"/>
          <c:h val="0.8513592597326689"/>
        </c:manualLayout>
      </c:layout>
      <c:bubbleChart>
        <c:varyColors val="0"/>
        <c:ser>
          <c:idx val="1"/>
          <c:order val="0"/>
          <c:tx>
            <c:strRef>
              <c:f>'Figure 1 '!$B$6</c:f>
              <c:strCache>
                <c:ptCount val="1"/>
                <c:pt idx="0">
                  <c:v>Professional, scientific and technical activities</c:v>
                </c:pt>
              </c:strCache>
            </c:strRef>
          </c:tx>
          <c:invertIfNegative val="0"/>
          <c:dLbls>
            <c:dLbl>
              <c:idx val="0"/>
              <c:layout>
                <c:manualLayout>
                  <c:x val="-1.0346747317318326E-2"/>
                  <c:y val="-2.9016484508215677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'!$E$6</c:f>
              <c:numCache>
                <c:formatCode>0.0</c:formatCode>
                <c:ptCount val="1"/>
                <c:pt idx="0">
                  <c:v>1.8375999999999999</c:v>
                </c:pt>
              </c:numCache>
            </c:numRef>
          </c:xVal>
          <c:yVal>
            <c:numRef>
              <c:f>'Figure 1 '!$F$6</c:f>
              <c:numCache>
                <c:formatCode>0.0%</c:formatCode>
                <c:ptCount val="1"/>
                <c:pt idx="0">
                  <c:v>0.11210000000000001</c:v>
                </c:pt>
              </c:numCache>
            </c:numRef>
          </c:yVal>
          <c:bubbleSize>
            <c:numRef>
              <c:f>'Figure 1 '!$C$6</c:f>
              <c:numCache>
                <c:formatCode>#,##0</c:formatCode>
                <c:ptCount val="1"/>
                <c:pt idx="0">
                  <c:v>613900</c:v>
                </c:pt>
              </c:numCache>
            </c:numRef>
          </c:bubbleSize>
          <c:bubble3D val="0"/>
        </c:ser>
        <c:ser>
          <c:idx val="0"/>
          <c:order val="1"/>
          <c:tx>
            <c:strRef>
              <c:f>'Figure 1 '!$B$7</c:f>
              <c:strCache>
                <c:ptCount val="1"/>
                <c:pt idx="0">
                  <c:v>Wholesale and retail trade</c:v>
                </c:pt>
              </c:strCache>
            </c:strRef>
          </c:tx>
          <c:invertIfNegative val="0"/>
          <c:dLbls>
            <c:dLbl>
              <c:idx val="0"/>
              <c:layout>
                <c:manualLayout>
                  <c:x val="-0.13842829411604021"/>
                  <c:y val="-4.3354017396649555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'!$E$7</c:f>
              <c:numCache>
                <c:formatCode>0.0</c:formatCode>
                <c:ptCount val="1"/>
                <c:pt idx="0">
                  <c:v>0.76459999999999995</c:v>
                </c:pt>
              </c:numCache>
            </c:numRef>
          </c:xVal>
          <c:yVal>
            <c:numRef>
              <c:f>'Figure 1 '!$F$7</c:f>
              <c:numCache>
                <c:formatCode>0.0%</c:formatCode>
                <c:ptCount val="1"/>
                <c:pt idx="0">
                  <c:v>7.46E-2</c:v>
                </c:pt>
              </c:numCache>
            </c:numRef>
          </c:yVal>
          <c:bubbleSize>
            <c:numRef>
              <c:f>'Figure 1 '!$C$7</c:f>
              <c:numCache>
                <c:formatCode>#,##0</c:formatCode>
                <c:ptCount val="1"/>
                <c:pt idx="0">
                  <c:v>594700</c:v>
                </c:pt>
              </c:numCache>
            </c:numRef>
          </c:bubbleSize>
          <c:bubble3D val="0"/>
        </c:ser>
        <c:ser>
          <c:idx val="2"/>
          <c:order val="2"/>
          <c:tx>
            <c:strRef>
              <c:f>'Figure 1 '!$B$8</c:f>
              <c:strCache>
                <c:ptCount val="1"/>
                <c:pt idx="0">
                  <c:v>Administrative and support service activities</c:v>
                </c:pt>
              </c:strCache>
            </c:strRef>
          </c:tx>
          <c:invertIfNegative val="0"/>
          <c:dLbls>
            <c:dLbl>
              <c:idx val="0"/>
              <c:layout>
                <c:manualLayout>
                  <c:x val="-4.4444440123997266E-2"/>
                  <c:y val="-2.76179483319653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'!$E$8</c:f>
              <c:numCache>
                <c:formatCode>0.0</c:formatCode>
                <c:ptCount val="1"/>
                <c:pt idx="0">
                  <c:v>1.2391000000000001</c:v>
                </c:pt>
              </c:numCache>
            </c:numRef>
          </c:xVal>
          <c:yVal>
            <c:numRef>
              <c:f>'Figure 1 '!$F$8</c:f>
              <c:numCache>
                <c:formatCode>0.0%</c:formatCode>
                <c:ptCount val="1"/>
                <c:pt idx="0">
                  <c:v>5.5399999999999998E-2</c:v>
                </c:pt>
              </c:numCache>
            </c:numRef>
          </c:yVal>
          <c:bubbleSize>
            <c:numRef>
              <c:f>'Figure 1 '!$C$8</c:f>
              <c:numCache>
                <c:formatCode>#,##0</c:formatCode>
                <c:ptCount val="1"/>
                <c:pt idx="0">
                  <c:v>490600</c:v>
                </c:pt>
              </c:numCache>
            </c:numRef>
          </c:bubbleSize>
          <c:bubble3D val="0"/>
        </c:ser>
        <c:ser>
          <c:idx val="3"/>
          <c:order val="3"/>
          <c:tx>
            <c:strRef>
              <c:f>'Figure 1 '!$B$9</c:f>
              <c:strCache>
                <c:ptCount val="1"/>
                <c:pt idx="0">
                  <c:v>Health</c:v>
                </c:pt>
              </c:strCache>
            </c:strRef>
          </c:tx>
          <c:invertIfNegative val="0"/>
          <c:dLbls>
            <c:dLbl>
              <c:idx val="0"/>
              <c:layout>
                <c:manualLayout>
                  <c:x val="-5.8829196186527058E-2"/>
                  <c:y val="3.6295130759991329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'!$E$9</c:f>
              <c:numCache>
                <c:formatCode>0.0</c:formatCode>
                <c:ptCount val="1"/>
                <c:pt idx="0">
                  <c:v>0.72840000000000005</c:v>
                </c:pt>
              </c:numCache>
            </c:numRef>
          </c:xVal>
          <c:yVal>
            <c:numRef>
              <c:f>'Figure 1 '!$F$9</c:f>
              <c:numCache>
                <c:formatCode>0.0%</c:formatCode>
                <c:ptCount val="1"/>
                <c:pt idx="0">
                  <c:v>4.5999999999999999E-2</c:v>
                </c:pt>
              </c:numCache>
            </c:numRef>
          </c:yVal>
          <c:bubbleSize>
            <c:numRef>
              <c:f>'Figure 1 '!$C$9</c:f>
              <c:numCache>
                <c:formatCode>#,##0</c:formatCode>
                <c:ptCount val="1"/>
                <c:pt idx="0">
                  <c:v>483700</c:v>
                </c:pt>
              </c:numCache>
            </c:numRef>
          </c:bubbleSize>
          <c:bubble3D val="0"/>
        </c:ser>
        <c:ser>
          <c:idx val="4"/>
          <c:order val="4"/>
          <c:tx>
            <c:strRef>
              <c:f>'Figure 1 '!$B$10</c:f>
              <c:strCache>
                <c:ptCount val="1"/>
                <c:pt idx="0">
                  <c:v>Education</c:v>
                </c:pt>
              </c:strCache>
            </c:strRef>
          </c:tx>
          <c:invertIfNegative val="0"/>
          <c:dLbls>
            <c:dLbl>
              <c:idx val="0"/>
              <c:layout>
                <c:manualLayout>
                  <c:x val="-4.4771843611174922E-2"/>
                  <c:y val="-2.825294367944043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'!$E$10</c:f>
              <c:numCache>
                <c:formatCode>0.0</c:formatCode>
                <c:ptCount val="1"/>
                <c:pt idx="0">
                  <c:v>0.86329999999999996</c:v>
                </c:pt>
              </c:numCache>
            </c:numRef>
          </c:xVal>
          <c:yVal>
            <c:numRef>
              <c:f>'Figure 1 '!$F$10</c:f>
              <c:numCache>
                <c:formatCode>0.0%</c:formatCode>
                <c:ptCount val="1"/>
                <c:pt idx="0">
                  <c:v>4.65E-2</c:v>
                </c:pt>
              </c:numCache>
            </c:numRef>
          </c:yVal>
          <c:bubbleSize>
            <c:numRef>
              <c:f>'Figure 1 '!$C$10</c:f>
              <c:numCache>
                <c:formatCode>#,##0</c:formatCode>
                <c:ptCount val="1"/>
                <c:pt idx="0">
                  <c:v>385700</c:v>
                </c:pt>
              </c:numCache>
            </c:numRef>
          </c:bubbleSize>
          <c:bubble3D val="0"/>
        </c:ser>
        <c:ser>
          <c:idx val="5"/>
          <c:order val="5"/>
          <c:tx>
            <c:strRef>
              <c:f>'Figure 1 '!$B$11</c:f>
              <c:strCache>
                <c:ptCount val="1"/>
                <c:pt idx="0">
                  <c:v>Information and communication</c:v>
                </c:pt>
              </c:strCache>
            </c:strRef>
          </c:tx>
          <c:invertIfNegative val="0"/>
          <c:dLbls>
            <c:dLbl>
              <c:idx val="0"/>
              <c:layout>
                <c:manualLayout>
                  <c:x val="-1.6037606886871576E-2"/>
                  <c:y val="-1.53433046288696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'!$E$11</c:f>
              <c:numCache>
                <c:formatCode>0.0</c:formatCode>
                <c:ptCount val="1"/>
                <c:pt idx="0">
                  <c:v>2.3761000000000001</c:v>
                </c:pt>
              </c:numCache>
            </c:numRef>
          </c:xVal>
          <c:yVal>
            <c:numRef>
              <c:f>'Figure 1 '!$F$11</c:f>
              <c:numCache>
                <c:formatCode>0.0%</c:formatCode>
                <c:ptCount val="1"/>
                <c:pt idx="0">
                  <c:v>0.1033</c:v>
                </c:pt>
              </c:numCache>
            </c:numRef>
          </c:yVal>
          <c:bubbleSize>
            <c:numRef>
              <c:f>'Figure 1 '!$C$11</c:f>
              <c:numCache>
                <c:formatCode>#,##0</c:formatCode>
                <c:ptCount val="1"/>
                <c:pt idx="0">
                  <c:v>372800</c:v>
                </c:pt>
              </c:numCache>
            </c:numRef>
          </c:bubbleSize>
          <c:bubble3D val="0"/>
        </c:ser>
        <c:ser>
          <c:idx val="6"/>
          <c:order val="6"/>
          <c:tx>
            <c:strRef>
              <c:f>'Figure 1 '!$B$12</c:f>
              <c:strCache>
                <c:ptCount val="1"/>
                <c:pt idx="0">
                  <c:v>Accommodation and food service activities</c:v>
                </c:pt>
              </c:strCache>
            </c:strRef>
          </c:tx>
          <c:invertIfNegative val="0"/>
          <c:dLbls>
            <c:dLbl>
              <c:idx val="0"/>
              <c:layout>
                <c:manualLayout>
                  <c:x val="-1.5715075754342788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'!$E$12</c:f>
              <c:numCache>
                <c:formatCode>0.0</c:formatCode>
                <c:ptCount val="1"/>
                <c:pt idx="0">
                  <c:v>1.0876999999999999</c:v>
                </c:pt>
              </c:numCache>
            </c:numRef>
          </c:xVal>
          <c:yVal>
            <c:numRef>
              <c:f>'Figure 1 '!$F$12</c:f>
              <c:numCache>
                <c:formatCode>0.0%</c:formatCode>
                <c:ptCount val="1"/>
                <c:pt idx="0">
                  <c:v>3.0099999999999998E-2</c:v>
                </c:pt>
              </c:numCache>
            </c:numRef>
          </c:yVal>
          <c:bubbleSize>
            <c:numRef>
              <c:f>'Figure 1 '!$C$12</c:f>
              <c:numCache>
                <c:formatCode>#,##0</c:formatCode>
                <c:ptCount val="1"/>
                <c:pt idx="0">
                  <c:v>358000</c:v>
                </c:pt>
              </c:numCache>
            </c:numRef>
          </c:bubbleSize>
          <c:bubble3D val="0"/>
        </c:ser>
        <c:ser>
          <c:idx val="7"/>
          <c:order val="7"/>
          <c:tx>
            <c:strRef>
              <c:f>'Figure 1 '!$B$13</c:f>
              <c:strCache>
                <c:ptCount val="1"/>
                <c:pt idx="0">
                  <c:v>Financial and insurance activities</c:v>
                </c:pt>
              </c:strCache>
            </c:strRef>
          </c:tx>
          <c:invertIfNegative val="0"/>
          <c:dLbls>
            <c:dLbl>
              <c:idx val="0"/>
              <c:layout>
                <c:manualLayout>
                  <c:x val="-3.0120829190159414E-2"/>
                  <c:y val="-2.494217265542828E-2"/>
                </c:manualLayout>
              </c:layout>
              <c:tx>
                <c:rich>
                  <a:bodyPr/>
                  <a:lstStyle/>
                  <a:p>
                    <a:r>
                      <a:rPr lang="en-US" sz="1000" b="1">
                        <a:latin typeface="Foundry Form Sans" panose="02000503050000020004" pitchFamily="2" charset="0"/>
                      </a:rPr>
                      <a:t>Financial and insurance activities; 18.9%</a:t>
                    </a:r>
                    <a:endParaRPr lang="en-US" sz="1100" b="1">
                      <a:latin typeface="Foundry Form Sans" panose="02000503050000020004" pitchFamily="2" charset="0"/>
                    </a:endParaRPr>
                  </a:p>
                </c:rich>
              </c:tx>
              <c:showLegendKey val="0"/>
              <c:showVal val="1"/>
              <c:showCatName val="0"/>
              <c:showSerName val="1"/>
              <c:showPercent val="0"/>
              <c:showBubbleSize val="0"/>
              <c:separator>; </c:separator>
            </c:dLbl>
            <c:showLegendKey val="0"/>
            <c:showVal val="1"/>
            <c:showCatName val="0"/>
            <c:showSerName val="1"/>
            <c:showPercent val="0"/>
            <c:showBubbleSize val="0"/>
            <c:separator>; </c:separator>
            <c:showLeaderLines val="0"/>
          </c:dLbls>
          <c:xVal>
            <c:numRef>
              <c:f>'Figure 1 '!$E$13</c:f>
              <c:numCache>
                <c:formatCode>0.0</c:formatCode>
                <c:ptCount val="1"/>
                <c:pt idx="0">
                  <c:v>2.5335000000000001</c:v>
                </c:pt>
              </c:numCache>
            </c:numRef>
          </c:xVal>
          <c:yVal>
            <c:numRef>
              <c:f>'Figure 1 '!$F$13</c:f>
              <c:numCache>
                <c:formatCode>0.0%</c:formatCode>
                <c:ptCount val="1"/>
                <c:pt idx="0">
                  <c:v>0.18859999999999999</c:v>
                </c:pt>
              </c:numCache>
            </c:numRef>
          </c:yVal>
          <c:bubbleSize>
            <c:numRef>
              <c:f>'Figure 1 '!$C$13</c:f>
              <c:numCache>
                <c:formatCode>#,##0</c:formatCode>
                <c:ptCount val="1"/>
                <c:pt idx="0">
                  <c:v>351900</c:v>
                </c:pt>
              </c:numCache>
            </c:numRef>
          </c:bubbleSize>
          <c:bubble3D val="0"/>
        </c:ser>
        <c:ser>
          <c:idx val="8"/>
          <c:order val="8"/>
          <c:tx>
            <c:strRef>
              <c:f>'Figure 1 '!$B$14</c:f>
              <c:strCache>
                <c:ptCount val="1"/>
                <c:pt idx="0">
                  <c:v>Transportation and storage</c:v>
                </c:pt>
              </c:strCache>
            </c:strRef>
          </c:tx>
          <c:invertIfNegative val="0"/>
          <c:dLbls>
            <c:dLbl>
              <c:idx val="0"/>
              <c:layout>
                <c:manualLayout>
                  <c:x val="-1.4889665122031192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'!$E$14</c:f>
              <c:numCache>
                <c:formatCode>0.0</c:formatCode>
                <c:ptCount val="1"/>
                <c:pt idx="0">
                  <c:v>1.0879000000000001</c:v>
                </c:pt>
              </c:numCache>
            </c:numRef>
          </c:xVal>
          <c:yVal>
            <c:numRef>
              <c:f>'Figure 1 '!$F$14</c:f>
              <c:numCache>
                <c:formatCode>0.0%</c:formatCode>
                <c:ptCount val="1"/>
                <c:pt idx="0">
                  <c:v>4.5900000000000003E-2</c:v>
                </c:pt>
              </c:numCache>
            </c:numRef>
          </c:yVal>
          <c:bubbleSize>
            <c:numRef>
              <c:f>'Figure 1 '!$C$14</c:f>
              <c:numCache>
                <c:formatCode>#,##0</c:formatCode>
                <c:ptCount val="1"/>
                <c:pt idx="0">
                  <c:v>227300</c:v>
                </c:pt>
              </c:numCache>
            </c:numRef>
          </c:bubbleSize>
          <c:bubble3D val="0"/>
        </c:ser>
        <c:ser>
          <c:idx val="9"/>
          <c:order val="9"/>
          <c:tx>
            <c:strRef>
              <c:f>'Figure 1 '!$B$15</c:f>
              <c:strCache>
                <c:ptCount val="1"/>
                <c:pt idx="0">
                  <c:v>Public administration</c:v>
                </c:pt>
              </c:strCache>
            </c:strRef>
          </c:tx>
          <c:invertIfNegative val="0"/>
          <c:dLbls>
            <c:dLbl>
              <c:idx val="0"/>
              <c:layout>
                <c:manualLayout>
                  <c:x val="-0.18402545114946522"/>
                  <c:y val="1.3922659596343026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'!$E$15</c:f>
              <c:numCache>
                <c:formatCode>0.0</c:formatCode>
                <c:ptCount val="1"/>
                <c:pt idx="0">
                  <c:v>1.0138</c:v>
                </c:pt>
              </c:numCache>
            </c:numRef>
          </c:xVal>
          <c:yVal>
            <c:numRef>
              <c:f>'Figure 1 '!$F$15</c:f>
              <c:numCache>
                <c:formatCode>0.0%</c:formatCode>
                <c:ptCount val="1"/>
                <c:pt idx="0">
                  <c:v>3.49E-2</c:v>
                </c:pt>
              </c:numCache>
            </c:numRef>
          </c:yVal>
          <c:bubbleSize>
            <c:numRef>
              <c:f>'Figure 1 '!$C$15</c:f>
              <c:numCache>
                <c:formatCode>#,##0</c:formatCode>
                <c:ptCount val="1"/>
                <c:pt idx="0">
                  <c:v>220000</c:v>
                </c:pt>
              </c:numCache>
            </c:numRef>
          </c:bubbleSize>
          <c:bubble3D val="0"/>
        </c:ser>
        <c:ser>
          <c:idx val="10"/>
          <c:order val="10"/>
          <c:tx>
            <c:strRef>
              <c:f>'Figure 1 '!$B$16</c:f>
              <c:strCache>
                <c:ptCount val="1"/>
                <c:pt idx="0">
                  <c:v>Construction</c:v>
                </c:pt>
              </c:strCache>
            </c:strRef>
          </c:tx>
          <c:invertIfNegative val="0"/>
          <c:dLbls>
            <c:dLbl>
              <c:idx val="0"/>
              <c:layout>
                <c:manualLayout>
                  <c:x val="-0.13127334195845805"/>
                  <c:y val="-1.407331393391940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'!$E$16</c:f>
              <c:numCache>
                <c:formatCode>0.0</c:formatCode>
                <c:ptCount val="1"/>
                <c:pt idx="0">
                  <c:v>0.64449999999999996</c:v>
                </c:pt>
              </c:numCache>
            </c:numRef>
          </c:xVal>
          <c:yVal>
            <c:numRef>
              <c:f>'Figure 1 '!$F$16</c:f>
              <c:numCache>
                <c:formatCode>0.0%</c:formatCode>
                <c:ptCount val="1"/>
                <c:pt idx="0">
                  <c:v>4.65E-2</c:v>
                </c:pt>
              </c:numCache>
            </c:numRef>
          </c:yVal>
          <c:bubbleSize>
            <c:numRef>
              <c:f>'Figure 1 '!$C$16</c:f>
              <c:numCache>
                <c:formatCode>#,##0</c:formatCode>
                <c:ptCount val="1"/>
                <c:pt idx="0">
                  <c:v>144800</c:v>
                </c:pt>
              </c:numCache>
            </c:numRef>
          </c:bubbleSize>
          <c:bubble3D val="0"/>
        </c:ser>
        <c:ser>
          <c:idx val="11"/>
          <c:order val="11"/>
          <c:tx>
            <c:strRef>
              <c:f>'Figure 1 '!$B$17</c:f>
              <c:strCache>
                <c:ptCount val="1"/>
                <c:pt idx="0">
                  <c:v>Arts, entertainment and recreation</c:v>
                </c:pt>
              </c:strCache>
            </c:strRef>
          </c:tx>
          <c:invertIfNegative val="0"/>
          <c:dLbls>
            <c:dLbl>
              <c:idx val="0"/>
              <c:layout>
                <c:manualLayout>
                  <c:x val="-2.5925923405665071E-2"/>
                  <c:y val="3.3755270183513174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'!$E$17</c:f>
              <c:numCache>
                <c:formatCode>0.0</c:formatCode>
                <c:ptCount val="1"/>
                <c:pt idx="0">
                  <c:v>1.1005</c:v>
                </c:pt>
              </c:numCache>
            </c:numRef>
          </c:xVal>
          <c:yVal>
            <c:numRef>
              <c:f>'Figure 1 '!$F$17</c:f>
              <c:numCache>
                <c:formatCode>0.0%</c:formatCode>
                <c:ptCount val="1"/>
                <c:pt idx="0">
                  <c:v>2.0199999999999999E-2</c:v>
                </c:pt>
              </c:numCache>
            </c:numRef>
          </c:yVal>
          <c:bubbleSize>
            <c:numRef>
              <c:f>'Figure 1 '!$C$17</c:f>
              <c:numCache>
                <c:formatCode>#,##0</c:formatCode>
                <c:ptCount val="1"/>
                <c:pt idx="0">
                  <c:v>125200</c:v>
                </c:pt>
              </c:numCache>
            </c:numRef>
          </c:bubbleSize>
          <c:bubble3D val="0"/>
        </c:ser>
        <c:ser>
          <c:idx val="12"/>
          <c:order val="12"/>
          <c:tx>
            <c:strRef>
              <c:f>'Figure 1 '!$B$18</c:f>
              <c:strCache>
                <c:ptCount val="1"/>
                <c:pt idx="0">
                  <c:v>Other service activities</c:v>
                </c:pt>
              </c:strCache>
            </c:strRef>
          </c:tx>
          <c:invertIfNegative val="0"/>
          <c:dLbls>
            <c:dLbl>
              <c:idx val="0"/>
              <c:layout>
                <c:manualLayout>
                  <c:x val="-4.9382711248885849E-3"/>
                  <c:y val="4.60299138866088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'!$E$18</c:f>
              <c:numCache>
                <c:formatCode>0.0</c:formatCode>
                <c:ptCount val="1"/>
                <c:pt idx="0">
                  <c:v>1.2963</c:v>
                </c:pt>
              </c:numCache>
            </c:numRef>
          </c:xVal>
          <c:yVal>
            <c:numRef>
              <c:f>'Figure 1 '!$F$18</c:f>
              <c:numCache>
                <c:formatCode>0.0%</c:formatCode>
                <c:ptCount val="1"/>
                <c:pt idx="0">
                  <c:v>2.23E-2</c:v>
                </c:pt>
              </c:numCache>
            </c:numRef>
          </c:yVal>
          <c:bubbleSize>
            <c:numRef>
              <c:f>'Figure 1 '!$C$18</c:f>
              <c:numCache>
                <c:formatCode>#,##0</c:formatCode>
                <c:ptCount val="1"/>
                <c:pt idx="0">
                  <c:v>114600</c:v>
                </c:pt>
              </c:numCache>
            </c:numRef>
          </c:bubbleSize>
          <c:bubble3D val="0"/>
        </c:ser>
        <c:ser>
          <c:idx val="13"/>
          <c:order val="13"/>
          <c:tx>
            <c:strRef>
              <c:f>'Figure 1 '!$B$19</c:f>
              <c:strCache>
                <c:ptCount val="1"/>
                <c:pt idx="0">
                  <c:v>Manufacturing</c:v>
                </c:pt>
              </c:strCache>
            </c:strRef>
          </c:tx>
          <c:invertIfNegative val="0"/>
          <c:dLbls>
            <c:dLbl>
              <c:idx val="0"/>
              <c:layout>
                <c:manualLayout>
                  <c:x val="-4.7433649515539076E-3"/>
                  <c:y val="8.7719001510892652E-3"/>
                </c:manualLayout>
              </c:layout>
              <c:dLblPos val="r"/>
              <c:showLegendKey val="0"/>
              <c:showVal val="1"/>
              <c:showCatName val="0"/>
              <c:showSerName val="1"/>
              <c:showPercent val="0"/>
              <c:showBubbleSize val="0"/>
            </c:dLbl>
            <c:txPr>
              <a:bodyPr/>
              <a:lstStyle/>
              <a:p>
                <a:pPr>
                  <a:defRPr b="1"/>
                </a:pPr>
                <a:endParaRPr lang="en-US"/>
              </a:p>
            </c:txPr>
            <c:dLblPos val="b"/>
            <c:showLegendKey val="0"/>
            <c:showVal val="1"/>
            <c:showCatName val="0"/>
            <c:showSerName val="1"/>
            <c:showPercent val="0"/>
            <c:showBubbleSize val="0"/>
            <c:showLeaderLines val="0"/>
          </c:dLbls>
          <c:xVal>
            <c:numRef>
              <c:f>'Figure 1 '!$E$19</c:f>
              <c:numCache>
                <c:formatCode>0.0</c:formatCode>
                <c:ptCount val="1"/>
                <c:pt idx="0">
                  <c:v>0.248</c:v>
                </c:pt>
              </c:numCache>
            </c:numRef>
          </c:xVal>
          <c:yVal>
            <c:numRef>
              <c:f>'Figure 1 '!$F$19</c:f>
              <c:numCache>
                <c:formatCode>0.0%</c:formatCode>
                <c:ptCount val="1"/>
                <c:pt idx="0">
                  <c:v>2.6200000000000001E-2</c:v>
                </c:pt>
              </c:numCache>
            </c:numRef>
          </c:yVal>
          <c:bubbleSize>
            <c:numRef>
              <c:f>'Figure 1 '!$C$19</c:f>
              <c:numCache>
                <c:formatCode>#,##0</c:formatCode>
                <c:ptCount val="1"/>
                <c:pt idx="0">
                  <c:v>113300</c:v>
                </c:pt>
              </c:numCache>
            </c:numRef>
          </c:bubbleSize>
          <c:bubble3D val="0"/>
        </c:ser>
        <c:ser>
          <c:idx val="14"/>
          <c:order val="14"/>
          <c:tx>
            <c:strRef>
              <c:f>'Figure 1 '!$B$20</c:f>
              <c:strCache>
                <c:ptCount val="1"/>
                <c:pt idx="0">
                  <c:v>Real estate activities</c:v>
                </c:pt>
              </c:strCache>
            </c:strRef>
          </c:tx>
          <c:invertIfNegative val="0"/>
          <c:dLbls>
            <c:dLbl>
              <c:idx val="0"/>
              <c:layout>
                <c:manualLayout>
                  <c:x val="-1.1990472247450933E-2"/>
                  <c:y val="-1.417975055894329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'!$E$20</c:f>
              <c:numCache>
                <c:formatCode>0.0</c:formatCode>
                <c:ptCount val="1"/>
                <c:pt idx="0">
                  <c:v>1.526</c:v>
                </c:pt>
              </c:numCache>
            </c:numRef>
          </c:xVal>
          <c:yVal>
            <c:numRef>
              <c:f>'Figure 1 '!$F$20</c:f>
              <c:numCache>
                <c:formatCode>0.0%</c:formatCode>
                <c:ptCount val="1"/>
                <c:pt idx="0">
                  <c:v>0.1263</c:v>
                </c:pt>
              </c:numCache>
            </c:numRef>
          </c:yVal>
          <c:bubbleSize>
            <c:numRef>
              <c:f>'Figure 1 '!$C$20</c:f>
              <c:numCache>
                <c:formatCode>#,##0</c:formatCode>
                <c:ptCount val="1"/>
                <c:pt idx="0">
                  <c:v>107600</c:v>
                </c:pt>
              </c:numCache>
            </c:numRef>
          </c:bubbleSize>
          <c:bubble3D val="0"/>
        </c:ser>
        <c:ser>
          <c:idx val="15"/>
          <c:order val="15"/>
          <c:tx>
            <c:strRef>
              <c:f>'Figure 1 '!$B$21</c:f>
              <c:strCache>
                <c:ptCount val="1"/>
                <c:pt idx="0">
                  <c:v>Primary and utilities</c:v>
                </c:pt>
              </c:strCache>
            </c:strRef>
          </c:tx>
          <c:invertIfNegative val="0"/>
          <c:dLbls>
            <c:dLbl>
              <c:idx val="0"/>
              <c:layout>
                <c:manualLayout>
                  <c:x val="-7.4074164083390306E-2"/>
                  <c:y val="1.994617520410834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'!$E$21</c:f>
              <c:numCache>
                <c:formatCode>0.0</c:formatCode>
                <c:ptCount val="1"/>
                <c:pt idx="0">
                  <c:v>0.26390000000000002</c:v>
                </c:pt>
              </c:numCache>
            </c:numRef>
          </c:xVal>
          <c:yVal>
            <c:numRef>
              <c:f>'Figure 1 '!$F$21</c:f>
              <c:numCache>
                <c:formatCode>0.0%</c:formatCode>
                <c:ptCount val="1"/>
                <c:pt idx="0">
                  <c:v>1.6799999999999999E-2</c:v>
                </c:pt>
              </c:numCache>
            </c:numRef>
          </c:yVal>
          <c:bubbleSize>
            <c:numRef>
              <c:f>'Figure 1 '!$C$21</c:f>
              <c:numCache>
                <c:formatCode>#,##0</c:formatCode>
                <c:ptCount val="1"/>
                <c:pt idx="0">
                  <c:v>28800</c:v>
                </c:pt>
              </c:numCache>
            </c:numRef>
          </c:bubbleSize>
          <c:bubble3D val="0"/>
        </c:ser>
        <c:dLbls>
          <c:showLegendKey val="0"/>
          <c:showVal val="0"/>
          <c:showCatName val="0"/>
          <c:showSerName val="0"/>
          <c:showPercent val="0"/>
          <c:showBubbleSize val="0"/>
        </c:dLbls>
        <c:bubbleScale val="20"/>
        <c:showNegBubbles val="0"/>
        <c:axId val="397050624"/>
        <c:axId val="397052544"/>
      </c:bubbleChart>
      <c:valAx>
        <c:axId val="397050624"/>
        <c:scaling>
          <c:orientation val="minMax"/>
        </c:scaling>
        <c:delete val="0"/>
        <c:axPos val="b"/>
        <c:majorGridlines/>
        <c:title>
          <c:tx>
            <c:rich>
              <a:bodyPr/>
              <a:lstStyle/>
              <a:p>
                <a:pPr>
                  <a:defRPr sz="1400"/>
                </a:pPr>
                <a:r>
                  <a:rPr lang="en-GB" sz="1400" b="1"/>
                  <a:t>Index of Specialisation (GB=1)</a:t>
                </a:r>
              </a:p>
            </c:rich>
          </c:tx>
          <c:layout>
            <c:manualLayout>
              <c:xMode val="edge"/>
              <c:yMode val="edge"/>
              <c:x val="0.36111835961908867"/>
              <c:y val="0.9233096933682855"/>
            </c:manualLayout>
          </c:layout>
          <c:overlay val="0"/>
        </c:title>
        <c:numFmt formatCode="0.0" sourceLinked="1"/>
        <c:majorTickMark val="out"/>
        <c:minorTickMark val="none"/>
        <c:tickLblPos val="nextTo"/>
        <c:txPr>
          <a:bodyPr/>
          <a:lstStyle/>
          <a:p>
            <a:pPr>
              <a:defRPr sz="1200"/>
            </a:pPr>
            <a:endParaRPr lang="en-US"/>
          </a:p>
        </c:txPr>
        <c:crossAx val="397052544"/>
        <c:crosses val="autoZero"/>
        <c:crossBetween val="midCat"/>
      </c:valAx>
      <c:valAx>
        <c:axId val="397052544"/>
        <c:scaling>
          <c:orientation val="minMax"/>
        </c:scaling>
        <c:delete val="0"/>
        <c:axPos val="l"/>
        <c:majorGridlines/>
        <c:title>
          <c:tx>
            <c:rich>
              <a:bodyPr rot="-5400000" vert="horz"/>
              <a:lstStyle/>
              <a:p>
                <a:pPr>
                  <a:defRPr sz="1400"/>
                </a:pPr>
                <a:r>
                  <a:rPr lang="en-GB" sz="1400" b="1"/>
                  <a:t>Share</a:t>
                </a:r>
                <a:r>
                  <a:rPr lang="en-GB" sz="1400" b="1" baseline="0"/>
                  <a:t> of London's GVA (%)</a:t>
                </a:r>
                <a:endParaRPr lang="en-GB" sz="1400" b="1"/>
              </a:p>
            </c:rich>
          </c:tx>
          <c:layout>
            <c:manualLayout>
              <c:xMode val="edge"/>
              <c:yMode val="edge"/>
              <c:x val="2.0437346122548251E-2"/>
              <c:y val="0.32357313911689739"/>
            </c:manualLayout>
          </c:layout>
          <c:overlay val="0"/>
        </c:title>
        <c:numFmt formatCode="0%" sourceLinked="0"/>
        <c:majorTickMark val="out"/>
        <c:minorTickMark val="none"/>
        <c:tickLblPos val="nextTo"/>
        <c:spPr>
          <a:noFill/>
        </c:spPr>
        <c:txPr>
          <a:bodyPr/>
          <a:lstStyle/>
          <a:p>
            <a:pPr>
              <a:defRPr sz="1200"/>
            </a:pPr>
            <a:endParaRPr lang="en-US"/>
          </a:p>
        </c:txPr>
        <c:crossAx val="397050624"/>
        <c:crosses val="autoZero"/>
        <c:crossBetween val="midCat"/>
      </c:valAx>
    </c:plotArea>
    <c:plotVisOnly val="1"/>
    <c:dispBlanksAs val="gap"/>
    <c:showDLblsOverMax val="0"/>
  </c:chart>
  <c:spPr>
    <a:solidFill>
      <a:schemeClr val="bg1"/>
    </a:solidFill>
    <a:ln>
      <a:noFill/>
    </a:ln>
  </c:spPr>
  <c:txPr>
    <a:bodyPr/>
    <a:lstStyle/>
    <a:p>
      <a:pPr>
        <a:defRPr b="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11'!$B$14</c:f>
              <c:strCache>
                <c:ptCount val="1"/>
                <c:pt idx="0">
                  <c:v>2004</c:v>
                </c:pt>
              </c:strCache>
            </c:strRef>
          </c:tx>
          <c:spPr>
            <a:solidFill>
              <a:schemeClr val="accent1">
                <a:lumMod val="60000"/>
                <a:lumOff val="40000"/>
              </a:schemeClr>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11'!$B$15:$B$21</c:f>
              <c:numCache>
                <c:formatCode>#,##0</c:formatCode>
                <c:ptCount val="7"/>
                <c:pt idx="0">
                  <c:v>473200</c:v>
                </c:pt>
                <c:pt idx="1">
                  <c:v>853900</c:v>
                </c:pt>
                <c:pt idx="2">
                  <c:v>722000</c:v>
                </c:pt>
                <c:pt idx="3">
                  <c:v>547900</c:v>
                </c:pt>
                <c:pt idx="4">
                  <c:v>319200</c:v>
                </c:pt>
                <c:pt idx="5">
                  <c:v>489100</c:v>
                </c:pt>
                <c:pt idx="6">
                  <c:v>479800</c:v>
                </c:pt>
              </c:numCache>
            </c:numRef>
          </c:val>
        </c:ser>
        <c:ser>
          <c:idx val="0"/>
          <c:order val="1"/>
          <c:tx>
            <c:strRef>
              <c:f>'Figure 11'!$L$14</c:f>
              <c:strCache>
                <c:ptCount val="1"/>
                <c:pt idx="0">
                  <c:v>2014</c:v>
                </c:pt>
              </c:strCache>
            </c:strRef>
          </c:tx>
          <c:spPr>
            <a:solidFill>
              <a:schemeClr val="accent1"/>
            </a:solidFill>
          </c:spPr>
          <c:invertIfNegative val="0"/>
          <c:cat>
            <c:strRef>
              <c:f>'Figure 11'!$A$15:$A$21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11'!$L$15:$L$21</c:f>
              <c:numCache>
                <c:formatCode>#,##0</c:formatCode>
                <c:ptCount val="7"/>
                <c:pt idx="0">
                  <c:v>605600</c:v>
                </c:pt>
                <c:pt idx="1">
                  <c:v>1169200</c:v>
                </c:pt>
                <c:pt idx="2">
                  <c:v>899500</c:v>
                </c:pt>
                <c:pt idx="3">
                  <c:v>499400</c:v>
                </c:pt>
                <c:pt idx="4">
                  <c:v>345500</c:v>
                </c:pt>
                <c:pt idx="5">
                  <c:v>617300</c:v>
                </c:pt>
                <c:pt idx="6">
                  <c:v>587900</c:v>
                </c:pt>
              </c:numCache>
            </c:numRef>
          </c:val>
        </c:ser>
        <c:dLbls>
          <c:showLegendKey val="0"/>
          <c:showVal val="0"/>
          <c:showCatName val="0"/>
          <c:showSerName val="0"/>
          <c:showPercent val="0"/>
          <c:showBubbleSize val="0"/>
        </c:dLbls>
        <c:gapWidth val="150"/>
        <c:axId val="395077120"/>
        <c:axId val="395078656"/>
      </c:barChart>
      <c:barChart>
        <c:barDir val="col"/>
        <c:grouping val="clustered"/>
        <c:varyColors val="0"/>
        <c:ser>
          <c:idx val="3"/>
          <c:order val="2"/>
          <c:tx>
            <c:v>  </c:v>
          </c:tx>
          <c:spPr>
            <a:noFill/>
            <a:ln>
              <a:noFill/>
            </a:ln>
          </c:spPr>
          <c:invertIfNegative val="0"/>
          <c:dLbls>
            <c:dLbl>
              <c:idx val="0"/>
              <c:layout>
                <c:manualLayout>
                  <c:x val="-1.9307211638812847E-3"/>
                  <c:y val="-0.21349366520409147"/>
                </c:manualLayout>
              </c:layout>
              <c:showLegendKey val="0"/>
              <c:showVal val="1"/>
              <c:showCatName val="0"/>
              <c:showSerName val="0"/>
              <c:showPercent val="0"/>
              <c:showBubbleSize val="0"/>
            </c:dLbl>
            <c:dLbl>
              <c:idx val="1"/>
              <c:layout>
                <c:manualLayout>
                  <c:x val="0"/>
                  <c:y val="-0.3906479831394013"/>
                </c:manualLayout>
              </c:layout>
              <c:showLegendKey val="0"/>
              <c:showVal val="1"/>
              <c:showCatName val="0"/>
              <c:showSerName val="0"/>
              <c:showPercent val="0"/>
              <c:showBubbleSize val="0"/>
            </c:dLbl>
            <c:dLbl>
              <c:idx val="2"/>
              <c:layout>
                <c:manualLayout>
                  <c:x val="0"/>
                  <c:y val="-0.32478291621473482"/>
                </c:manualLayout>
              </c:layout>
              <c:showLegendKey val="0"/>
              <c:showVal val="1"/>
              <c:showCatName val="0"/>
              <c:showSerName val="0"/>
              <c:showPercent val="0"/>
              <c:showBubbleSize val="0"/>
            </c:dLbl>
            <c:dLbl>
              <c:idx val="3"/>
              <c:layout>
                <c:manualLayout>
                  <c:x val="1.9307211638812847E-3"/>
                  <c:y val="-0.25210422167717184"/>
                </c:manualLayout>
              </c:layout>
              <c:showLegendKey val="0"/>
              <c:showVal val="1"/>
              <c:showCatName val="0"/>
              <c:showSerName val="0"/>
              <c:showPercent val="0"/>
              <c:showBubbleSize val="0"/>
            </c:dLbl>
            <c:dLbl>
              <c:idx val="4"/>
              <c:layout>
                <c:manualLayout>
                  <c:x val="7.0792291543720914E-17"/>
                  <c:y val="-0.14308617987082731"/>
                </c:manualLayout>
              </c:layout>
              <c:showLegendKey val="0"/>
              <c:showVal val="1"/>
              <c:showCatName val="0"/>
              <c:showSerName val="0"/>
              <c:showPercent val="0"/>
              <c:showBubbleSize val="0"/>
            </c:dLbl>
            <c:dLbl>
              <c:idx val="5"/>
              <c:layout>
                <c:manualLayout>
                  <c:x val="0"/>
                  <c:y val="-0.21576487440839032"/>
                </c:manualLayout>
              </c:layout>
              <c:showLegendKey val="0"/>
              <c:showVal val="1"/>
              <c:showCatName val="0"/>
              <c:showSerName val="0"/>
              <c:showPercent val="0"/>
              <c:showBubbleSize val="0"/>
            </c:dLbl>
            <c:dLbl>
              <c:idx val="6"/>
              <c:layout>
                <c:manualLayout>
                  <c:x val="1.9307211638812847E-3"/>
                  <c:y val="-0.21576487440839032"/>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11'!$M$15:$M$21</c:f>
              <c:numCache>
                <c:formatCode>0%</c:formatCode>
                <c:ptCount val="7"/>
                <c:pt idx="0">
                  <c:v>0.12180000000000001</c:v>
                </c:pt>
                <c:pt idx="1">
                  <c:v>0.2198</c:v>
                </c:pt>
                <c:pt idx="2">
                  <c:v>0.18579999999999999</c:v>
                </c:pt>
                <c:pt idx="3">
                  <c:v>0.14099999999999999</c:v>
                </c:pt>
                <c:pt idx="4">
                  <c:v>8.2199999999999995E-2</c:v>
                </c:pt>
                <c:pt idx="5">
                  <c:v>0.12590000000000001</c:v>
                </c:pt>
                <c:pt idx="6">
                  <c:v>0.1235</c:v>
                </c:pt>
              </c:numCache>
            </c:numRef>
          </c:val>
        </c:ser>
        <c:ser>
          <c:idx val="1"/>
          <c:order val="3"/>
          <c:tx>
            <c:strRef>
              <c:f>'Figure 11'!$N$14</c:f>
              <c:strCache>
                <c:ptCount val="1"/>
                <c:pt idx="0">
                  <c:v>x% of total London jobs</c:v>
                </c:pt>
              </c:strCache>
            </c:strRef>
          </c:tx>
          <c:spPr>
            <a:noFill/>
          </c:spPr>
          <c:invertIfNegative val="0"/>
          <c:dLbls>
            <c:dLbl>
              <c:idx val="0"/>
              <c:layout>
                <c:manualLayout>
                  <c:x val="1.4684122615692562E-3"/>
                  <c:y val="-0.27747470150141235"/>
                </c:manualLayout>
              </c:layout>
              <c:dLblPos val="outEnd"/>
              <c:showLegendKey val="0"/>
              <c:showVal val="1"/>
              <c:showCatName val="0"/>
              <c:showSerName val="0"/>
              <c:showPercent val="0"/>
              <c:showBubbleSize val="0"/>
            </c:dLbl>
            <c:dLbl>
              <c:idx val="1"/>
              <c:layout>
                <c:manualLayout>
                  <c:x val="1.4476179341692973E-3"/>
                  <c:y val="-0.53897272717093969"/>
                </c:manualLayout>
              </c:layout>
              <c:dLblPos val="outEnd"/>
              <c:showLegendKey val="0"/>
              <c:showVal val="1"/>
              <c:showCatName val="0"/>
              <c:showSerName val="0"/>
              <c:showPercent val="0"/>
              <c:showBubbleSize val="0"/>
            </c:dLbl>
            <c:dLbl>
              <c:idx val="2"/>
              <c:layout>
                <c:manualLayout>
                  <c:x val="-1.6700413670272705E-3"/>
                  <c:y val="-0.41219958552398828"/>
                </c:manualLayout>
              </c:layout>
              <c:dLblPos val="outEnd"/>
              <c:showLegendKey val="0"/>
              <c:showVal val="1"/>
              <c:showCatName val="0"/>
              <c:showSerName val="0"/>
              <c:showPercent val="0"/>
              <c:showBubbleSize val="0"/>
            </c:dLbl>
            <c:dLbl>
              <c:idx val="3"/>
              <c:layout>
                <c:manualLayout>
                  <c:x val="7.4614459140006945E-4"/>
                  <c:y val="-0.22864697362490707"/>
                </c:manualLayout>
              </c:layout>
              <c:dLblPos val="outEnd"/>
              <c:showLegendKey val="0"/>
              <c:showVal val="1"/>
              <c:showCatName val="0"/>
              <c:showSerName val="0"/>
              <c:showPercent val="0"/>
              <c:showBubbleSize val="0"/>
            </c:dLbl>
            <c:dLbl>
              <c:idx val="4"/>
              <c:layout>
                <c:manualLayout>
                  <c:x val="3.1826494146342281E-3"/>
                  <c:y val="-0.15400855011905965"/>
                </c:manualLayout>
              </c:layout>
              <c:dLblPos val="outEnd"/>
              <c:showLegendKey val="0"/>
              <c:showVal val="1"/>
              <c:showCatName val="0"/>
              <c:showSerName val="0"/>
              <c:showPercent val="0"/>
              <c:showBubbleSize val="0"/>
            </c:dLbl>
            <c:dLbl>
              <c:idx val="5"/>
              <c:layout>
                <c:manualLayout>
                  <c:x val="-9.6688083482558826E-4"/>
                  <c:y val="-0.28001076588929913"/>
                </c:manualLayout>
              </c:layout>
              <c:dLblPos val="outEnd"/>
              <c:showLegendKey val="0"/>
              <c:showVal val="1"/>
              <c:showCatName val="0"/>
              <c:showSerName val="0"/>
              <c:showPercent val="0"/>
              <c:showBubbleSize val="0"/>
            </c:dLbl>
            <c:dLbl>
              <c:idx val="6"/>
              <c:layout>
                <c:manualLayout>
                  <c:x val="5.2216125839236599E-3"/>
                  <c:y val="-0.2673311592913469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11'!$N$15:$N$21</c:f>
              <c:numCache>
                <c:formatCode>0%</c:formatCode>
                <c:ptCount val="7"/>
                <c:pt idx="0">
                  <c:v>0.12820000000000001</c:v>
                </c:pt>
                <c:pt idx="1">
                  <c:v>0.2475</c:v>
                </c:pt>
                <c:pt idx="2">
                  <c:v>0.19040000000000001</c:v>
                </c:pt>
                <c:pt idx="3">
                  <c:v>0.1057</c:v>
                </c:pt>
                <c:pt idx="4">
                  <c:v>7.3099999999999998E-2</c:v>
                </c:pt>
                <c:pt idx="5">
                  <c:v>0.13070000000000001</c:v>
                </c:pt>
                <c:pt idx="6">
                  <c:v>0.1244</c:v>
                </c:pt>
              </c:numCache>
            </c:numRef>
          </c:val>
        </c:ser>
        <c:dLbls>
          <c:showLegendKey val="0"/>
          <c:showVal val="0"/>
          <c:showCatName val="0"/>
          <c:showSerName val="0"/>
          <c:showPercent val="0"/>
          <c:showBubbleSize val="0"/>
        </c:dLbls>
        <c:gapWidth val="150"/>
        <c:axId val="395086848"/>
        <c:axId val="395085312"/>
      </c:barChart>
      <c:catAx>
        <c:axId val="395077120"/>
        <c:scaling>
          <c:orientation val="minMax"/>
        </c:scaling>
        <c:delete val="0"/>
        <c:axPos val="b"/>
        <c:numFmt formatCode="General" sourceLinked="1"/>
        <c:majorTickMark val="out"/>
        <c:minorTickMark val="none"/>
        <c:tickLblPos val="nextTo"/>
        <c:crossAx val="395078656"/>
        <c:crosses val="autoZero"/>
        <c:auto val="1"/>
        <c:lblAlgn val="ctr"/>
        <c:lblOffset val="100"/>
        <c:noMultiLvlLbl val="0"/>
      </c:catAx>
      <c:valAx>
        <c:axId val="395078656"/>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395077120"/>
        <c:crosses val="autoZero"/>
        <c:crossBetween val="between"/>
        <c:dispUnits>
          <c:builtInUnit val="thousands"/>
        </c:dispUnits>
      </c:valAx>
      <c:valAx>
        <c:axId val="395085312"/>
        <c:scaling>
          <c:orientation val="minMax"/>
          <c:max val="1400000"/>
        </c:scaling>
        <c:delete val="0"/>
        <c:axPos val="r"/>
        <c:numFmt formatCode="0%" sourceLinked="1"/>
        <c:majorTickMark val="none"/>
        <c:minorTickMark val="none"/>
        <c:tickLblPos val="none"/>
        <c:crossAx val="395086848"/>
        <c:crosses val="max"/>
        <c:crossBetween val="between"/>
      </c:valAx>
      <c:catAx>
        <c:axId val="395086848"/>
        <c:scaling>
          <c:orientation val="minMax"/>
        </c:scaling>
        <c:delete val="1"/>
        <c:axPos val="b"/>
        <c:numFmt formatCode="General" sourceLinked="1"/>
        <c:majorTickMark val="out"/>
        <c:minorTickMark val="none"/>
        <c:tickLblPos val="nextTo"/>
        <c:crossAx val="395085312"/>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5803300501824248E-2"/>
          <c:y val="9.4788747165794079E-2"/>
          <c:w val="0.55583744702532223"/>
          <c:h val="0.67264095794526169"/>
        </c:manualLayout>
      </c:layout>
      <c:barChart>
        <c:barDir val="col"/>
        <c:grouping val="stacked"/>
        <c:varyColors val="0"/>
        <c:ser>
          <c:idx val="6"/>
          <c:order val="0"/>
          <c:tx>
            <c:strRef>
              <c:f>'Figure 12'!$T$50</c:f>
              <c:strCache>
                <c:ptCount val="1"/>
                <c:pt idx="0">
                  <c:v>Process, plant and machine operatives; and elementary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12'!$T$51:$T$56</c:f>
              <c:numCache>
                <c:formatCode>0</c:formatCode>
                <c:ptCount val="6"/>
                <c:pt idx="0">
                  <c:v>3.5876000000000001</c:v>
                </c:pt>
                <c:pt idx="1">
                  <c:v>10.5541</c:v>
                </c:pt>
                <c:pt idx="2">
                  <c:v>13.8232</c:v>
                </c:pt>
                <c:pt idx="3">
                  <c:v>19.702000000000002</c:v>
                </c:pt>
                <c:pt idx="4">
                  <c:v>38.2423</c:v>
                </c:pt>
                <c:pt idx="5">
                  <c:v>41.293500000000002</c:v>
                </c:pt>
              </c:numCache>
            </c:numRef>
          </c:val>
        </c:ser>
        <c:ser>
          <c:idx val="5"/>
          <c:order val="1"/>
          <c:tx>
            <c:strRef>
              <c:f>'Figure 12'!$S$50</c:f>
              <c:strCache>
                <c:ptCount val="1"/>
                <c:pt idx="0">
                  <c:v>Caring, leisure and other service occupations; and sales and customer service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12'!$S$51:$S$56</c:f>
              <c:numCache>
                <c:formatCode>0</c:formatCode>
                <c:ptCount val="6"/>
                <c:pt idx="0">
                  <c:v>6.5979000000000001</c:v>
                </c:pt>
                <c:pt idx="1">
                  <c:v>17.150400000000001</c:v>
                </c:pt>
                <c:pt idx="2">
                  <c:v>20.423400000000001</c:v>
                </c:pt>
                <c:pt idx="3">
                  <c:v>20.860900000000001</c:v>
                </c:pt>
                <c:pt idx="4">
                  <c:v>17.339700000000001</c:v>
                </c:pt>
                <c:pt idx="5">
                  <c:v>20.398</c:v>
                </c:pt>
              </c:numCache>
            </c:numRef>
          </c:val>
        </c:ser>
        <c:ser>
          <c:idx val="4"/>
          <c:order val="2"/>
          <c:tx>
            <c:strRef>
              <c:f>'Figure 12'!$R$50</c:f>
              <c:strCache>
                <c:ptCount val="1"/>
                <c:pt idx="0">
                  <c:v>Skilled trades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12'!$R$51:$R$56</c:f>
              <c:numCache>
                <c:formatCode>0</c:formatCode>
                <c:ptCount val="6"/>
                <c:pt idx="0">
                  <c:v>1.6082000000000001</c:v>
                </c:pt>
                <c:pt idx="1">
                  <c:v>8.1793999999999993</c:v>
                </c:pt>
                <c:pt idx="2">
                  <c:v>14.570399999999999</c:v>
                </c:pt>
                <c:pt idx="3">
                  <c:v>8.6092999999999993</c:v>
                </c:pt>
                <c:pt idx="4">
                  <c:v>17.1021</c:v>
                </c:pt>
                <c:pt idx="5">
                  <c:v>16.915400000000002</c:v>
                </c:pt>
              </c:numCache>
            </c:numRef>
          </c:val>
        </c:ser>
        <c:ser>
          <c:idx val="3"/>
          <c:order val="3"/>
          <c:tx>
            <c:strRef>
              <c:f>'Figure 12'!$Q$50</c:f>
              <c:strCache>
                <c:ptCount val="1"/>
                <c:pt idx="0">
                  <c:v>Administrative and secretarial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12'!$Q$51:$Q$56</c:f>
              <c:numCache>
                <c:formatCode>0</c:formatCode>
                <c:ptCount val="6"/>
                <c:pt idx="0">
                  <c:v>8.2887000000000004</c:v>
                </c:pt>
                <c:pt idx="1">
                  <c:v>11.081799999999999</c:v>
                </c:pt>
                <c:pt idx="2">
                  <c:v>11.706099999999999</c:v>
                </c:pt>
                <c:pt idx="3">
                  <c:v>19.8675</c:v>
                </c:pt>
                <c:pt idx="4">
                  <c:v>8.0760000000000005</c:v>
                </c:pt>
                <c:pt idx="5">
                  <c:v>7.9602000000000004</c:v>
                </c:pt>
              </c:numCache>
            </c:numRef>
          </c:val>
        </c:ser>
        <c:ser>
          <c:idx val="2"/>
          <c:order val="4"/>
          <c:tx>
            <c:strRef>
              <c:f>'Figure 12'!$P$50</c:f>
              <c:strCache>
                <c:ptCount val="1"/>
                <c:pt idx="0">
                  <c:v>Associate professional and technical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12'!$P$51:$P$56</c:f>
              <c:numCache>
                <c:formatCode>0</c:formatCode>
                <c:ptCount val="6"/>
                <c:pt idx="0">
                  <c:v>23.670100000000001</c:v>
                </c:pt>
                <c:pt idx="1">
                  <c:v>18.2058</c:v>
                </c:pt>
                <c:pt idx="2">
                  <c:v>18.430900000000001</c:v>
                </c:pt>
                <c:pt idx="3">
                  <c:v>15.894</c:v>
                </c:pt>
                <c:pt idx="4">
                  <c:v>6.8883999999999999</c:v>
                </c:pt>
                <c:pt idx="5">
                  <c:v>5.4725999999999999</c:v>
                </c:pt>
              </c:numCache>
            </c:numRef>
          </c:val>
        </c:ser>
        <c:ser>
          <c:idx val="1"/>
          <c:order val="5"/>
          <c:tx>
            <c:strRef>
              <c:f>'Figure 12'!$O$50</c:f>
              <c:strCache>
                <c:ptCount val="1"/>
                <c:pt idx="0">
                  <c:v>Professional occupations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12'!$O$51:$O$56</c:f>
              <c:numCache>
                <c:formatCode>0</c:formatCode>
                <c:ptCount val="6"/>
                <c:pt idx="0">
                  <c:v>40.7423</c:v>
                </c:pt>
                <c:pt idx="1">
                  <c:v>23.219000000000001</c:v>
                </c:pt>
                <c:pt idx="2">
                  <c:v>9.34</c:v>
                </c:pt>
                <c:pt idx="3">
                  <c:v>5.7946999999999997</c:v>
                </c:pt>
                <c:pt idx="4">
                  <c:v>4.0380000000000003</c:v>
                </c:pt>
                <c:pt idx="5">
                  <c:v>1.4924999999999999</c:v>
                </c:pt>
              </c:numCache>
            </c:numRef>
          </c:val>
        </c:ser>
        <c:ser>
          <c:idx val="0"/>
          <c:order val="6"/>
          <c:tx>
            <c:strRef>
              <c:f>'Figure 12'!$N$50</c:f>
              <c:strCache>
                <c:ptCount val="1"/>
                <c:pt idx="0">
                  <c:v>Managers, directors and senior officials</c:v>
                </c:pt>
              </c:strCache>
            </c:strRef>
          </c:tx>
          <c:invertIfNegative val="0"/>
          <c:cat>
            <c:strRef>
              <c:f>'Figure 12'!$M$51:$M$56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12'!$N$51:$N$56</c:f>
              <c:numCache>
                <c:formatCode>0</c:formatCode>
                <c:ptCount val="6"/>
                <c:pt idx="0">
                  <c:v>15.463900000000001</c:v>
                </c:pt>
                <c:pt idx="1">
                  <c:v>11.345599999999999</c:v>
                </c:pt>
                <c:pt idx="2">
                  <c:v>11.706099999999999</c:v>
                </c:pt>
                <c:pt idx="3">
                  <c:v>9.4370999999999992</c:v>
                </c:pt>
                <c:pt idx="4">
                  <c:v>8.3134999999999994</c:v>
                </c:pt>
                <c:pt idx="5">
                  <c:v>6.4676999999999998</c:v>
                </c:pt>
              </c:numCache>
            </c:numRef>
          </c:val>
        </c:ser>
        <c:dLbls>
          <c:showLegendKey val="0"/>
          <c:showVal val="0"/>
          <c:showCatName val="0"/>
          <c:showSerName val="0"/>
          <c:showPercent val="0"/>
          <c:showBubbleSize val="0"/>
        </c:dLbls>
        <c:gapWidth val="150"/>
        <c:overlap val="100"/>
        <c:axId val="43421056"/>
        <c:axId val="43431424"/>
      </c:barChart>
      <c:catAx>
        <c:axId val="43421056"/>
        <c:scaling>
          <c:orientation val="minMax"/>
        </c:scaling>
        <c:delete val="0"/>
        <c:axPos val="b"/>
        <c:title>
          <c:tx>
            <c:rich>
              <a:bodyPr/>
              <a:lstStyle/>
              <a:p>
                <a:pPr>
                  <a:defRPr sz="1050" b="0"/>
                </a:pPr>
                <a:r>
                  <a:rPr lang="en-GB" sz="1050" b="0"/>
                  <a:t>Qualification Level</a:t>
                </a:r>
              </a:p>
            </c:rich>
          </c:tx>
          <c:layout>
            <c:manualLayout>
              <c:xMode val="edge"/>
              <c:yMode val="edge"/>
              <c:x val="0.29523226140018"/>
              <c:y val="0.90970565860578245"/>
            </c:manualLayout>
          </c:layout>
          <c:overlay val="0"/>
        </c:title>
        <c:majorTickMark val="out"/>
        <c:minorTickMark val="none"/>
        <c:tickLblPos val="nextTo"/>
        <c:crossAx val="43431424"/>
        <c:crosses val="autoZero"/>
        <c:auto val="1"/>
        <c:lblAlgn val="ctr"/>
        <c:lblOffset val="100"/>
        <c:noMultiLvlLbl val="0"/>
      </c:catAx>
      <c:valAx>
        <c:axId val="43431424"/>
        <c:scaling>
          <c:orientation val="minMax"/>
          <c:max val="100"/>
        </c:scaling>
        <c:delete val="0"/>
        <c:axPos val="l"/>
        <c:majorGridlines/>
        <c:title>
          <c:tx>
            <c:rich>
              <a:bodyPr rot="0" vert="horz"/>
              <a:lstStyle/>
              <a:p>
                <a:pPr>
                  <a:defRPr sz="1050" b="0"/>
                </a:pPr>
                <a:r>
                  <a:rPr lang="en-GB" sz="1050" b="0" baseline="0"/>
                  <a:t>Proportion of jobs (%)</a:t>
                </a:r>
                <a:endParaRPr lang="en-GB" sz="1050" b="0"/>
              </a:p>
            </c:rich>
          </c:tx>
          <c:layout>
            <c:manualLayout>
              <c:xMode val="edge"/>
              <c:yMode val="edge"/>
              <c:x val="8.7836543451354047E-3"/>
              <c:y val="3.6540923328339914E-2"/>
            </c:manualLayout>
          </c:layout>
          <c:overlay val="0"/>
        </c:title>
        <c:numFmt formatCode="0" sourceLinked="1"/>
        <c:majorTickMark val="out"/>
        <c:minorTickMark val="none"/>
        <c:tickLblPos val="nextTo"/>
        <c:crossAx val="43421056"/>
        <c:crosses val="autoZero"/>
        <c:crossBetween val="between"/>
      </c:valAx>
    </c:plotArea>
    <c:legend>
      <c:legendPos val="r"/>
      <c:layout>
        <c:manualLayout>
          <c:xMode val="edge"/>
          <c:yMode val="edge"/>
          <c:x val="0.65517510779955679"/>
          <c:y val="7.0923139561929457E-2"/>
          <c:w val="0.33312898756289427"/>
          <c:h val="0.82913644819497989"/>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426072918401E-2"/>
          <c:y val="9.1442245169195358E-2"/>
          <c:w val="0.8643044882846439"/>
          <c:h val="0.65045271276221883"/>
        </c:manualLayout>
      </c:layout>
      <c:barChart>
        <c:barDir val="col"/>
        <c:grouping val="clustered"/>
        <c:varyColors val="0"/>
        <c:ser>
          <c:idx val="2"/>
          <c:order val="0"/>
          <c:tx>
            <c:strRef>
              <c:f>'Figure 13'!$B$14</c:f>
              <c:strCache>
                <c:ptCount val="1"/>
                <c:pt idx="0">
                  <c:v>2004</c:v>
                </c:pt>
              </c:strCache>
            </c:strRef>
          </c:tx>
          <c:spPr>
            <a:solidFill>
              <a:schemeClr val="accent1">
                <a:lumMod val="60000"/>
                <a:lumOff val="40000"/>
              </a:schemeClr>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13'!$B$15:$B$21</c:f>
              <c:numCache>
                <c:formatCode>#,##0</c:formatCode>
                <c:ptCount val="7"/>
                <c:pt idx="0">
                  <c:v>64100</c:v>
                </c:pt>
                <c:pt idx="1">
                  <c:v>107000</c:v>
                </c:pt>
                <c:pt idx="2">
                  <c:v>76300</c:v>
                </c:pt>
                <c:pt idx="3">
                  <c:v>88800</c:v>
                </c:pt>
                <c:pt idx="4">
                  <c:v>80100</c:v>
                </c:pt>
                <c:pt idx="5">
                  <c:v>115000</c:v>
                </c:pt>
                <c:pt idx="6">
                  <c:v>128800</c:v>
                </c:pt>
              </c:numCache>
            </c:numRef>
          </c:val>
        </c:ser>
        <c:ser>
          <c:idx val="0"/>
          <c:order val="1"/>
          <c:tx>
            <c:strRef>
              <c:f>'Figure 13'!$L$14</c:f>
              <c:strCache>
                <c:ptCount val="1"/>
                <c:pt idx="0">
                  <c:v>2014</c:v>
                </c:pt>
              </c:strCache>
            </c:strRef>
          </c:tx>
          <c:spPr>
            <a:solidFill>
              <a:schemeClr val="accent1"/>
            </a:solidFill>
          </c:spPr>
          <c:invertIfNegative val="0"/>
          <c:cat>
            <c:strRef>
              <c:f>'Figure 13'!$A$15:$A$21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13'!$L$15:$L$21</c:f>
              <c:numCache>
                <c:formatCode>#,##0</c:formatCode>
                <c:ptCount val="7"/>
                <c:pt idx="0">
                  <c:v>74500</c:v>
                </c:pt>
                <c:pt idx="1">
                  <c:v>136900</c:v>
                </c:pt>
                <c:pt idx="2">
                  <c:v>79800</c:v>
                </c:pt>
                <c:pt idx="3">
                  <c:v>69400</c:v>
                </c:pt>
                <c:pt idx="4">
                  <c:v>76300</c:v>
                </c:pt>
                <c:pt idx="5">
                  <c:v>130900</c:v>
                </c:pt>
                <c:pt idx="6">
                  <c:v>124500</c:v>
                </c:pt>
              </c:numCache>
            </c:numRef>
          </c:val>
        </c:ser>
        <c:dLbls>
          <c:showLegendKey val="0"/>
          <c:showVal val="0"/>
          <c:showCatName val="0"/>
          <c:showSerName val="0"/>
          <c:showPercent val="0"/>
          <c:showBubbleSize val="0"/>
        </c:dLbls>
        <c:gapWidth val="150"/>
        <c:axId val="396179712"/>
        <c:axId val="396193792"/>
      </c:barChart>
      <c:barChart>
        <c:barDir val="col"/>
        <c:grouping val="clustered"/>
        <c:varyColors val="0"/>
        <c:ser>
          <c:idx val="3"/>
          <c:order val="2"/>
          <c:tx>
            <c:v>  </c:v>
          </c:tx>
          <c:spPr>
            <a:noFill/>
            <a:ln>
              <a:noFill/>
            </a:ln>
          </c:spPr>
          <c:invertIfNegative val="0"/>
          <c:dLbls>
            <c:dLbl>
              <c:idx val="0"/>
              <c:layout>
                <c:manualLayout>
                  <c:x val="-6.1441104845389805E-4"/>
                  <c:y val="-0.26230773331488394"/>
                </c:manualLayout>
              </c:layout>
              <c:showLegendKey val="0"/>
              <c:showVal val="1"/>
              <c:showCatName val="0"/>
              <c:showSerName val="0"/>
              <c:showPercent val="0"/>
              <c:showBubbleSize val="0"/>
            </c:dLbl>
            <c:dLbl>
              <c:idx val="1"/>
              <c:layout>
                <c:manualLayout>
                  <c:x val="0"/>
                  <c:y val="-0.43309484501936096"/>
                </c:manualLayout>
              </c:layout>
              <c:showLegendKey val="0"/>
              <c:showVal val="1"/>
              <c:showCatName val="0"/>
              <c:showSerName val="0"/>
              <c:showPercent val="0"/>
              <c:showBubbleSize val="0"/>
            </c:dLbl>
            <c:dLbl>
              <c:idx val="2"/>
              <c:layout>
                <c:manualLayout>
                  <c:x val="0"/>
                  <c:y val="-0.3056818240687868"/>
                </c:manualLayout>
              </c:layout>
              <c:showLegendKey val="0"/>
              <c:showVal val="1"/>
              <c:showCatName val="0"/>
              <c:showSerName val="0"/>
              <c:showPercent val="0"/>
              <c:showBubbleSize val="0"/>
            </c:dLbl>
            <c:dLbl>
              <c:idx val="3"/>
              <c:layout>
                <c:manualLayout>
                  <c:x val="-7.0188792512311028E-4"/>
                  <c:y val="-0.35822161348181736"/>
                </c:manualLayout>
              </c:layout>
              <c:showLegendKey val="0"/>
              <c:showVal val="1"/>
              <c:showCatName val="0"/>
              <c:showSerName val="0"/>
              <c:showPercent val="0"/>
              <c:showBubbleSize val="0"/>
            </c:dLbl>
            <c:dLbl>
              <c:idx val="4"/>
              <c:layout>
                <c:manualLayout>
                  <c:x val="-1.3162989735770083E-3"/>
                  <c:y val="-0.31924094839838829"/>
                </c:manualLayout>
              </c:layout>
              <c:showLegendKey val="0"/>
              <c:showVal val="1"/>
              <c:showCatName val="0"/>
              <c:showSerName val="0"/>
              <c:showPercent val="0"/>
              <c:showBubbleSize val="0"/>
            </c:dLbl>
            <c:dLbl>
              <c:idx val="5"/>
              <c:layout>
                <c:manualLayout>
                  <c:x val="0"/>
                  <c:y val="-0.46407944195973855"/>
                </c:manualLayout>
              </c:layout>
              <c:showLegendKey val="0"/>
              <c:showVal val="1"/>
              <c:showCatName val="0"/>
              <c:showSerName val="0"/>
              <c:showPercent val="0"/>
              <c:showBubbleSize val="0"/>
            </c:dLbl>
            <c:dLbl>
              <c:idx val="6"/>
              <c:layout>
                <c:manualLayout>
                  <c:x val="6.1420375727695676E-4"/>
                  <c:y val="-0.5192604673074149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13'!$M$15:$M$21</c:f>
              <c:numCache>
                <c:formatCode>0%</c:formatCode>
                <c:ptCount val="7"/>
                <c:pt idx="0">
                  <c:v>0.13546069315300086</c:v>
                </c:pt>
                <c:pt idx="1">
                  <c:v>0.12530741304602414</c:v>
                </c:pt>
                <c:pt idx="2">
                  <c:v>0.1056786703601108</c:v>
                </c:pt>
                <c:pt idx="3">
                  <c:v>0.16207337105311187</c:v>
                </c:pt>
                <c:pt idx="4">
                  <c:v>0.25093984962406013</c:v>
                </c:pt>
                <c:pt idx="5">
                  <c:v>0.23512574115722756</c:v>
                </c:pt>
                <c:pt idx="6">
                  <c:v>0.2684451854939558</c:v>
                </c:pt>
              </c:numCache>
            </c:numRef>
          </c:val>
        </c:ser>
        <c:ser>
          <c:idx val="1"/>
          <c:order val="3"/>
          <c:tx>
            <c:strRef>
              <c:f>'Figure 13'!$N$14</c:f>
              <c:strCache>
                <c:ptCount val="1"/>
                <c:pt idx="0">
                  <c:v>x% of total London jobs</c:v>
                </c:pt>
              </c:strCache>
            </c:strRef>
          </c:tx>
          <c:spPr>
            <a:noFill/>
          </c:spPr>
          <c:invertIfNegative val="0"/>
          <c:dLbls>
            <c:dLbl>
              <c:idx val="0"/>
              <c:layout>
                <c:manualLayout>
                  <c:x val="1.5215172387488568E-4"/>
                  <c:y val="-0.30718752073257405"/>
                </c:manualLayout>
              </c:layout>
              <c:dLblPos val="outEnd"/>
              <c:showLegendKey val="0"/>
              <c:showVal val="1"/>
              <c:showCatName val="0"/>
              <c:showSerName val="0"/>
              <c:showPercent val="0"/>
              <c:showBubbleSize val="0"/>
            </c:dLbl>
            <c:dLbl>
              <c:idx val="1"/>
              <c:layout>
                <c:manualLayout>
                  <c:x val="1.4476179341692973E-3"/>
                  <c:y val="-0.56019619845850754"/>
                </c:manualLayout>
              </c:layout>
              <c:dLblPos val="outEnd"/>
              <c:showLegendKey val="0"/>
              <c:showVal val="1"/>
              <c:showCatName val="0"/>
              <c:showSerName val="0"/>
              <c:showPercent val="0"/>
              <c:showBubbleSize val="0"/>
            </c:dLbl>
            <c:dLbl>
              <c:idx val="2"/>
              <c:layout>
                <c:manualLayout>
                  <c:x val="9.6255658012679441E-4"/>
                  <c:y val="-0.32306100611620336"/>
                </c:manualLayout>
              </c:layout>
              <c:dLblPos val="outEnd"/>
              <c:showLegendKey val="0"/>
              <c:showVal val="1"/>
              <c:showCatName val="0"/>
              <c:showSerName val="0"/>
              <c:showPercent val="0"/>
              <c:showBubbleSize val="0"/>
            </c:dLbl>
            <c:dLbl>
              <c:idx val="3"/>
              <c:layout>
                <c:manualLayout>
                  <c:x val="7.4614459140006945E-4"/>
                  <c:y val="-0.27958330471506987"/>
                </c:manualLayout>
              </c:layout>
              <c:dLblPos val="outEnd"/>
              <c:showLegendKey val="0"/>
              <c:showVal val="1"/>
              <c:showCatName val="0"/>
              <c:showSerName val="0"/>
              <c:showPercent val="0"/>
              <c:showBubbleSize val="0"/>
            </c:dLbl>
            <c:dLbl>
              <c:idx val="4"/>
              <c:layout>
                <c:manualLayout>
                  <c:x val="1.8663461115906448E-3"/>
                  <c:y val="-0.30681753045359239"/>
                </c:manualLayout>
              </c:layout>
              <c:dLblPos val="outEnd"/>
              <c:showLegendKey val="0"/>
              <c:showVal val="1"/>
              <c:showCatName val="0"/>
              <c:showSerName val="0"/>
              <c:showPercent val="0"/>
              <c:showBubbleSize val="0"/>
            </c:dLbl>
            <c:dLbl>
              <c:idx val="5"/>
              <c:layout>
                <c:manualLayout>
                  <c:x val="2.9819872258885121E-3"/>
                  <c:y val="-0.53257009051392723"/>
                </c:manualLayout>
              </c:layout>
              <c:dLblPos val="outEnd"/>
              <c:showLegendKey val="0"/>
              <c:showVal val="1"/>
              <c:showCatName val="0"/>
              <c:showSerName val="0"/>
              <c:showPercent val="0"/>
              <c:showBubbleSize val="0"/>
            </c:dLbl>
            <c:dLbl>
              <c:idx val="6"/>
              <c:layout>
                <c:manualLayout>
                  <c:x val="-1.3599337663231436E-3"/>
                  <c:y val="-0.4986670156005882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13'!$N$15:$N$21</c:f>
              <c:numCache>
                <c:formatCode>0%</c:formatCode>
                <c:ptCount val="7"/>
                <c:pt idx="0">
                  <c:v>0.12301849405548217</c:v>
                </c:pt>
                <c:pt idx="1">
                  <c:v>0.11708860759493671</c:v>
                </c:pt>
                <c:pt idx="2">
                  <c:v>8.8715953307393E-2</c:v>
                </c:pt>
                <c:pt idx="3">
                  <c:v>0.13896676011213457</c:v>
                </c:pt>
                <c:pt idx="4">
                  <c:v>0.22083936324167872</c:v>
                </c:pt>
                <c:pt idx="5">
                  <c:v>0.21205248663534748</c:v>
                </c:pt>
                <c:pt idx="6">
                  <c:v>0.21177070930430344</c:v>
                </c:pt>
              </c:numCache>
            </c:numRef>
          </c:val>
        </c:ser>
        <c:dLbls>
          <c:showLegendKey val="0"/>
          <c:showVal val="0"/>
          <c:showCatName val="0"/>
          <c:showSerName val="0"/>
          <c:showPercent val="0"/>
          <c:showBubbleSize val="0"/>
        </c:dLbls>
        <c:gapWidth val="150"/>
        <c:axId val="396210176"/>
        <c:axId val="396196096"/>
      </c:barChart>
      <c:catAx>
        <c:axId val="396179712"/>
        <c:scaling>
          <c:orientation val="minMax"/>
        </c:scaling>
        <c:delete val="0"/>
        <c:axPos val="b"/>
        <c:numFmt formatCode="General" sourceLinked="1"/>
        <c:majorTickMark val="out"/>
        <c:minorTickMark val="none"/>
        <c:tickLblPos val="nextTo"/>
        <c:crossAx val="396193792"/>
        <c:crosses val="autoZero"/>
        <c:auto val="1"/>
        <c:lblAlgn val="ctr"/>
        <c:lblOffset val="100"/>
        <c:noMultiLvlLbl val="0"/>
      </c:catAx>
      <c:valAx>
        <c:axId val="396193792"/>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396179712"/>
        <c:crosses val="autoZero"/>
        <c:crossBetween val="between"/>
        <c:dispUnits>
          <c:builtInUnit val="thousands"/>
        </c:dispUnits>
      </c:valAx>
      <c:valAx>
        <c:axId val="396196096"/>
        <c:scaling>
          <c:orientation val="minMax"/>
          <c:max val="1400000"/>
        </c:scaling>
        <c:delete val="0"/>
        <c:axPos val="r"/>
        <c:numFmt formatCode="0%" sourceLinked="1"/>
        <c:majorTickMark val="none"/>
        <c:minorTickMark val="none"/>
        <c:tickLblPos val="none"/>
        <c:crossAx val="396210176"/>
        <c:crosses val="max"/>
        <c:crossBetween val="between"/>
      </c:valAx>
      <c:catAx>
        <c:axId val="396210176"/>
        <c:scaling>
          <c:orientation val="minMax"/>
        </c:scaling>
        <c:delete val="1"/>
        <c:axPos val="b"/>
        <c:numFmt formatCode="General" sourceLinked="1"/>
        <c:majorTickMark val="out"/>
        <c:minorTickMark val="none"/>
        <c:tickLblPos val="nextTo"/>
        <c:crossAx val="396196096"/>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51133507720836E-2"/>
          <c:y val="0.11299439789286614"/>
          <c:w val="0.90445256689573805"/>
          <c:h val="0.67580953397547361"/>
        </c:manualLayout>
      </c:layout>
      <c:barChart>
        <c:barDir val="col"/>
        <c:grouping val="clustered"/>
        <c:varyColors val="0"/>
        <c:ser>
          <c:idx val="0"/>
          <c:order val="0"/>
          <c:tx>
            <c:v>East</c:v>
          </c:tx>
          <c:spPr>
            <a:solidFill>
              <a:schemeClr val="tx2">
                <a:lumMod val="75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14'!$C$42:$C$47</c:f>
              <c:numCache>
                <c:formatCode>0</c:formatCode>
                <c:ptCount val="6"/>
                <c:pt idx="0">
                  <c:v>33.622754279497272</c:v>
                </c:pt>
                <c:pt idx="1">
                  <c:v>7.7961383851300274</c:v>
                </c:pt>
                <c:pt idx="2">
                  <c:v>20.448755537030102</c:v>
                </c:pt>
                <c:pt idx="3">
                  <c:v>19.708506715084038</c:v>
                </c:pt>
                <c:pt idx="4">
                  <c:v>12.129822603092965</c:v>
                </c:pt>
                <c:pt idx="5">
                  <c:v>6.294022480165598</c:v>
                </c:pt>
              </c:numCache>
            </c:numRef>
          </c:val>
        </c:ser>
        <c:ser>
          <c:idx val="1"/>
          <c:order val="1"/>
          <c:tx>
            <c:v>Rest of London</c:v>
          </c:tx>
          <c:spPr>
            <a:solidFill>
              <a:schemeClr val="tx2">
                <a:lumMod val="60000"/>
                <a:lumOff val="40000"/>
              </a:schemeClr>
            </a:solidFill>
          </c:spPr>
          <c:invertIfNegative val="0"/>
          <c:dLbls>
            <c:txPr>
              <a:bodyPr/>
              <a:lstStyle/>
              <a:p>
                <a:pPr>
                  <a:defRPr b="1"/>
                </a:pPr>
                <a:endParaRPr lang="en-US"/>
              </a:p>
            </c:txPr>
            <c:showLegendKey val="0"/>
            <c:showVal val="1"/>
            <c:showCatName val="0"/>
            <c:showSerName val="0"/>
            <c:showPercent val="0"/>
            <c:showBubbleSize val="0"/>
            <c:showLeaderLines val="0"/>
          </c:dLbls>
          <c:cat>
            <c:strLit>
              <c:ptCount val="6"/>
              <c:pt idx="0">
                <c:v>Degree or equivalent</c:v>
              </c:pt>
              <c:pt idx="1">
                <c:v>Higher education</c:v>
              </c:pt>
              <c:pt idx="2">
                <c:v>GCE, A-level or equivalent</c:v>
              </c:pt>
              <c:pt idx="3">
                <c:v>GCSE grades A*-C or equivalent</c:v>
              </c:pt>
              <c:pt idx="4">
                <c:v>Other qualifications</c:v>
              </c:pt>
              <c:pt idx="5">
                <c:v>No qualification</c:v>
              </c:pt>
            </c:strLit>
          </c:cat>
          <c:val>
            <c:numRef>
              <c:f>'Figure 14'!$E$42:$E$47</c:f>
              <c:numCache>
                <c:formatCode>0</c:formatCode>
                <c:ptCount val="6"/>
                <c:pt idx="0">
                  <c:v>53.126792482811545</c:v>
                </c:pt>
                <c:pt idx="1">
                  <c:v>7.8513896101882779</c:v>
                </c:pt>
                <c:pt idx="2">
                  <c:v>15.971142964553412</c:v>
                </c:pt>
                <c:pt idx="3">
                  <c:v>11.286634473029432</c:v>
                </c:pt>
                <c:pt idx="4">
                  <c:v>8.1629182782863481</c:v>
                </c:pt>
                <c:pt idx="5">
                  <c:v>3.7850696839804363</c:v>
                </c:pt>
              </c:numCache>
            </c:numRef>
          </c:val>
        </c:ser>
        <c:dLbls>
          <c:showLegendKey val="0"/>
          <c:showVal val="0"/>
          <c:showCatName val="0"/>
          <c:showSerName val="0"/>
          <c:showPercent val="0"/>
          <c:showBubbleSize val="0"/>
        </c:dLbls>
        <c:gapWidth val="150"/>
        <c:axId val="42219392"/>
        <c:axId val="42229760"/>
      </c:barChart>
      <c:catAx>
        <c:axId val="42219392"/>
        <c:scaling>
          <c:orientation val="minMax"/>
        </c:scaling>
        <c:delete val="0"/>
        <c:axPos val="b"/>
        <c:title>
          <c:tx>
            <c:rich>
              <a:bodyPr/>
              <a:lstStyle/>
              <a:p>
                <a:pPr>
                  <a:defRPr/>
                </a:pPr>
                <a:r>
                  <a:rPr lang="en-GB" sz="1050"/>
                  <a:t>Qualification</a:t>
                </a:r>
                <a:r>
                  <a:rPr lang="en-GB" sz="1050" baseline="0"/>
                  <a:t> level</a:t>
                </a:r>
                <a:endParaRPr lang="en-GB" sz="1050"/>
              </a:p>
            </c:rich>
          </c:tx>
          <c:layout>
            <c:manualLayout>
              <c:xMode val="edge"/>
              <c:yMode val="edge"/>
              <c:x val="0.43045618643022321"/>
              <c:y val="0.89064467771732148"/>
            </c:manualLayout>
          </c:layout>
          <c:overlay val="0"/>
        </c:title>
        <c:majorTickMark val="out"/>
        <c:minorTickMark val="none"/>
        <c:tickLblPos val="nextTo"/>
        <c:crossAx val="42229760"/>
        <c:crosses val="autoZero"/>
        <c:auto val="1"/>
        <c:lblAlgn val="ctr"/>
        <c:lblOffset val="100"/>
        <c:noMultiLvlLbl val="0"/>
      </c:catAx>
      <c:valAx>
        <c:axId val="42229760"/>
        <c:scaling>
          <c:orientation val="minMax"/>
        </c:scaling>
        <c:delete val="0"/>
        <c:axPos val="l"/>
        <c:majorGridlines/>
        <c:title>
          <c:tx>
            <c:rich>
              <a:bodyPr rot="0" vert="horz" anchor="t" anchorCtr="0"/>
              <a:lstStyle/>
              <a:p>
                <a:pPr algn="ctr">
                  <a:defRPr/>
                </a:pPr>
                <a:r>
                  <a:rPr lang="en-GB" sz="1050" b="0">
                    <a:latin typeface="+mn-lt"/>
                  </a:rPr>
                  <a:t>Proportion</a:t>
                </a:r>
                <a:r>
                  <a:rPr lang="en-GB" sz="1050" b="0" baseline="0">
                    <a:latin typeface="+mn-lt"/>
                  </a:rPr>
                  <a:t> of jobs (%) </a:t>
                </a:r>
                <a:endParaRPr lang="en-GB" sz="1050" b="0">
                  <a:latin typeface="+mn-lt"/>
                </a:endParaRPr>
              </a:p>
            </c:rich>
          </c:tx>
          <c:layout>
            <c:manualLayout>
              <c:xMode val="edge"/>
              <c:yMode val="edge"/>
              <c:x val="1.1160530996547447E-2"/>
              <c:y val="5.0960894738568345E-2"/>
            </c:manualLayout>
          </c:layout>
          <c:overlay val="0"/>
        </c:title>
        <c:numFmt formatCode="0" sourceLinked="1"/>
        <c:majorTickMark val="out"/>
        <c:minorTickMark val="none"/>
        <c:tickLblPos val="nextTo"/>
        <c:crossAx val="4221939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291936369756682"/>
          <c:y val="2.194076109678467E-2"/>
          <c:w val="0.47368781937287913"/>
          <c:h val="0.90747333420098208"/>
        </c:manualLayout>
      </c:layout>
      <c:barChart>
        <c:barDir val="bar"/>
        <c:grouping val="clustered"/>
        <c:varyColors val="0"/>
        <c:ser>
          <c:idx val="0"/>
          <c:order val="0"/>
          <c:tx>
            <c:v>Median annual pay</c:v>
          </c:tx>
          <c:invertIfNegative val="0"/>
          <c:cat>
            <c:strRef>
              <c:f>'Figure 15'!$A$8:$A$21</c:f>
              <c:strCache>
                <c:ptCount val="14"/>
                <c:pt idx="0">
                  <c:v>Senior officers in protective services</c:v>
                </c:pt>
                <c:pt idx="1">
                  <c:v>Managers and directors in transport and logistics</c:v>
                </c:pt>
                <c:pt idx="2">
                  <c:v>Financial institution managers and directors</c:v>
                </c:pt>
                <c:pt idx="3">
                  <c:v>Functional managers and directors</c:v>
                </c:pt>
                <c:pt idx="4">
                  <c:v>Production managers and directors</c:v>
                </c:pt>
                <c:pt idx="5">
                  <c:v>Chief executives and senior officials</c:v>
                </c:pt>
                <c:pt idx="6">
                  <c:v>Media professionals</c:v>
                </c:pt>
                <c:pt idx="7">
                  <c:v>Quality and regulatory professionals</c:v>
                </c:pt>
                <c:pt idx="8">
                  <c:v>Librarians and related professionals</c:v>
                </c:pt>
                <c:pt idx="9">
                  <c:v>Welfare professionals</c:v>
                </c:pt>
                <c:pt idx="10">
                  <c:v>Business, research and administrative professionals</c:v>
                </c:pt>
                <c:pt idx="11">
                  <c:v>Legal professionals</c:v>
                </c:pt>
                <c:pt idx="12">
                  <c:v>Public services and other associate professionals</c:v>
                </c:pt>
                <c:pt idx="13">
                  <c:v>Sales, marketing and related associate professionals</c:v>
                </c:pt>
              </c:strCache>
            </c:strRef>
          </c:cat>
          <c:val>
            <c:numRef>
              <c:f>'Figure 15'!$C$8:$C$21</c:f>
              <c:numCache>
                <c:formatCode>"£"#,##0</c:formatCode>
                <c:ptCount val="14"/>
                <c:pt idx="0">
                  <c:v>62811</c:v>
                </c:pt>
                <c:pt idx="1">
                  <c:v>35000</c:v>
                </c:pt>
                <c:pt idx="2">
                  <c:v>78563</c:v>
                </c:pt>
                <c:pt idx="3">
                  <c:v>68850</c:v>
                </c:pt>
                <c:pt idx="4">
                  <c:v>50094</c:v>
                </c:pt>
                <c:pt idx="5">
                  <c:v>94286</c:v>
                </c:pt>
                <c:pt idx="6">
                  <c:v>34402</c:v>
                </c:pt>
                <c:pt idx="7">
                  <c:v>39216</c:v>
                </c:pt>
                <c:pt idx="8">
                  <c:v>24778</c:v>
                </c:pt>
                <c:pt idx="9">
                  <c:v>33782</c:v>
                </c:pt>
                <c:pt idx="10">
                  <c:v>43159</c:v>
                </c:pt>
                <c:pt idx="11">
                  <c:v>62632</c:v>
                </c:pt>
                <c:pt idx="12">
                  <c:v>31745</c:v>
                </c:pt>
                <c:pt idx="13">
                  <c:v>37382</c:v>
                </c:pt>
              </c:numCache>
            </c:numRef>
          </c:val>
        </c:ser>
        <c:dLbls>
          <c:showLegendKey val="0"/>
          <c:showVal val="0"/>
          <c:showCatName val="0"/>
          <c:showSerName val="0"/>
          <c:showPercent val="0"/>
          <c:showBubbleSize val="0"/>
        </c:dLbls>
        <c:gapWidth val="150"/>
        <c:axId val="409743744"/>
        <c:axId val="409745280"/>
      </c:barChart>
      <c:barChart>
        <c:barDir val="bar"/>
        <c:grouping val="clustered"/>
        <c:varyColors val="0"/>
        <c:ser>
          <c:idx val="1"/>
          <c:order val="1"/>
          <c:tx>
            <c:v>x% change 2011-2014</c:v>
          </c:tx>
          <c:spPr>
            <a:noFill/>
            <a:ln>
              <a:noFill/>
            </a:ln>
          </c:spPr>
          <c:invertIfNegative val="0"/>
          <c:dLbls>
            <c:dLbl>
              <c:idx val="0"/>
              <c:layout>
                <c:manualLayout>
                  <c:x val="4.0260267542334333E-2"/>
                  <c:y val="-2.9255499875034487E-3"/>
                </c:manualLayout>
              </c:layout>
              <c:spPr/>
              <c:txPr>
                <a:bodyPr/>
                <a:lstStyle/>
                <a:p>
                  <a:pPr>
                    <a:defRPr b="1"/>
                  </a:pPr>
                  <a:endParaRPr lang="en-US"/>
                </a:p>
              </c:txPr>
              <c:showLegendKey val="0"/>
              <c:showVal val="1"/>
              <c:showCatName val="0"/>
              <c:showSerName val="0"/>
              <c:showPercent val="0"/>
              <c:showBubbleSize val="0"/>
            </c:dLbl>
            <c:dLbl>
              <c:idx val="1"/>
              <c:layout>
                <c:manualLayout>
                  <c:x val="-4.4733630602593707E-2"/>
                  <c:y val="-1.4627174064524187E-3"/>
                </c:manualLayout>
              </c:layout>
              <c:spPr/>
              <c:txPr>
                <a:bodyPr/>
                <a:lstStyle/>
                <a:p>
                  <a:pPr>
                    <a:defRPr b="1"/>
                  </a:pPr>
                  <a:endParaRPr lang="en-US"/>
                </a:p>
              </c:txPr>
              <c:showLegendKey val="0"/>
              <c:showVal val="1"/>
              <c:showCatName val="0"/>
              <c:showSerName val="0"/>
              <c:showPercent val="0"/>
              <c:showBubbleSize val="0"/>
            </c:dLbl>
            <c:dLbl>
              <c:idx val="2"/>
              <c:layout>
                <c:manualLayout>
                  <c:x val="0.16700555424968327"/>
                  <c:y val="-2.9254348129046227E-3"/>
                </c:manualLayout>
              </c:layout>
              <c:spPr/>
              <c:txPr>
                <a:bodyPr/>
                <a:lstStyle/>
                <a:p>
                  <a:pPr>
                    <a:defRPr b="1"/>
                  </a:pPr>
                  <a:endParaRPr lang="en-US"/>
                </a:p>
              </c:txPr>
              <c:showLegendKey val="0"/>
              <c:showVal val="1"/>
              <c:showCatName val="0"/>
              <c:showSerName val="0"/>
              <c:showPercent val="0"/>
              <c:showBubbleSize val="0"/>
            </c:dLbl>
            <c:dLbl>
              <c:idx val="3"/>
              <c:layout>
                <c:manualLayout>
                  <c:x val="-0.24454384729417891"/>
                  <c:y val="-2.9254348129046227E-3"/>
                </c:manualLayout>
              </c:layout>
              <c:spPr/>
              <c:txPr>
                <a:bodyPr/>
                <a:lstStyle/>
                <a:p>
                  <a:pPr>
                    <a:defRPr b="1"/>
                  </a:pPr>
                  <a:endParaRPr lang="en-US"/>
                </a:p>
              </c:txPr>
              <c:showLegendKey val="0"/>
              <c:showVal val="1"/>
              <c:showCatName val="0"/>
              <c:showSerName val="0"/>
              <c:showPercent val="0"/>
              <c:showBubbleSize val="0"/>
            </c:dLbl>
            <c:dLbl>
              <c:idx val="4"/>
              <c:layout>
                <c:manualLayout>
                  <c:x val="2.833129938164268E-2"/>
                  <c:y val="0"/>
                </c:manualLayout>
              </c:layout>
              <c:spPr/>
              <c:txPr>
                <a:bodyPr/>
                <a:lstStyle/>
                <a:p>
                  <a:pPr>
                    <a:defRPr b="1"/>
                  </a:pPr>
                  <a:endParaRPr lang="en-US"/>
                </a:p>
              </c:txPr>
              <c:showLegendKey val="0"/>
              <c:showVal val="1"/>
              <c:showCatName val="0"/>
              <c:showSerName val="0"/>
              <c:showPercent val="0"/>
              <c:showBubbleSize val="0"/>
            </c:dLbl>
            <c:dLbl>
              <c:idx val="5"/>
              <c:layout>
                <c:manualLayout>
                  <c:x val="-0.34892231870023077"/>
                  <c:y val="0"/>
                </c:manualLayout>
              </c:layout>
              <c:spPr/>
              <c:txPr>
                <a:bodyPr/>
                <a:lstStyle/>
                <a:p>
                  <a:pPr>
                    <a:defRPr b="1"/>
                  </a:pPr>
                  <a:endParaRPr lang="en-US"/>
                </a:p>
              </c:txPr>
              <c:showLegendKey val="0"/>
              <c:showVal val="1"/>
              <c:showCatName val="0"/>
              <c:showSerName val="0"/>
              <c:showPercent val="0"/>
              <c:showBubbleSize val="0"/>
            </c:dLbl>
            <c:dLbl>
              <c:idx val="6"/>
              <c:layout>
                <c:manualLayout>
                  <c:x val="-7.1573808964149929E-2"/>
                  <c:y val="0"/>
                </c:manualLayout>
              </c:layout>
              <c:spPr/>
              <c:txPr>
                <a:bodyPr/>
                <a:lstStyle/>
                <a:p>
                  <a:pPr>
                    <a:defRPr b="1"/>
                  </a:pPr>
                  <a:endParaRPr lang="en-US"/>
                </a:p>
              </c:txPr>
              <c:showLegendKey val="0"/>
              <c:showVal val="1"/>
              <c:showCatName val="0"/>
              <c:showSerName val="0"/>
              <c:showPercent val="0"/>
              <c:showBubbleSize val="0"/>
            </c:dLbl>
            <c:dLbl>
              <c:idx val="7"/>
              <c:layout>
                <c:manualLayout>
                  <c:x val="-9.8413987325706151E-2"/>
                  <c:y val="0"/>
                </c:manualLayout>
              </c:layout>
              <c:spPr/>
              <c:txPr>
                <a:bodyPr/>
                <a:lstStyle/>
                <a:p>
                  <a:pPr>
                    <a:defRPr b="1"/>
                  </a:pPr>
                  <a:endParaRPr lang="en-US"/>
                </a:p>
              </c:txPr>
              <c:showLegendKey val="0"/>
              <c:showVal val="1"/>
              <c:showCatName val="0"/>
              <c:showSerName val="0"/>
              <c:showPercent val="0"/>
              <c:showBubbleSize val="0"/>
            </c:dLbl>
            <c:dLbl>
              <c:idx val="8"/>
              <c:layout>
                <c:manualLayout>
                  <c:x val="-0.1446387389483863"/>
                  <c:y val="-1.4627174064523114E-3"/>
                </c:manualLayout>
              </c:layout>
              <c:spPr/>
              <c:txPr>
                <a:bodyPr/>
                <a:lstStyle/>
                <a:p>
                  <a:pPr>
                    <a:defRPr b="1"/>
                  </a:pPr>
                  <a:endParaRPr lang="en-US"/>
                </a:p>
              </c:txPr>
              <c:showLegendKey val="0"/>
              <c:showVal val="1"/>
              <c:showCatName val="0"/>
              <c:showSerName val="0"/>
              <c:showPercent val="0"/>
              <c:showBubbleSize val="0"/>
            </c:dLbl>
            <c:dLbl>
              <c:idx val="9"/>
              <c:layout>
                <c:manualLayout>
                  <c:x val="-0.26094617851513008"/>
                  <c:y val="-2.9254348129046227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15'!$B$8:$B$21</c:f>
              <c:numCache>
                <c:formatCode>0%</c:formatCode>
                <c:ptCount val="14"/>
                <c:pt idx="0">
                  <c:v>6.4299999999999996E-2</c:v>
                </c:pt>
                <c:pt idx="1">
                  <c:v>2.7099999999999999E-2</c:v>
                </c:pt>
                <c:pt idx="2">
                  <c:v>2.23E-2</c:v>
                </c:pt>
                <c:pt idx="3">
                  <c:v>-4.7500000000000001E-2</c:v>
                </c:pt>
                <c:pt idx="4">
                  <c:v>2.4400000000000002E-2</c:v>
                </c:pt>
                <c:pt idx="5">
                  <c:v>-3.4299999999999997E-2</c:v>
                </c:pt>
                <c:pt idx="6">
                  <c:v>-3.7499999999999999E-2</c:v>
                </c:pt>
                <c:pt idx="7">
                  <c:v>-4.5100000000000001E-2</c:v>
                </c:pt>
                <c:pt idx="8">
                  <c:v>-0.1321</c:v>
                </c:pt>
                <c:pt idx="9">
                  <c:v>0.20569999999999999</c:v>
                </c:pt>
                <c:pt idx="10">
                  <c:v>-0.03</c:v>
                </c:pt>
                <c:pt idx="11">
                  <c:v>-7.6999999999999999E-2</c:v>
                </c:pt>
                <c:pt idx="12">
                  <c:v>7.1999999999999998E-3</c:v>
                </c:pt>
                <c:pt idx="13">
                  <c:v>2.1100000000000001E-2</c:v>
                </c:pt>
              </c:numCache>
            </c:numRef>
          </c:val>
        </c:ser>
        <c:dLbls>
          <c:showLegendKey val="0"/>
          <c:showVal val="0"/>
          <c:showCatName val="0"/>
          <c:showSerName val="0"/>
          <c:showPercent val="0"/>
          <c:showBubbleSize val="0"/>
        </c:dLbls>
        <c:gapWidth val="150"/>
        <c:axId val="409769472"/>
        <c:axId val="409767936"/>
      </c:barChart>
      <c:catAx>
        <c:axId val="409743744"/>
        <c:scaling>
          <c:orientation val="minMax"/>
        </c:scaling>
        <c:delete val="0"/>
        <c:axPos val="l"/>
        <c:majorTickMark val="out"/>
        <c:minorTickMark val="none"/>
        <c:tickLblPos val="nextTo"/>
        <c:crossAx val="409745280"/>
        <c:crosses val="autoZero"/>
        <c:auto val="1"/>
        <c:lblAlgn val="ctr"/>
        <c:lblOffset val="100"/>
        <c:noMultiLvlLbl val="0"/>
      </c:catAx>
      <c:valAx>
        <c:axId val="409745280"/>
        <c:scaling>
          <c:orientation val="minMax"/>
        </c:scaling>
        <c:delete val="0"/>
        <c:axPos val="b"/>
        <c:majorGridlines/>
        <c:numFmt formatCode="&quot;£&quot;#,##0" sourceLinked="1"/>
        <c:majorTickMark val="out"/>
        <c:minorTickMark val="none"/>
        <c:tickLblPos val="nextTo"/>
        <c:crossAx val="409743744"/>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9767936"/>
        <c:scaling>
          <c:orientation val="minMax"/>
          <c:min val="-0.15000000000000002"/>
        </c:scaling>
        <c:delete val="0"/>
        <c:axPos val="t"/>
        <c:numFmt formatCode="0%" sourceLinked="1"/>
        <c:majorTickMark val="none"/>
        <c:minorTickMark val="none"/>
        <c:tickLblPos val="none"/>
        <c:crossAx val="409769472"/>
        <c:crosses val="max"/>
        <c:crossBetween val="between"/>
      </c:valAx>
      <c:catAx>
        <c:axId val="409769472"/>
        <c:scaling>
          <c:orientation val="minMax"/>
        </c:scaling>
        <c:delete val="1"/>
        <c:axPos val="l"/>
        <c:majorTickMark val="out"/>
        <c:minorTickMark val="none"/>
        <c:tickLblPos val="nextTo"/>
        <c:crossAx val="409767936"/>
        <c:crosses val="autoZero"/>
        <c:auto val="1"/>
        <c:lblAlgn val="ctr"/>
        <c:lblOffset val="100"/>
        <c:noMultiLvlLbl val="0"/>
      </c:catAx>
    </c:plotArea>
    <c:legend>
      <c:legendPos val="b"/>
      <c:layout>
        <c:manualLayout>
          <c:xMode val="edge"/>
          <c:yMode val="edge"/>
          <c:x val="4.4925245524230016E-2"/>
          <c:y val="0.96038535117311075"/>
          <c:w val="0.33110256295916568"/>
          <c:h val="2.4615699884603905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22201748442877"/>
          <c:y val="2.194080647189427E-2"/>
          <c:w val="0.4703933594146037"/>
          <c:h val="0.90162249394453109"/>
        </c:manualLayout>
      </c:layout>
      <c:barChart>
        <c:barDir val="bar"/>
        <c:grouping val="clustered"/>
        <c:varyColors val="0"/>
        <c:ser>
          <c:idx val="0"/>
          <c:order val="0"/>
          <c:tx>
            <c:v>Median annual pay</c:v>
          </c:tx>
          <c:invertIfNegative val="0"/>
          <c:cat>
            <c:strRef>
              <c:f>'Figure 16'!$A$6:$A$15</c:f>
              <c:strCache>
                <c:ptCount val="10"/>
                <c:pt idx="0">
                  <c:v>Other elementary services occupations</c:v>
                </c:pt>
                <c:pt idx="1">
                  <c:v>Elementary storage occupations</c:v>
                </c:pt>
                <c:pt idx="2">
                  <c:v>Elementary security occupations</c:v>
                </c:pt>
                <c:pt idx="3">
                  <c:v>Elementary cleaning occupations</c:v>
                </c:pt>
                <c:pt idx="4">
                  <c:v>Elementary administration occupations</c:v>
                </c:pt>
                <c:pt idx="5">
                  <c:v>Administrative occupations: office managers and supervisors</c:v>
                </c:pt>
                <c:pt idx="6">
                  <c:v>Other administrative occupations</c:v>
                </c:pt>
                <c:pt idx="7">
                  <c:v>Administrative occupations-records</c:v>
                </c:pt>
                <c:pt idx="8">
                  <c:v>Administrative occupations-finance</c:v>
                </c:pt>
                <c:pt idx="9">
                  <c:v>Administrative occupations-government and related organisations</c:v>
                </c:pt>
              </c:strCache>
            </c:strRef>
          </c:cat>
          <c:val>
            <c:numRef>
              <c:f>'Figure 16'!$C$6:$C$15</c:f>
              <c:numCache>
                <c:formatCode>"£"#,##0</c:formatCode>
                <c:ptCount val="10"/>
                <c:pt idx="0">
                  <c:v>10186</c:v>
                </c:pt>
                <c:pt idx="1">
                  <c:v>18913</c:v>
                </c:pt>
                <c:pt idx="2">
                  <c:v>19486</c:v>
                </c:pt>
                <c:pt idx="3">
                  <c:v>8183</c:v>
                </c:pt>
                <c:pt idx="4">
                  <c:v>25526</c:v>
                </c:pt>
                <c:pt idx="5">
                  <c:v>30159</c:v>
                </c:pt>
                <c:pt idx="6">
                  <c:v>20811</c:v>
                </c:pt>
                <c:pt idx="7">
                  <c:v>23344</c:v>
                </c:pt>
                <c:pt idx="8">
                  <c:v>24986</c:v>
                </c:pt>
                <c:pt idx="9">
                  <c:v>25743</c:v>
                </c:pt>
              </c:numCache>
            </c:numRef>
          </c:val>
        </c:ser>
        <c:dLbls>
          <c:showLegendKey val="0"/>
          <c:showVal val="0"/>
          <c:showCatName val="0"/>
          <c:showSerName val="0"/>
          <c:showPercent val="0"/>
          <c:showBubbleSize val="0"/>
        </c:dLbls>
        <c:gapWidth val="150"/>
        <c:axId val="409851392"/>
        <c:axId val="409852928"/>
      </c:barChart>
      <c:barChart>
        <c:barDir val="bar"/>
        <c:grouping val="clustered"/>
        <c:varyColors val="0"/>
        <c:ser>
          <c:idx val="1"/>
          <c:order val="1"/>
          <c:tx>
            <c:v>x% change 2011-2014</c:v>
          </c:tx>
          <c:spPr>
            <a:noFill/>
            <a:ln>
              <a:noFill/>
            </a:ln>
          </c:spPr>
          <c:invertIfNegative val="0"/>
          <c:dLbls>
            <c:dLbl>
              <c:idx val="0"/>
              <c:layout>
                <c:manualLayout>
                  <c:x val="-0.32542612729612541"/>
                  <c:y val="4.3654905732938903E-3"/>
                </c:manualLayout>
              </c:layout>
              <c:spPr/>
              <c:txPr>
                <a:bodyPr/>
                <a:lstStyle/>
                <a:p>
                  <a:pPr>
                    <a:defRPr b="1"/>
                  </a:pPr>
                  <a:endParaRPr lang="en-US"/>
                </a:p>
              </c:txPr>
              <c:showLegendKey val="0"/>
              <c:showVal val="1"/>
              <c:showCatName val="0"/>
              <c:showSerName val="0"/>
              <c:showPercent val="0"/>
              <c:showBubbleSize val="0"/>
            </c:dLbl>
            <c:dLbl>
              <c:idx val="1"/>
              <c:layout>
                <c:manualLayout>
                  <c:x val="-0.1525833707493886"/>
                  <c:y val="0"/>
                </c:manualLayout>
              </c:layout>
              <c:spPr/>
              <c:txPr>
                <a:bodyPr/>
                <a:lstStyle/>
                <a:p>
                  <a:pPr>
                    <a:defRPr b="1"/>
                  </a:pPr>
                  <a:endParaRPr lang="en-US"/>
                </a:p>
              </c:txPr>
              <c:showLegendKey val="0"/>
              <c:showVal val="1"/>
              <c:showCatName val="0"/>
              <c:showSerName val="0"/>
              <c:showPercent val="0"/>
              <c:showBubbleSize val="0"/>
            </c:dLbl>
            <c:dLbl>
              <c:idx val="2"/>
              <c:layout>
                <c:manualLayout>
                  <c:x val="-0.23226149075219951"/>
                  <c:y val="-1.4570756972623498E-3"/>
                </c:manualLayout>
              </c:layout>
              <c:spPr/>
              <c:txPr>
                <a:bodyPr/>
                <a:lstStyle/>
                <a:p>
                  <a:pPr>
                    <a:defRPr b="1"/>
                  </a:pPr>
                  <a:endParaRPr lang="en-US"/>
                </a:p>
              </c:txPr>
              <c:showLegendKey val="0"/>
              <c:showVal val="1"/>
              <c:showCatName val="0"/>
              <c:showSerName val="0"/>
              <c:showPercent val="0"/>
              <c:showBubbleSize val="0"/>
            </c:dLbl>
            <c:dLbl>
              <c:idx val="3"/>
              <c:layout>
                <c:manualLayout>
                  <c:x val="7.9130531340170687E-2"/>
                  <c:y val="-1.4626974853856455E-3"/>
                </c:manualLayout>
              </c:layout>
              <c:spPr/>
              <c:txPr>
                <a:bodyPr/>
                <a:lstStyle/>
                <a:p>
                  <a:pPr>
                    <a:defRPr b="1"/>
                  </a:pPr>
                  <a:endParaRPr lang="en-US"/>
                </a:p>
              </c:txPr>
              <c:showLegendKey val="0"/>
              <c:showVal val="1"/>
              <c:showCatName val="0"/>
              <c:showSerName val="0"/>
              <c:showPercent val="0"/>
              <c:showBubbleSize val="0"/>
            </c:dLbl>
            <c:dLbl>
              <c:idx val="4"/>
              <c:layout>
                <c:manualLayout>
                  <c:x val="-0.27626727776874788"/>
                  <c:y val="-2.9141513945246996E-3"/>
                </c:manualLayout>
              </c:layout>
              <c:spPr/>
              <c:txPr>
                <a:bodyPr/>
                <a:lstStyle/>
                <a:p>
                  <a:pPr>
                    <a:defRPr b="1"/>
                  </a:pPr>
                  <a:endParaRPr lang="en-US"/>
                </a:p>
              </c:txPr>
              <c:showLegendKey val="0"/>
              <c:showVal val="1"/>
              <c:showCatName val="0"/>
              <c:showSerName val="0"/>
              <c:showPercent val="0"/>
              <c:showBubbleSize val="0"/>
            </c:dLbl>
            <c:dLbl>
              <c:idx val="5"/>
              <c:layout>
                <c:manualLayout>
                  <c:x val="-7.9562036356067817E-2"/>
                  <c:y val="0"/>
                </c:manualLayout>
              </c:layout>
              <c:spPr/>
              <c:txPr>
                <a:bodyPr/>
                <a:lstStyle/>
                <a:p>
                  <a:pPr>
                    <a:defRPr b="1"/>
                  </a:pPr>
                  <a:endParaRPr lang="en-US"/>
                </a:p>
              </c:txPr>
              <c:showLegendKey val="0"/>
              <c:showVal val="1"/>
              <c:showCatName val="0"/>
              <c:showSerName val="0"/>
              <c:showPercent val="0"/>
              <c:showBubbleSize val="0"/>
            </c:dLbl>
            <c:dLbl>
              <c:idx val="6"/>
              <c:layout>
                <c:manualLayout>
                  <c:x val="-0.1567432850921025"/>
                  <c:y val="-1.4683192735089412E-3"/>
                </c:manualLayout>
              </c:layout>
              <c:spPr/>
              <c:txPr>
                <a:bodyPr/>
                <a:lstStyle/>
                <a:p>
                  <a:pPr>
                    <a:defRPr b="1"/>
                  </a:pPr>
                  <a:endParaRPr lang="en-US"/>
                </a:p>
              </c:txPr>
              <c:showLegendKey val="0"/>
              <c:showVal val="1"/>
              <c:showCatName val="0"/>
              <c:showSerName val="0"/>
              <c:showPercent val="0"/>
              <c:showBubbleSize val="0"/>
            </c:dLbl>
            <c:dLbl>
              <c:idx val="7"/>
              <c:layout>
                <c:manualLayout>
                  <c:x val="-0.14559625099172663"/>
                  <c:y val="-1.4626974853856455E-3"/>
                </c:manualLayout>
              </c:layout>
              <c:spPr/>
              <c:txPr>
                <a:bodyPr/>
                <a:lstStyle/>
                <a:p>
                  <a:pPr>
                    <a:defRPr b="1"/>
                  </a:pPr>
                  <a:endParaRPr lang="en-US"/>
                </a:p>
              </c:txPr>
              <c:showLegendKey val="0"/>
              <c:showVal val="1"/>
              <c:showCatName val="0"/>
              <c:showSerName val="0"/>
              <c:showPercent val="0"/>
              <c:showBubbleSize val="0"/>
            </c:dLbl>
            <c:dLbl>
              <c:idx val="8"/>
              <c:layout>
                <c:manualLayout>
                  <c:x val="8.3946715245848957E-2"/>
                  <c:y val="-5.6217881232956801E-6"/>
                </c:manualLayout>
              </c:layout>
              <c:spPr/>
              <c:txPr>
                <a:bodyPr/>
                <a:lstStyle/>
                <a:p>
                  <a:pPr>
                    <a:defRPr b="1"/>
                  </a:pPr>
                  <a:endParaRPr lang="en-US"/>
                </a:p>
              </c:txPr>
              <c:showLegendKey val="0"/>
              <c:showVal val="1"/>
              <c:showCatName val="0"/>
              <c:showSerName val="0"/>
              <c:showPercent val="0"/>
              <c:showBubbleSize val="0"/>
            </c:dLbl>
            <c:dLbl>
              <c:idx val="9"/>
              <c:layout>
                <c:manualLayout>
                  <c:x val="5.902209719806048E-2"/>
                  <c:y val="-2.9423750655110411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16'!$B$6:$B$15</c:f>
              <c:numCache>
                <c:formatCode>0%</c:formatCode>
                <c:ptCount val="10"/>
                <c:pt idx="0">
                  <c:v>8.3599999999999994E-2</c:v>
                </c:pt>
                <c:pt idx="1">
                  <c:v>3.0000000000000001E-3</c:v>
                </c:pt>
                <c:pt idx="2">
                  <c:v>5.4399999999999997E-2</c:v>
                </c:pt>
                <c:pt idx="3">
                  <c:v>-4.7300000000000002E-2</c:v>
                </c:pt>
                <c:pt idx="4">
                  <c:v>9.7500000000000003E-2</c:v>
                </c:pt>
                <c:pt idx="5">
                  <c:v>-8.3799999999999999E-2</c:v>
                </c:pt>
                <c:pt idx="6">
                  <c:v>0.01</c:v>
                </c:pt>
                <c:pt idx="7">
                  <c:v>1.0699999999999999E-2</c:v>
                </c:pt>
                <c:pt idx="8">
                  <c:v>-8.9999999999999998E-4</c:v>
                </c:pt>
                <c:pt idx="9">
                  <c:v>-1.15E-2</c:v>
                </c:pt>
              </c:numCache>
            </c:numRef>
          </c:val>
        </c:ser>
        <c:dLbls>
          <c:showLegendKey val="0"/>
          <c:showVal val="0"/>
          <c:showCatName val="0"/>
          <c:showSerName val="0"/>
          <c:showPercent val="0"/>
          <c:showBubbleSize val="0"/>
        </c:dLbls>
        <c:gapWidth val="150"/>
        <c:axId val="410258048"/>
        <c:axId val="410256512"/>
      </c:barChart>
      <c:catAx>
        <c:axId val="409851392"/>
        <c:scaling>
          <c:orientation val="minMax"/>
        </c:scaling>
        <c:delete val="0"/>
        <c:axPos val="l"/>
        <c:majorTickMark val="out"/>
        <c:minorTickMark val="none"/>
        <c:tickLblPos val="nextTo"/>
        <c:crossAx val="409852928"/>
        <c:crosses val="autoZero"/>
        <c:auto val="1"/>
        <c:lblAlgn val="ctr"/>
        <c:lblOffset val="100"/>
        <c:noMultiLvlLbl val="0"/>
      </c:catAx>
      <c:valAx>
        <c:axId val="409852928"/>
        <c:scaling>
          <c:orientation val="minMax"/>
          <c:max val="100000"/>
        </c:scaling>
        <c:delete val="0"/>
        <c:axPos val="b"/>
        <c:majorGridlines/>
        <c:numFmt formatCode="&quot;£&quot;#,##0" sourceLinked="1"/>
        <c:majorTickMark val="out"/>
        <c:minorTickMark val="none"/>
        <c:tickLblPos val="nextTo"/>
        <c:crossAx val="409851392"/>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10256512"/>
        <c:scaling>
          <c:orientation val="minMax"/>
          <c:min val="-0.15000000000000002"/>
        </c:scaling>
        <c:delete val="0"/>
        <c:axPos val="t"/>
        <c:numFmt formatCode="0%" sourceLinked="1"/>
        <c:majorTickMark val="none"/>
        <c:minorTickMark val="none"/>
        <c:tickLblPos val="none"/>
        <c:crossAx val="410258048"/>
        <c:crosses val="max"/>
        <c:crossBetween val="between"/>
      </c:valAx>
      <c:catAx>
        <c:axId val="410258048"/>
        <c:scaling>
          <c:orientation val="minMax"/>
        </c:scaling>
        <c:delete val="1"/>
        <c:axPos val="l"/>
        <c:majorTickMark val="out"/>
        <c:minorTickMark val="none"/>
        <c:tickLblPos val="nextTo"/>
        <c:crossAx val="410256512"/>
        <c:crosses val="autoZero"/>
        <c:auto val="1"/>
        <c:lblAlgn val="ctr"/>
        <c:lblOffset val="100"/>
        <c:noMultiLvlLbl val="0"/>
      </c:catAx>
    </c:plotArea>
    <c:legend>
      <c:legendPos val="b"/>
      <c:layout>
        <c:manualLayout>
          <c:xMode val="edge"/>
          <c:yMode val="edge"/>
          <c:x val="4.4925245524230016E-2"/>
          <c:y val="0.96038535117311075"/>
          <c:w val="0.32866303271472552"/>
          <c:h val="2.4792023467976283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4244343314273571E-2"/>
          <c:y val="1.7777485843466646E-2"/>
          <c:w val="0.92138003543722347"/>
          <c:h val="0.9038403411252427"/>
        </c:manualLayout>
      </c:layout>
      <c:bubbleChart>
        <c:varyColors val="0"/>
        <c:ser>
          <c:idx val="0"/>
          <c:order val="0"/>
          <c:tx>
            <c:strRef>
              <c:f>'Figure 17'!$A$6</c:f>
              <c:strCache>
                <c:ptCount val="1"/>
                <c:pt idx="0">
                  <c:v>Legal professionals</c:v>
                </c:pt>
              </c:strCache>
            </c:strRef>
          </c:tx>
          <c:invertIfNegative val="0"/>
          <c:dLbls>
            <c:dLbl>
              <c:idx val="0"/>
              <c:layout>
                <c:manualLayout>
                  <c:x val="-0.12576418060821967"/>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c:f>
              <c:numCache>
                <c:formatCode>0%</c:formatCode>
                <c:ptCount val="1"/>
                <c:pt idx="0">
                  <c:v>-2.4400000000000002E-2</c:v>
                </c:pt>
              </c:numCache>
            </c:numRef>
          </c:xVal>
          <c:yVal>
            <c:numRef>
              <c:f>'Figure 17'!$C$6</c:f>
              <c:numCache>
                <c:formatCode>0%</c:formatCode>
                <c:ptCount val="1"/>
                <c:pt idx="0">
                  <c:v>-7.6999999999999999E-2</c:v>
                </c:pt>
              </c:numCache>
            </c:numRef>
          </c:yVal>
          <c:bubbleSize>
            <c:numRef>
              <c:f>'Figure 17'!$D$6</c:f>
              <c:numCache>
                <c:formatCode>General</c:formatCode>
                <c:ptCount val="1"/>
                <c:pt idx="0">
                  <c:v>40</c:v>
                </c:pt>
              </c:numCache>
            </c:numRef>
          </c:bubbleSize>
          <c:bubble3D val="0"/>
        </c:ser>
        <c:ser>
          <c:idx val="1"/>
          <c:order val="1"/>
          <c:tx>
            <c:strRef>
              <c:f>'Figure 17'!$A$7</c:f>
              <c:strCache>
                <c:ptCount val="1"/>
                <c:pt idx="0">
                  <c:v>Therapy professionals</c:v>
                </c:pt>
              </c:strCache>
            </c:strRef>
          </c:tx>
          <c:invertIfNegative val="0"/>
          <c:dLbls>
            <c:showLegendKey val="0"/>
            <c:showVal val="0"/>
            <c:showCatName val="0"/>
            <c:showSerName val="1"/>
            <c:showPercent val="0"/>
            <c:showBubbleSize val="0"/>
            <c:showLeaderLines val="0"/>
          </c:dLbls>
          <c:xVal>
            <c:numRef>
              <c:f>'Figure 17'!$B$7</c:f>
              <c:numCache>
                <c:formatCode>0%</c:formatCode>
                <c:ptCount val="1"/>
                <c:pt idx="0">
                  <c:v>0.33329999999999999</c:v>
                </c:pt>
              </c:numCache>
            </c:numRef>
          </c:xVal>
          <c:yVal>
            <c:numRef>
              <c:f>'Figure 17'!$C$7</c:f>
              <c:numCache>
                <c:formatCode>0%</c:formatCode>
                <c:ptCount val="1"/>
                <c:pt idx="0">
                  <c:v>8.2799999999999999E-2</c:v>
                </c:pt>
              </c:numCache>
            </c:numRef>
          </c:yVal>
          <c:bubbleSize>
            <c:numRef>
              <c:f>'Figure 17'!$D$7</c:f>
              <c:numCache>
                <c:formatCode>General</c:formatCode>
                <c:ptCount val="1"/>
                <c:pt idx="0">
                  <c:v>12</c:v>
                </c:pt>
              </c:numCache>
            </c:numRef>
          </c:bubbleSize>
          <c:bubble3D val="0"/>
        </c:ser>
        <c:ser>
          <c:idx val="2"/>
          <c:order val="2"/>
          <c:tx>
            <c:strRef>
              <c:f>'Figure 17'!$A$8</c:f>
              <c:strCache>
                <c:ptCount val="1"/>
                <c:pt idx="0">
                  <c:v>Health professionals</c:v>
                </c:pt>
              </c:strCache>
            </c:strRef>
          </c:tx>
          <c:invertIfNegative val="0"/>
          <c:dLbls>
            <c:dLbl>
              <c:idx val="0"/>
              <c:layout>
                <c:manualLayout>
                  <c:x val="-0.11994176483932058"/>
                  <c:y val="2.487046632124352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17'!$B$8</c:f>
              <c:numCache>
                <c:formatCode>0%</c:formatCode>
                <c:ptCount val="1"/>
                <c:pt idx="0">
                  <c:v>-4.1700000000000001E-2</c:v>
                </c:pt>
              </c:numCache>
            </c:numRef>
          </c:xVal>
          <c:yVal>
            <c:numRef>
              <c:f>'Figure 17'!$C$8</c:f>
              <c:numCache>
                <c:formatCode>0%</c:formatCode>
                <c:ptCount val="1"/>
                <c:pt idx="0">
                  <c:v>-3.3300000000000003E-2</c:v>
                </c:pt>
              </c:numCache>
            </c:numRef>
          </c:yVal>
          <c:bubbleSize>
            <c:numRef>
              <c:f>'Figure 17'!$D$8</c:f>
              <c:numCache>
                <c:formatCode>General</c:formatCode>
                <c:ptCount val="1"/>
                <c:pt idx="0">
                  <c:v>46</c:v>
                </c:pt>
              </c:numCache>
            </c:numRef>
          </c:bubbleSize>
          <c:bubble3D val="0"/>
        </c:ser>
        <c:ser>
          <c:idx val="3"/>
          <c:order val="3"/>
          <c:tx>
            <c:strRef>
              <c:f>'Figure 17'!$A$9</c:f>
              <c:strCache>
                <c:ptCount val="1"/>
                <c:pt idx="0">
                  <c:v>Nursing and midwifery professionals</c:v>
                </c:pt>
              </c:strCache>
            </c:strRef>
          </c:tx>
          <c:invertIfNegative val="0"/>
          <c:xVal>
            <c:numRef>
              <c:f>'Figure 17'!$B$9</c:f>
              <c:numCache>
                <c:formatCode>0%</c:formatCode>
                <c:ptCount val="1"/>
                <c:pt idx="0">
                  <c:v>8.2400000000000001E-2</c:v>
                </c:pt>
              </c:numCache>
            </c:numRef>
          </c:xVal>
          <c:yVal>
            <c:numRef>
              <c:f>'Figure 17'!$C$9</c:f>
              <c:numCache>
                <c:formatCode>0%</c:formatCode>
                <c:ptCount val="1"/>
                <c:pt idx="0">
                  <c:v>-2.29E-2</c:v>
                </c:pt>
              </c:numCache>
            </c:numRef>
          </c:yVal>
          <c:bubbleSize>
            <c:numRef>
              <c:f>'Figure 17'!$D$9</c:f>
              <c:numCache>
                <c:formatCode>General</c:formatCode>
                <c:ptCount val="1"/>
                <c:pt idx="0">
                  <c:v>92</c:v>
                </c:pt>
              </c:numCache>
            </c:numRef>
          </c:bubbleSize>
          <c:bubble3D val="0"/>
        </c:ser>
        <c:ser>
          <c:idx val="4"/>
          <c:order val="4"/>
          <c:tx>
            <c:strRef>
              <c:f>'Figure 17'!$A$10</c:f>
              <c:strCache>
                <c:ptCount val="1"/>
                <c:pt idx="0">
                  <c:v>Design occupations</c:v>
                </c:pt>
              </c:strCache>
            </c:strRef>
          </c:tx>
          <c:invertIfNegative val="0"/>
          <c:xVal>
            <c:numRef>
              <c:f>'Figure 17'!$B$10</c:f>
              <c:numCache>
                <c:formatCode>0%</c:formatCode>
                <c:ptCount val="1"/>
                <c:pt idx="0">
                  <c:v>-0.15379999999999999</c:v>
                </c:pt>
              </c:numCache>
            </c:numRef>
          </c:xVal>
          <c:yVal>
            <c:numRef>
              <c:f>'Figure 17'!$C$10</c:f>
              <c:numCache>
                <c:formatCode>0%</c:formatCode>
                <c:ptCount val="1"/>
                <c:pt idx="0">
                  <c:v>4.9099999999999998E-2</c:v>
                </c:pt>
              </c:numCache>
            </c:numRef>
          </c:yVal>
          <c:bubbleSize>
            <c:numRef>
              <c:f>'Figure 17'!$D$10</c:f>
              <c:numCache>
                <c:formatCode>General</c:formatCode>
                <c:ptCount val="1"/>
                <c:pt idx="0">
                  <c:v>11</c:v>
                </c:pt>
              </c:numCache>
            </c:numRef>
          </c:bubbleSize>
          <c:bubble3D val="0"/>
        </c:ser>
        <c:ser>
          <c:idx val="5"/>
          <c:order val="5"/>
          <c:tx>
            <c:strRef>
              <c:f>'Figure 17'!$A$11</c:f>
              <c:strCache>
                <c:ptCount val="1"/>
                <c:pt idx="0">
                  <c:v>Teaching and educational professionals</c:v>
                </c:pt>
              </c:strCache>
            </c:strRef>
          </c:tx>
          <c:invertIfNegative val="0"/>
          <c:xVal>
            <c:numRef>
              <c:f>'Figure 17'!$B$11</c:f>
              <c:numCache>
                <c:formatCode>0%</c:formatCode>
                <c:ptCount val="1"/>
                <c:pt idx="0">
                  <c:v>1.6899999999999998E-2</c:v>
                </c:pt>
              </c:numCache>
            </c:numRef>
          </c:xVal>
          <c:yVal>
            <c:numRef>
              <c:f>'Figure 17'!$C$11</c:f>
              <c:numCache>
                <c:formatCode>0%</c:formatCode>
                <c:ptCount val="1"/>
                <c:pt idx="0">
                  <c:v>-1.0699999999999999E-2</c:v>
                </c:pt>
              </c:numCache>
            </c:numRef>
          </c:yVal>
          <c:bubbleSize>
            <c:numRef>
              <c:f>'Figure 17'!$D$11</c:f>
              <c:numCache>
                <c:formatCode>General</c:formatCode>
                <c:ptCount val="1"/>
                <c:pt idx="0">
                  <c:v>181</c:v>
                </c:pt>
              </c:numCache>
            </c:numRef>
          </c:bubbleSize>
          <c:bubble3D val="0"/>
        </c:ser>
        <c:ser>
          <c:idx val="6"/>
          <c:order val="6"/>
          <c:tx>
            <c:strRef>
              <c:f>'Figure 17'!$A$12</c:f>
              <c:strCache>
                <c:ptCount val="1"/>
                <c:pt idx="0">
                  <c:v>Natural and social science professionals</c:v>
                </c:pt>
              </c:strCache>
            </c:strRef>
          </c:tx>
          <c:invertIfNegative val="0"/>
          <c:xVal>
            <c:numRef>
              <c:f>'Figure 17'!$B$12</c:f>
              <c:numCache>
                <c:formatCode>0%</c:formatCode>
                <c:ptCount val="1"/>
                <c:pt idx="0">
                  <c:v>-0.13639999999999999</c:v>
                </c:pt>
              </c:numCache>
            </c:numRef>
          </c:xVal>
          <c:yVal>
            <c:numRef>
              <c:f>'Figure 17'!$C$12</c:f>
              <c:numCache>
                <c:formatCode>0%</c:formatCode>
                <c:ptCount val="1"/>
                <c:pt idx="0">
                  <c:v>6.8400000000000002E-2</c:v>
                </c:pt>
              </c:numCache>
            </c:numRef>
          </c:yVal>
          <c:bubbleSize>
            <c:numRef>
              <c:f>'Figure 17'!$D$12</c:f>
              <c:numCache>
                <c:formatCode>General</c:formatCode>
                <c:ptCount val="1"/>
                <c:pt idx="0">
                  <c:v>19</c:v>
                </c:pt>
              </c:numCache>
            </c:numRef>
          </c:bubbleSize>
          <c:bubble3D val="0"/>
        </c:ser>
        <c:ser>
          <c:idx val="7"/>
          <c:order val="7"/>
          <c:tx>
            <c:strRef>
              <c:f>'Figure 17'!$A$13</c:f>
              <c:strCache>
                <c:ptCount val="1"/>
                <c:pt idx="0">
                  <c:v>Chief executives and senior officials</c:v>
                </c:pt>
              </c:strCache>
            </c:strRef>
          </c:tx>
          <c:invertIfNegative val="0"/>
          <c:dLbls>
            <c:showLegendKey val="0"/>
            <c:showVal val="0"/>
            <c:showCatName val="0"/>
            <c:showSerName val="1"/>
            <c:showPercent val="0"/>
            <c:showBubbleSize val="0"/>
            <c:showLeaderLines val="0"/>
          </c:dLbls>
          <c:xVal>
            <c:numRef>
              <c:f>'Figure 17'!$B$13</c:f>
              <c:numCache>
                <c:formatCode>0%</c:formatCode>
                <c:ptCount val="1"/>
                <c:pt idx="0">
                  <c:v>0.32</c:v>
                </c:pt>
              </c:numCache>
            </c:numRef>
          </c:xVal>
          <c:yVal>
            <c:numRef>
              <c:f>'Figure 17'!$C$13</c:f>
              <c:numCache>
                <c:formatCode>0%</c:formatCode>
                <c:ptCount val="1"/>
                <c:pt idx="0">
                  <c:v>-3.4299999999999997E-2</c:v>
                </c:pt>
              </c:numCache>
            </c:numRef>
          </c:yVal>
          <c:bubbleSize>
            <c:numRef>
              <c:f>'Figure 17'!$D$13</c:f>
              <c:numCache>
                <c:formatCode>General</c:formatCode>
                <c:ptCount val="1"/>
                <c:pt idx="0">
                  <c:v>33</c:v>
                </c:pt>
              </c:numCache>
            </c:numRef>
          </c:bubbleSize>
          <c:bubble3D val="0"/>
        </c:ser>
        <c:ser>
          <c:idx val="8"/>
          <c:order val="8"/>
          <c:tx>
            <c:strRef>
              <c:f>'Figure 17'!$A$14</c:f>
              <c:strCache>
                <c:ptCount val="1"/>
                <c:pt idx="0">
                  <c:v>Welfare professionals</c:v>
                </c:pt>
              </c:strCache>
            </c:strRef>
          </c:tx>
          <c:invertIfNegative val="0"/>
          <c:dLbls>
            <c:showLegendKey val="0"/>
            <c:showVal val="0"/>
            <c:showCatName val="0"/>
            <c:showSerName val="1"/>
            <c:showPercent val="0"/>
            <c:showBubbleSize val="0"/>
            <c:showLeaderLines val="0"/>
          </c:dLbls>
          <c:xVal>
            <c:numRef>
              <c:f>'Figure 17'!$B$14</c:f>
              <c:numCache>
                <c:formatCode>0%</c:formatCode>
                <c:ptCount val="1"/>
                <c:pt idx="0">
                  <c:v>0.1</c:v>
                </c:pt>
              </c:numCache>
            </c:numRef>
          </c:xVal>
          <c:yVal>
            <c:numRef>
              <c:f>'Figure 17'!$C$14</c:f>
              <c:numCache>
                <c:formatCode>0%</c:formatCode>
                <c:ptCount val="1"/>
                <c:pt idx="0">
                  <c:v>0.20569999999999999</c:v>
                </c:pt>
              </c:numCache>
            </c:numRef>
          </c:yVal>
          <c:bubbleSize>
            <c:numRef>
              <c:f>'Figure 17'!$D$14</c:f>
              <c:numCache>
                <c:formatCode>General</c:formatCode>
                <c:ptCount val="1"/>
                <c:pt idx="0">
                  <c:v>22</c:v>
                </c:pt>
              </c:numCache>
            </c:numRef>
          </c:bubbleSize>
          <c:bubble3D val="0"/>
        </c:ser>
        <c:ser>
          <c:idx val="9"/>
          <c:order val="9"/>
          <c:tx>
            <c:strRef>
              <c:f>'Figure 17'!$A$15</c:f>
              <c:strCache>
                <c:ptCount val="1"/>
                <c:pt idx="0">
                  <c:v>Librarians and related professionals</c:v>
                </c:pt>
              </c:strCache>
            </c:strRef>
          </c:tx>
          <c:invertIfNegative val="0"/>
          <c:xVal>
            <c:numRef>
              <c:f>'Figure 17'!$B$15</c:f>
              <c:numCache>
                <c:formatCode>0%</c:formatCode>
                <c:ptCount val="1"/>
                <c:pt idx="0">
                  <c:v>0.16669999999999999</c:v>
                </c:pt>
              </c:numCache>
            </c:numRef>
          </c:xVal>
          <c:yVal>
            <c:numRef>
              <c:f>'Figure 17'!$C$15</c:f>
              <c:numCache>
                <c:formatCode>0%</c:formatCode>
                <c:ptCount val="1"/>
                <c:pt idx="0">
                  <c:v>-0.1321</c:v>
                </c:pt>
              </c:numCache>
            </c:numRef>
          </c:yVal>
          <c:bubbleSize>
            <c:numRef>
              <c:f>'Figure 17'!$D$15</c:f>
              <c:numCache>
                <c:formatCode>General</c:formatCode>
                <c:ptCount val="1"/>
                <c:pt idx="0">
                  <c:v>7</c:v>
                </c:pt>
              </c:numCache>
            </c:numRef>
          </c:bubbleSize>
          <c:bubble3D val="0"/>
        </c:ser>
        <c:ser>
          <c:idx val="10"/>
          <c:order val="10"/>
          <c:tx>
            <c:strRef>
              <c:f>'Figure 17'!$A$16</c:f>
              <c:strCache>
                <c:ptCount val="1"/>
                <c:pt idx="0">
                  <c:v>Engineering professionals</c:v>
                </c:pt>
              </c:strCache>
            </c:strRef>
          </c:tx>
          <c:invertIfNegative val="0"/>
          <c:xVal>
            <c:numRef>
              <c:f>'Figure 17'!$B$16</c:f>
              <c:numCache>
                <c:formatCode>0%</c:formatCode>
                <c:ptCount val="1"/>
                <c:pt idx="0">
                  <c:v>-5.5599999999999997E-2</c:v>
                </c:pt>
              </c:numCache>
            </c:numRef>
          </c:xVal>
          <c:yVal>
            <c:numRef>
              <c:f>'Figure 17'!$C$16</c:f>
              <c:numCache>
                <c:formatCode>0%</c:formatCode>
                <c:ptCount val="1"/>
                <c:pt idx="0">
                  <c:v>5.8299999999999998E-2</c:v>
                </c:pt>
              </c:numCache>
            </c:numRef>
          </c:yVal>
          <c:bubbleSize>
            <c:numRef>
              <c:f>'Figure 17'!$D$16</c:f>
              <c:numCache>
                <c:formatCode>General</c:formatCode>
                <c:ptCount val="1"/>
                <c:pt idx="0">
                  <c:v>34</c:v>
                </c:pt>
              </c:numCache>
            </c:numRef>
          </c:bubbleSize>
          <c:bubble3D val="0"/>
        </c:ser>
        <c:ser>
          <c:idx val="11"/>
          <c:order val="11"/>
          <c:tx>
            <c:strRef>
              <c:f>'Figure 17'!$A$17</c:f>
              <c:strCache>
                <c:ptCount val="1"/>
                <c:pt idx="0">
                  <c:v>Health associate professionals</c:v>
                </c:pt>
              </c:strCache>
            </c:strRef>
          </c:tx>
          <c:invertIfNegative val="0"/>
          <c:xVal>
            <c:numRef>
              <c:f>'Figure 17'!$B$16</c:f>
              <c:numCache>
                <c:formatCode>0%</c:formatCode>
                <c:ptCount val="1"/>
                <c:pt idx="0">
                  <c:v>-5.5599999999999997E-2</c:v>
                </c:pt>
              </c:numCache>
            </c:numRef>
          </c:xVal>
          <c:yVal>
            <c:numRef>
              <c:f>'Figure 17'!$C$17</c:f>
              <c:numCache>
                <c:formatCode>0%</c:formatCode>
                <c:ptCount val="1"/>
                <c:pt idx="0">
                  <c:v>0.1409</c:v>
                </c:pt>
              </c:numCache>
            </c:numRef>
          </c:yVal>
          <c:bubbleSize>
            <c:numRef>
              <c:f>'Figure 17'!$D$17</c:f>
              <c:numCache>
                <c:formatCode>General</c:formatCode>
                <c:ptCount val="1"/>
                <c:pt idx="0">
                  <c:v>9</c:v>
                </c:pt>
              </c:numCache>
            </c:numRef>
          </c:bubbleSize>
          <c:bubble3D val="0"/>
        </c:ser>
        <c:ser>
          <c:idx val="12"/>
          <c:order val="12"/>
          <c:tx>
            <c:strRef>
              <c:f>'Figure 17'!$A$18</c:f>
              <c:strCache>
                <c:ptCount val="1"/>
                <c:pt idx="0">
                  <c:v>Research and development managers</c:v>
                </c:pt>
              </c:strCache>
            </c:strRef>
          </c:tx>
          <c:invertIfNegative val="0"/>
          <c:xVal>
            <c:numRef>
              <c:f>'Figure 17'!$B$18</c:f>
              <c:numCache>
                <c:formatCode>0%</c:formatCode>
                <c:ptCount val="1"/>
                <c:pt idx="0">
                  <c:v>9.0899999999999995E-2</c:v>
                </c:pt>
              </c:numCache>
            </c:numRef>
          </c:xVal>
          <c:yVal>
            <c:numRef>
              <c:f>'Figure 17'!$C$18</c:f>
              <c:numCache>
                <c:formatCode>0%</c:formatCode>
                <c:ptCount val="1"/>
                <c:pt idx="0">
                  <c:v>3.2599999999999997E-2</c:v>
                </c:pt>
              </c:numCache>
            </c:numRef>
          </c:yVal>
          <c:bubbleSize>
            <c:numRef>
              <c:f>'Figure 17'!$D$18</c:f>
              <c:numCache>
                <c:formatCode>General</c:formatCode>
                <c:ptCount val="1"/>
                <c:pt idx="0">
                  <c:v>12</c:v>
                </c:pt>
              </c:numCache>
            </c:numRef>
          </c:bubbleSize>
          <c:bubble3D val="0"/>
        </c:ser>
        <c:ser>
          <c:idx val="13"/>
          <c:order val="13"/>
          <c:tx>
            <c:strRef>
              <c:f>'Figure 17'!$A$19</c:f>
              <c:strCache>
                <c:ptCount val="1"/>
                <c:pt idx="0">
                  <c:v>Business, research and administrative professionals</c:v>
                </c:pt>
              </c:strCache>
            </c:strRef>
          </c:tx>
          <c:invertIfNegative val="0"/>
          <c:xVal>
            <c:numRef>
              <c:f>'Figure 17'!$B$19</c:f>
              <c:numCache>
                <c:formatCode>0%</c:formatCode>
                <c:ptCount val="1"/>
                <c:pt idx="0">
                  <c:v>0.1603</c:v>
                </c:pt>
              </c:numCache>
            </c:numRef>
          </c:xVal>
          <c:yVal>
            <c:numRef>
              <c:f>'Figure 17'!$C$19</c:f>
              <c:numCache>
                <c:formatCode>0%</c:formatCode>
                <c:ptCount val="1"/>
                <c:pt idx="0">
                  <c:v>-0.03</c:v>
                </c:pt>
              </c:numCache>
            </c:numRef>
          </c:yVal>
          <c:bubbleSize>
            <c:numRef>
              <c:f>'Figure 17'!$D$19</c:f>
              <c:numCache>
                <c:formatCode>General</c:formatCode>
                <c:ptCount val="1"/>
                <c:pt idx="0">
                  <c:v>152</c:v>
                </c:pt>
              </c:numCache>
            </c:numRef>
          </c:bubbleSize>
          <c:bubble3D val="0"/>
        </c:ser>
        <c:ser>
          <c:idx val="14"/>
          <c:order val="14"/>
          <c:tx>
            <c:strRef>
              <c:f>'Figure 17'!$A$20</c:f>
              <c:strCache>
                <c:ptCount val="1"/>
                <c:pt idx="0">
                  <c:v>Administrative occupations-government and related organisations</c:v>
                </c:pt>
              </c:strCache>
            </c:strRef>
          </c:tx>
          <c:invertIfNegative val="0"/>
          <c:dLbls>
            <c:dLbl>
              <c:idx val="0"/>
              <c:layout>
                <c:manualLayout>
                  <c:x val="-0.222416282371944"/>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17'!$B$20</c:f>
              <c:numCache>
                <c:formatCode>0%</c:formatCode>
                <c:ptCount val="1"/>
                <c:pt idx="0">
                  <c:v>-0.23680000000000001</c:v>
                </c:pt>
              </c:numCache>
            </c:numRef>
          </c:xVal>
          <c:yVal>
            <c:numRef>
              <c:f>'Figure 17'!$C$20</c:f>
              <c:numCache>
                <c:formatCode>0%</c:formatCode>
                <c:ptCount val="1"/>
                <c:pt idx="0">
                  <c:v>-1.15E-2</c:v>
                </c:pt>
              </c:numCache>
            </c:numRef>
          </c:yVal>
          <c:bubbleSize>
            <c:numRef>
              <c:f>'Figure 17'!$D$20</c:f>
              <c:numCache>
                <c:formatCode>General</c:formatCode>
                <c:ptCount val="1"/>
                <c:pt idx="0">
                  <c:v>29</c:v>
                </c:pt>
              </c:numCache>
            </c:numRef>
          </c:bubbleSize>
          <c:bubble3D val="0"/>
        </c:ser>
        <c:ser>
          <c:idx val="15"/>
          <c:order val="15"/>
          <c:tx>
            <c:strRef>
              <c:f>'Figure 17'!$A$21</c:f>
              <c:strCache>
                <c:ptCount val="1"/>
                <c:pt idx="0">
                  <c:v>Information technology and telecommunications professionals</c:v>
                </c:pt>
              </c:strCache>
            </c:strRef>
          </c:tx>
          <c:invertIfNegative val="0"/>
          <c:xVal>
            <c:numRef>
              <c:f>'Figure 17'!$B$21</c:f>
              <c:numCache>
                <c:formatCode>0%</c:formatCode>
                <c:ptCount val="1"/>
                <c:pt idx="0">
                  <c:v>0.21429999999999999</c:v>
                </c:pt>
              </c:numCache>
            </c:numRef>
          </c:xVal>
          <c:yVal>
            <c:numRef>
              <c:f>'Figure 17'!$C$21</c:f>
              <c:numCache>
                <c:formatCode>0%</c:formatCode>
                <c:ptCount val="1"/>
                <c:pt idx="0">
                  <c:v>3.4099999999999998E-2</c:v>
                </c:pt>
              </c:numCache>
            </c:numRef>
          </c:yVal>
          <c:bubbleSize>
            <c:numRef>
              <c:f>'Figure 17'!$D$21</c:f>
              <c:numCache>
                <c:formatCode>General</c:formatCode>
                <c:ptCount val="1"/>
                <c:pt idx="0">
                  <c:v>119</c:v>
                </c:pt>
              </c:numCache>
            </c:numRef>
          </c:bubbleSize>
          <c:bubble3D val="0"/>
        </c:ser>
        <c:ser>
          <c:idx val="16"/>
          <c:order val="16"/>
          <c:tx>
            <c:strRef>
              <c:f>'Figure 17'!$A$22</c:f>
              <c:strCache>
                <c:ptCount val="1"/>
                <c:pt idx="0">
                  <c:v>Artistic, literary and media occupations</c:v>
                </c:pt>
              </c:strCache>
            </c:strRef>
          </c:tx>
          <c:invertIfNegative val="0"/>
          <c:xVal>
            <c:numRef>
              <c:f>'Figure 17'!$B$22</c:f>
              <c:numCache>
                <c:formatCode>0%</c:formatCode>
                <c:ptCount val="1"/>
                <c:pt idx="0">
                  <c:v>0</c:v>
                </c:pt>
              </c:numCache>
            </c:numRef>
          </c:xVal>
          <c:yVal>
            <c:numRef>
              <c:f>'Figure 17'!$C$22</c:f>
              <c:numCache>
                <c:formatCode>0%</c:formatCode>
                <c:ptCount val="1"/>
                <c:pt idx="0">
                  <c:v>-3.5700000000000003E-2</c:v>
                </c:pt>
              </c:numCache>
            </c:numRef>
          </c:yVal>
          <c:bubbleSize>
            <c:numRef>
              <c:f>'Figure 17'!$D$22</c:f>
              <c:numCache>
                <c:formatCode>General</c:formatCode>
                <c:ptCount val="1"/>
                <c:pt idx="0">
                  <c:v>24</c:v>
                </c:pt>
              </c:numCache>
            </c:numRef>
          </c:bubbleSize>
          <c:bubble3D val="0"/>
        </c:ser>
        <c:ser>
          <c:idx val="17"/>
          <c:order val="17"/>
          <c:tx>
            <c:strRef>
              <c:f>'Figure 17'!$A$23</c:f>
              <c:strCache>
                <c:ptCount val="1"/>
                <c:pt idx="0">
                  <c:v>Public services and other associate professionals</c:v>
                </c:pt>
              </c:strCache>
            </c:strRef>
          </c:tx>
          <c:invertIfNegative val="0"/>
          <c:xVal>
            <c:numRef>
              <c:f>'Figure 17'!$B$23</c:f>
              <c:numCache>
                <c:formatCode>0%</c:formatCode>
                <c:ptCount val="1"/>
                <c:pt idx="0">
                  <c:v>0.26</c:v>
                </c:pt>
              </c:numCache>
            </c:numRef>
          </c:xVal>
          <c:yVal>
            <c:numRef>
              <c:f>'Figure 17'!$C$23</c:f>
              <c:numCache>
                <c:formatCode>0%</c:formatCode>
                <c:ptCount val="1"/>
                <c:pt idx="0">
                  <c:v>7.1999999999999998E-3</c:v>
                </c:pt>
              </c:numCache>
            </c:numRef>
          </c:yVal>
          <c:bubbleSize>
            <c:numRef>
              <c:f>'Figure 17'!$D$23</c:f>
              <c:numCache>
                <c:formatCode>General</c:formatCode>
                <c:ptCount val="1"/>
                <c:pt idx="0">
                  <c:v>63</c:v>
                </c:pt>
              </c:numCache>
            </c:numRef>
          </c:bubbleSize>
          <c:bubble3D val="0"/>
        </c:ser>
        <c:ser>
          <c:idx val="18"/>
          <c:order val="18"/>
          <c:tx>
            <c:strRef>
              <c:f>'Figure 17'!$A$24</c:f>
              <c:strCache>
                <c:ptCount val="1"/>
                <c:pt idx="0">
                  <c:v>Financial institution managers and directors</c:v>
                </c:pt>
              </c:strCache>
            </c:strRef>
          </c:tx>
          <c:invertIfNegative val="0"/>
          <c:xVal>
            <c:numRef>
              <c:f>'Figure 17'!$B$24</c:f>
              <c:numCache>
                <c:formatCode>0%</c:formatCode>
                <c:ptCount val="1"/>
                <c:pt idx="0">
                  <c:v>0.1333</c:v>
                </c:pt>
              </c:numCache>
            </c:numRef>
          </c:xVal>
          <c:yVal>
            <c:numRef>
              <c:f>'Figure 17'!$C$24</c:f>
              <c:numCache>
                <c:formatCode>0%</c:formatCode>
                <c:ptCount val="1"/>
                <c:pt idx="0">
                  <c:v>2.23E-2</c:v>
                </c:pt>
              </c:numCache>
            </c:numRef>
          </c:yVal>
          <c:bubbleSize>
            <c:numRef>
              <c:f>'Figure 17'!$D$24</c:f>
              <c:numCache>
                <c:formatCode>General</c:formatCode>
                <c:ptCount val="1"/>
                <c:pt idx="0">
                  <c:v>34</c:v>
                </c:pt>
              </c:numCache>
            </c:numRef>
          </c:bubbleSize>
          <c:bubble3D val="0"/>
        </c:ser>
        <c:ser>
          <c:idx val="19"/>
          <c:order val="19"/>
          <c:tx>
            <c:strRef>
              <c:f>'Figure 17'!$A$25</c:f>
              <c:strCache>
                <c:ptCount val="1"/>
                <c:pt idx="0">
                  <c:v>Functional managers and directors</c:v>
                </c:pt>
              </c:strCache>
            </c:strRef>
          </c:tx>
          <c:invertIfNegative val="0"/>
          <c:xVal>
            <c:numRef>
              <c:f>'Figure 17'!$B$25</c:f>
              <c:numCache>
                <c:formatCode>0%</c:formatCode>
                <c:ptCount val="1"/>
                <c:pt idx="0">
                  <c:v>0.22070000000000001</c:v>
                </c:pt>
              </c:numCache>
            </c:numRef>
          </c:xVal>
          <c:yVal>
            <c:numRef>
              <c:f>'Figure 17'!$C$25</c:f>
              <c:numCache>
                <c:formatCode>0%</c:formatCode>
                <c:ptCount val="1"/>
                <c:pt idx="0">
                  <c:v>-4.7500000000000001E-2</c:v>
                </c:pt>
              </c:numCache>
            </c:numRef>
          </c:yVal>
          <c:bubbleSize>
            <c:numRef>
              <c:f>'Figure 17'!$D$25</c:f>
              <c:numCache>
                <c:formatCode>General</c:formatCode>
                <c:ptCount val="1"/>
                <c:pt idx="0">
                  <c:v>177</c:v>
                </c:pt>
              </c:numCache>
            </c:numRef>
          </c:bubbleSize>
          <c:bubble3D val="0"/>
        </c:ser>
        <c:ser>
          <c:idx val="20"/>
          <c:order val="20"/>
          <c:tx>
            <c:strRef>
              <c:f>'Figure 17'!$A$26</c:f>
              <c:strCache>
                <c:ptCount val="1"/>
                <c:pt idx="0">
                  <c:v>Customer service managers and supervisors</c:v>
                </c:pt>
              </c:strCache>
            </c:strRef>
          </c:tx>
          <c:invertIfNegative val="0"/>
          <c:xVal>
            <c:numRef>
              <c:f>'Figure 17'!$B$26</c:f>
              <c:numCache>
                <c:formatCode>0%</c:formatCode>
                <c:ptCount val="1"/>
                <c:pt idx="0">
                  <c:v>0.16669999999999999</c:v>
                </c:pt>
              </c:numCache>
            </c:numRef>
          </c:xVal>
          <c:yVal>
            <c:numRef>
              <c:f>'Figure 17'!$C$26</c:f>
              <c:numCache>
                <c:formatCode>0%</c:formatCode>
                <c:ptCount val="1"/>
                <c:pt idx="0">
                  <c:v>-0.1014</c:v>
                </c:pt>
              </c:numCache>
            </c:numRef>
          </c:yVal>
          <c:bubbleSize>
            <c:numRef>
              <c:f>'Figure 17'!$D$26</c:f>
              <c:numCache>
                <c:formatCode>General</c:formatCode>
                <c:ptCount val="1"/>
                <c:pt idx="0">
                  <c:v>7</c:v>
                </c:pt>
              </c:numCache>
            </c:numRef>
          </c:bubbleSize>
          <c:bubble3D val="0"/>
        </c:ser>
        <c:ser>
          <c:idx val="21"/>
          <c:order val="21"/>
          <c:tx>
            <c:strRef>
              <c:f>'Figure 17'!$A$28</c:f>
              <c:strCache>
                <c:ptCount val="1"/>
                <c:pt idx="0">
                  <c:v>Media professionals</c:v>
                </c:pt>
              </c:strCache>
            </c:strRef>
          </c:tx>
          <c:invertIfNegative val="0"/>
          <c:xVal>
            <c:numRef>
              <c:f>'Figure 17'!$B$28</c:f>
              <c:numCache>
                <c:formatCode>0%</c:formatCode>
                <c:ptCount val="1"/>
                <c:pt idx="0">
                  <c:v>2.3800000000000002E-2</c:v>
                </c:pt>
              </c:numCache>
            </c:numRef>
          </c:xVal>
          <c:yVal>
            <c:numRef>
              <c:f>'Figure 17'!$C$28</c:f>
              <c:numCache>
                <c:formatCode>0%</c:formatCode>
                <c:ptCount val="1"/>
                <c:pt idx="0">
                  <c:v>-3.7499999999999999E-2</c:v>
                </c:pt>
              </c:numCache>
            </c:numRef>
          </c:yVal>
          <c:bubbleSize>
            <c:numRef>
              <c:f>'Figure 17'!$D$28</c:f>
              <c:numCache>
                <c:formatCode>General</c:formatCode>
                <c:ptCount val="1"/>
                <c:pt idx="0">
                  <c:v>43</c:v>
                </c:pt>
              </c:numCache>
            </c:numRef>
          </c:bubbleSize>
          <c:bubble3D val="0"/>
        </c:ser>
        <c:ser>
          <c:idx val="22"/>
          <c:order val="22"/>
          <c:tx>
            <c:strRef>
              <c:f>'Figure 17'!$A$29</c:f>
              <c:strCache>
                <c:ptCount val="1"/>
                <c:pt idx="0">
                  <c:v>Quality and regulatory professionals</c:v>
                </c:pt>
              </c:strCache>
            </c:strRef>
          </c:tx>
          <c:invertIfNegative val="0"/>
          <c:dLbls>
            <c:dLbl>
              <c:idx val="0"/>
              <c:layout>
                <c:manualLayout>
                  <c:x val="-7.1857273240064898E-2"/>
                  <c:y val="3.11427037368259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17'!$B$29</c:f>
              <c:numCache>
                <c:formatCode>0%</c:formatCode>
                <c:ptCount val="1"/>
                <c:pt idx="0">
                  <c:v>0.63639999999999997</c:v>
                </c:pt>
              </c:numCache>
            </c:numRef>
          </c:xVal>
          <c:yVal>
            <c:numRef>
              <c:f>'Figure 17'!$C$29</c:f>
              <c:numCache>
                <c:formatCode>0%</c:formatCode>
                <c:ptCount val="1"/>
                <c:pt idx="0">
                  <c:v>-4.5100000000000001E-2</c:v>
                </c:pt>
              </c:numCache>
            </c:numRef>
          </c:yVal>
          <c:bubbleSize>
            <c:numRef>
              <c:f>'Figure 17'!$D$29</c:f>
              <c:numCache>
                <c:formatCode>General</c:formatCode>
                <c:ptCount val="1"/>
                <c:pt idx="0">
                  <c:v>18</c:v>
                </c:pt>
              </c:numCache>
            </c:numRef>
          </c:bubbleSize>
          <c:bubble3D val="0"/>
        </c:ser>
        <c:ser>
          <c:idx val="23"/>
          <c:order val="23"/>
          <c:tx>
            <c:strRef>
              <c:f>'Figure 17'!$A$30</c:f>
              <c:strCache>
                <c:ptCount val="1"/>
                <c:pt idx="0">
                  <c:v>Business, finance and related associate professionals</c:v>
                </c:pt>
              </c:strCache>
            </c:strRef>
          </c:tx>
          <c:invertIfNegative val="0"/>
          <c:dLbls>
            <c:dLbl>
              <c:idx val="0"/>
              <c:layout>
                <c:manualLayout>
                  <c:x val="-1.0480348384018304E-2"/>
                  <c:y val="-1.3816925734024179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17'!$B$30</c:f>
              <c:numCache>
                <c:formatCode>0%</c:formatCode>
                <c:ptCount val="1"/>
                <c:pt idx="0">
                  <c:v>0.2626</c:v>
                </c:pt>
              </c:numCache>
            </c:numRef>
          </c:xVal>
          <c:yVal>
            <c:numRef>
              <c:f>'Figure 17'!$C$30</c:f>
              <c:numCache>
                <c:formatCode>0%</c:formatCode>
                <c:ptCount val="1"/>
                <c:pt idx="0">
                  <c:v>-2.7300000000000001E-2</c:v>
                </c:pt>
              </c:numCache>
            </c:numRef>
          </c:yVal>
          <c:bubbleSize>
            <c:numRef>
              <c:f>'Figure 17'!$D$30</c:f>
              <c:numCache>
                <c:formatCode>General</c:formatCode>
                <c:ptCount val="1"/>
                <c:pt idx="0">
                  <c:v>125</c:v>
                </c:pt>
              </c:numCache>
            </c:numRef>
          </c:bubbleSize>
          <c:bubble3D val="0"/>
        </c:ser>
        <c:ser>
          <c:idx val="24"/>
          <c:order val="24"/>
          <c:tx>
            <c:strRef>
              <c:f>'Figure 17'!$A$31</c:f>
              <c:strCache>
                <c:ptCount val="1"/>
                <c:pt idx="0">
                  <c:v>Protective service occupations</c:v>
                </c:pt>
              </c:strCache>
            </c:strRef>
          </c:tx>
          <c:invertIfNegative val="0"/>
          <c:xVal>
            <c:numRef>
              <c:f>'Figure 17'!$B$31</c:f>
              <c:numCache>
                <c:formatCode>0%</c:formatCode>
                <c:ptCount val="1"/>
                <c:pt idx="0">
                  <c:v>4.2900000000000001E-2</c:v>
                </c:pt>
              </c:numCache>
            </c:numRef>
          </c:xVal>
          <c:yVal>
            <c:numRef>
              <c:f>'Figure 17'!$C$31</c:f>
              <c:numCache>
                <c:formatCode>0%</c:formatCode>
                <c:ptCount val="1"/>
                <c:pt idx="0">
                  <c:v>2.7300000000000001E-2</c:v>
                </c:pt>
              </c:numCache>
            </c:numRef>
          </c:yVal>
          <c:bubbleSize>
            <c:numRef>
              <c:f>'Figure 17'!$D$31</c:f>
              <c:numCache>
                <c:formatCode>General</c:formatCode>
                <c:ptCount val="1"/>
                <c:pt idx="0">
                  <c:v>73</c:v>
                </c:pt>
              </c:numCache>
            </c:numRef>
          </c:bubbleSize>
          <c:bubble3D val="0"/>
        </c:ser>
        <c:ser>
          <c:idx val="25"/>
          <c:order val="25"/>
          <c:tx>
            <c:strRef>
              <c:f>'Figure 17'!$A$32</c:f>
              <c:strCache>
                <c:ptCount val="1"/>
                <c:pt idx="0">
                  <c:v>Information technology technicians</c:v>
                </c:pt>
              </c:strCache>
            </c:strRef>
          </c:tx>
          <c:invertIfNegative val="0"/>
          <c:xVal>
            <c:numRef>
              <c:f>'Figure 17'!$B$32</c:f>
              <c:numCache>
                <c:formatCode>0%</c:formatCode>
                <c:ptCount val="1"/>
                <c:pt idx="0">
                  <c:v>0.2571</c:v>
                </c:pt>
              </c:numCache>
            </c:numRef>
          </c:xVal>
          <c:yVal>
            <c:numRef>
              <c:f>'Figure 17'!$C$32</c:f>
              <c:numCache>
                <c:formatCode>0%</c:formatCode>
                <c:ptCount val="1"/>
                <c:pt idx="0">
                  <c:v>-3.5400000000000001E-2</c:v>
                </c:pt>
              </c:numCache>
            </c:numRef>
          </c:yVal>
          <c:bubbleSize>
            <c:numRef>
              <c:f>'Figure 17'!$D$32</c:f>
              <c:numCache>
                <c:formatCode>General</c:formatCode>
                <c:ptCount val="1"/>
                <c:pt idx="0">
                  <c:v>44</c:v>
                </c:pt>
              </c:numCache>
            </c:numRef>
          </c:bubbleSize>
          <c:bubble3D val="0"/>
        </c:ser>
        <c:ser>
          <c:idx val="26"/>
          <c:order val="26"/>
          <c:tx>
            <c:strRef>
              <c:f>'Figure 17'!$A$33</c:f>
              <c:strCache>
                <c:ptCount val="1"/>
                <c:pt idx="0">
                  <c:v>Production managers and directors</c:v>
                </c:pt>
              </c:strCache>
            </c:strRef>
          </c:tx>
          <c:invertIfNegative val="0"/>
          <c:xVal>
            <c:numRef>
              <c:f>'Figure 17'!$B$33</c:f>
              <c:numCache>
                <c:formatCode>0%</c:formatCode>
                <c:ptCount val="1"/>
                <c:pt idx="0">
                  <c:v>0.1875</c:v>
                </c:pt>
              </c:numCache>
            </c:numRef>
          </c:xVal>
          <c:yVal>
            <c:numRef>
              <c:f>'Figure 17'!$C$33</c:f>
              <c:numCache>
                <c:formatCode>0%</c:formatCode>
                <c:ptCount val="1"/>
                <c:pt idx="0">
                  <c:v>2.4400000000000002E-2</c:v>
                </c:pt>
              </c:numCache>
            </c:numRef>
          </c:yVal>
          <c:bubbleSize>
            <c:numRef>
              <c:f>'Figure 17'!$D$33</c:f>
              <c:numCache>
                <c:formatCode>General</c:formatCode>
                <c:ptCount val="1"/>
                <c:pt idx="0">
                  <c:v>76</c:v>
                </c:pt>
              </c:numCache>
            </c:numRef>
          </c:bubbleSize>
          <c:bubble3D val="0"/>
        </c:ser>
        <c:ser>
          <c:idx val="27"/>
          <c:order val="27"/>
          <c:tx>
            <c:strRef>
              <c:f>'Figure 17'!$A$34</c:f>
              <c:strCache>
                <c:ptCount val="1"/>
                <c:pt idx="0">
                  <c:v>Sales, marketing and related associate professionals</c:v>
                </c:pt>
              </c:strCache>
            </c:strRef>
          </c:tx>
          <c:invertIfNegative val="0"/>
          <c:xVal>
            <c:numRef>
              <c:f>'Figure 17'!$B$34</c:f>
              <c:numCache>
                <c:formatCode>0%</c:formatCode>
                <c:ptCount val="1"/>
                <c:pt idx="0">
                  <c:v>0.21210000000000001</c:v>
                </c:pt>
              </c:numCache>
            </c:numRef>
          </c:xVal>
          <c:yVal>
            <c:numRef>
              <c:f>'Figure 17'!$C$34</c:f>
              <c:numCache>
                <c:formatCode>0%</c:formatCode>
                <c:ptCount val="1"/>
                <c:pt idx="0">
                  <c:v>2.1100000000000001E-2</c:v>
                </c:pt>
              </c:numCache>
            </c:numRef>
          </c:yVal>
          <c:bubbleSize>
            <c:numRef>
              <c:f>'Figure 17'!$D$34</c:f>
              <c:numCache>
                <c:formatCode>General</c:formatCode>
                <c:ptCount val="1"/>
                <c:pt idx="0">
                  <c:v>160</c:v>
                </c:pt>
              </c:numCache>
            </c:numRef>
          </c:bubbleSize>
          <c:bubble3D val="0"/>
        </c:ser>
        <c:ser>
          <c:idx val="28"/>
          <c:order val="28"/>
          <c:tx>
            <c:strRef>
              <c:f>'Figure 17'!$A$35</c:f>
              <c:strCache>
                <c:ptCount val="1"/>
                <c:pt idx="0">
                  <c:v>Administrative occupations-records</c:v>
                </c:pt>
              </c:strCache>
            </c:strRef>
          </c:tx>
          <c:invertIfNegative val="0"/>
          <c:xVal>
            <c:numRef>
              <c:f>'Figure 17'!$B$35</c:f>
              <c:numCache>
                <c:formatCode>0%</c:formatCode>
                <c:ptCount val="1"/>
                <c:pt idx="0">
                  <c:v>-7.1400000000000005E-2</c:v>
                </c:pt>
              </c:numCache>
            </c:numRef>
          </c:xVal>
          <c:yVal>
            <c:numRef>
              <c:f>'Figure 17'!$C$35</c:f>
              <c:numCache>
                <c:formatCode>0%</c:formatCode>
                <c:ptCount val="1"/>
                <c:pt idx="0">
                  <c:v>1.0699999999999999E-2</c:v>
                </c:pt>
              </c:numCache>
            </c:numRef>
          </c:yVal>
          <c:bubbleSize>
            <c:numRef>
              <c:f>'Figure 17'!$D$35</c:f>
              <c:numCache>
                <c:formatCode>General</c:formatCode>
                <c:ptCount val="1"/>
                <c:pt idx="0">
                  <c:v>39</c:v>
                </c:pt>
              </c:numCache>
            </c:numRef>
          </c:bubbleSize>
          <c:bubble3D val="0"/>
        </c:ser>
        <c:ser>
          <c:idx val="29"/>
          <c:order val="29"/>
          <c:tx>
            <c:strRef>
              <c:f>'Figure 17'!$A$36</c:f>
              <c:strCache>
                <c:ptCount val="1"/>
                <c:pt idx="0">
                  <c:v>Senior officers in protective services</c:v>
                </c:pt>
              </c:strCache>
            </c:strRef>
          </c:tx>
          <c:invertIfNegative val="0"/>
          <c:xVal>
            <c:numRef>
              <c:f>'Figure 17'!$B$36</c:f>
              <c:numCache>
                <c:formatCode>0%</c:formatCode>
                <c:ptCount val="1"/>
                <c:pt idx="0">
                  <c:v>-0.16669999999999999</c:v>
                </c:pt>
              </c:numCache>
            </c:numRef>
          </c:xVal>
          <c:yVal>
            <c:numRef>
              <c:f>'Figure 17'!$C$36</c:f>
              <c:numCache>
                <c:formatCode>0%</c:formatCode>
                <c:ptCount val="1"/>
                <c:pt idx="0">
                  <c:v>6.4299999999999996E-2</c:v>
                </c:pt>
              </c:numCache>
            </c:numRef>
          </c:yVal>
          <c:bubbleSize>
            <c:numRef>
              <c:f>'Figure 17'!$D$36</c:f>
              <c:numCache>
                <c:formatCode>General</c:formatCode>
                <c:ptCount val="1"/>
                <c:pt idx="0">
                  <c:v>5</c:v>
                </c:pt>
              </c:numCache>
            </c:numRef>
          </c:bubbleSize>
          <c:bubble3D val="0"/>
        </c:ser>
        <c:ser>
          <c:idx val="30"/>
          <c:order val="30"/>
          <c:tx>
            <c:strRef>
              <c:f>'Figure 17'!$A$37</c:f>
              <c:strCache>
                <c:ptCount val="1"/>
                <c:pt idx="0">
                  <c:v>Administrative occupations: office managers and supervisors</c:v>
                </c:pt>
              </c:strCache>
            </c:strRef>
          </c:tx>
          <c:invertIfNegative val="0"/>
          <c:xVal>
            <c:numRef>
              <c:f>'Figure 17'!$B$37</c:f>
              <c:numCache>
                <c:formatCode>0%</c:formatCode>
                <c:ptCount val="1"/>
                <c:pt idx="0">
                  <c:v>0.14810000000000001</c:v>
                </c:pt>
              </c:numCache>
            </c:numRef>
          </c:xVal>
          <c:yVal>
            <c:numRef>
              <c:f>'Figure 17'!$C$37</c:f>
              <c:numCache>
                <c:formatCode>0%</c:formatCode>
                <c:ptCount val="1"/>
                <c:pt idx="0">
                  <c:v>-8.3799999999999999E-2</c:v>
                </c:pt>
              </c:numCache>
            </c:numRef>
          </c:yVal>
          <c:bubbleSize>
            <c:numRef>
              <c:f>'Figure 17'!$D$37</c:f>
              <c:numCache>
                <c:formatCode>General</c:formatCode>
                <c:ptCount val="1"/>
                <c:pt idx="0">
                  <c:v>31</c:v>
                </c:pt>
              </c:numCache>
            </c:numRef>
          </c:bubbleSize>
          <c:bubble3D val="0"/>
        </c:ser>
        <c:ser>
          <c:idx val="31"/>
          <c:order val="31"/>
          <c:tx>
            <c:strRef>
              <c:f>'Figure 17'!$A$38</c:f>
              <c:strCache>
                <c:ptCount val="1"/>
                <c:pt idx="0">
                  <c:v>Managers and proprietors in other services</c:v>
                </c:pt>
              </c:strCache>
            </c:strRef>
          </c:tx>
          <c:invertIfNegative val="0"/>
          <c:xVal>
            <c:numRef>
              <c:f>'Figure 17'!$B$38</c:f>
              <c:numCache>
                <c:formatCode>0%</c:formatCode>
                <c:ptCount val="1"/>
                <c:pt idx="0">
                  <c:v>0</c:v>
                </c:pt>
              </c:numCache>
            </c:numRef>
          </c:xVal>
          <c:yVal>
            <c:numRef>
              <c:f>'Figure 17'!$C$38</c:f>
              <c:numCache>
                <c:formatCode>0%</c:formatCode>
                <c:ptCount val="1"/>
                <c:pt idx="0">
                  <c:v>-4.07E-2</c:v>
                </c:pt>
              </c:numCache>
            </c:numRef>
          </c:yVal>
          <c:bubbleSize>
            <c:numRef>
              <c:f>'Figure 17'!$D$38</c:f>
              <c:numCache>
                <c:formatCode>General</c:formatCode>
                <c:ptCount val="1"/>
                <c:pt idx="0">
                  <c:v>39</c:v>
                </c:pt>
              </c:numCache>
            </c:numRef>
          </c:bubbleSize>
          <c:bubble3D val="0"/>
        </c:ser>
        <c:ser>
          <c:idx val="32"/>
          <c:order val="32"/>
          <c:tx>
            <c:strRef>
              <c:f>'Figure 17'!$A$39</c:f>
              <c:strCache>
                <c:ptCount val="1"/>
                <c:pt idx="0">
                  <c:v>Administrative occupations-finance</c:v>
                </c:pt>
              </c:strCache>
            </c:strRef>
          </c:tx>
          <c:invertIfNegative val="0"/>
          <c:xVal>
            <c:numRef>
              <c:f>'Figure 17'!$B$39</c:f>
              <c:numCache>
                <c:formatCode>0%</c:formatCode>
                <c:ptCount val="1"/>
                <c:pt idx="0">
                  <c:v>0.05</c:v>
                </c:pt>
              </c:numCache>
            </c:numRef>
          </c:xVal>
          <c:yVal>
            <c:numRef>
              <c:f>'Figure 17'!$C$39</c:f>
              <c:numCache>
                <c:formatCode>0%</c:formatCode>
                <c:ptCount val="1"/>
                <c:pt idx="0">
                  <c:v>-8.9999999999999998E-4</c:v>
                </c:pt>
              </c:numCache>
            </c:numRef>
          </c:yVal>
          <c:bubbleSize>
            <c:numRef>
              <c:f>'Figure 17'!$D$39</c:f>
              <c:numCache>
                <c:formatCode>General</c:formatCode>
                <c:ptCount val="1"/>
                <c:pt idx="0">
                  <c:v>84</c:v>
                </c:pt>
              </c:numCache>
            </c:numRef>
          </c:bubbleSize>
          <c:bubble3D val="0"/>
        </c:ser>
        <c:ser>
          <c:idx val="33"/>
          <c:order val="33"/>
          <c:tx>
            <c:strRef>
              <c:f>'Figure 17'!$A$40</c:f>
              <c:strCache>
                <c:ptCount val="1"/>
                <c:pt idx="0">
                  <c:v>Science, engineering and production technicians</c:v>
                </c:pt>
              </c:strCache>
            </c:strRef>
          </c:tx>
          <c:invertIfNegative val="0"/>
          <c:dLbls>
            <c:dLbl>
              <c:idx val="0"/>
              <c:layout>
                <c:manualLayout>
                  <c:x val="-3.4934494613394346E-3"/>
                  <c:y val="0"/>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17'!$B$40</c:f>
              <c:numCache>
                <c:formatCode>0%</c:formatCode>
                <c:ptCount val="1"/>
                <c:pt idx="0">
                  <c:v>9.6799999999999997E-2</c:v>
                </c:pt>
              </c:numCache>
            </c:numRef>
          </c:xVal>
          <c:yVal>
            <c:numRef>
              <c:f>'Figure 17'!$C$40</c:f>
              <c:numCache>
                <c:formatCode>0%</c:formatCode>
                <c:ptCount val="1"/>
                <c:pt idx="0">
                  <c:v>6.7500000000000004E-2</c:v>
                </c:pt>
              </c:numCache>
            </c:numRef>
          </c:yVal>
          <c:bubbleSize>
            <c:numRef>
              <c:f>'Figure 17'!$D$40</c:f>
              <c:numCache>
                <c:formatCode>General</c:formatCode>
                <c:ptCount val="1"/>
                <c:pt idx="0">
                  <c:v>34</c:v>
                </c:pt>
              </c:numCache>
            </c:numRef>
          </c:bubbleSize>
          <c:bubble3D val="0"/>
        </c:ser>
        <c:ser>
          <c:idx val="34"/>
          <c:order val="34"/>
          <c:tx>
            <c:strRef>
              <c:f>'Figure 17'!$A$41</c:f>
              <c:strCache>
                <c:ptCount val="1"/>
                <c:pt idx="0">
                  <c:v>Childcare and related personal services</c:v>
                </c:pt>
              </c:strCache>
            </c:strRef>
          </c:tx>
          <c:invertIfNegative val="0"/>
          <c:xVal>
            <c:numRef>
              <c:f>'Figure 17'!$B$41</c:f>
              <c:numCache>
                <c:formatCode>0%</c:formatCode>
                <c:ptCount val="1"/>
                <c:pt idx="0">
                  <c:v>0</c:v>
                </c:pt>
              </c:numCache>
            </c:numRef>
          </c:xVal>
          <c:yVal>
            <c:numRef>
              <c:f>'Figure 17'!$C$41</c:f>
              <c:numCache>
                <c:formatCode>0%</c:formatCode>
                <c:ptCount val="1"/>
                <c:pt idx="0">
                  <c:v>7.4999999999999997E-2</c:v>
                </c:pt>
              </c:numCache>
            </c:numRef>
          </c:yVal>
          <c:bubbleSize>
            <c:numRef>
              <c:f>'Figure 17'!$D$41</c:f>
              <c:numCache>
                <c:formatCode>General</c:formatCode>
                <c:ptCount val="1"/>
                <c:pt idx="0">
                  <c:v>70</c:v>
                </c:pt>
              </c:numCache>
            </c:numRef>
          </c:bubbleSize>
          <c:bubble3D val="0"/>
        </c:ser>
        <c:ser>
          <c:idx val="35"/>
          <c:order val="35"/>
          <c:tx>
            <c:strRef>
              <c:f>'Figure 17'!$A$42</c:f>
              <c:strCache>
                <c:ptCount val="1"/>
                <c:pt idx="0">
                  <c:v>Electrical and electronic trades</c:v>
                </c:pt>
              </c:strCache>
            </c:strRef>
          </c:tx>
          <c:invertIfNegative val="0"/>
          <c:xVal>
            <c:numRef>
              <c:f>'Figure 17'!$B$42</c:f>
              <c:numCache>
                <c:formatCode>0%</c:formatCode>
                <c:ptCount val="1"/>
                <c:pt idx="0">
                  <c:v>-7.4099999999999999E-2</c:v>
                </c:pt>
              </c:numCache>
            </c:numRef>
          </c:xVal>
          <c:yVal>
            <c:numRef>
              <c:f>'Figure 17'!$C$42</c:f>
              <c:numCache>
                <c:formatCode>0%</c:formatCode>
                <c:ptCount val="1"/>
                <c:pt idx="0">
                  <c:v>3.78E-2</c:v>
                </c:pt>
              </c:numCache>
            </c:numRef>
          </c:yVal>
          <c:bubbleSize>
            <c:numRef>
              <c:f>'Figure 17'!$D$42</c:f>
              <c:numCache>
                <c:formatCode>General</c:formatCode>
                <c:ptCount val="1"/>
                <c:pt idx="0">
                  <c:v>25</c:v>
                </c:pt>
              </c:numCache>
            </c:numRef>
          </c:bubbleSize>
          <c:bubble3D val="0"/>
        </c:ser>
        <c:ser>
          <c:idx val="36"/>
          <c:order val="36"/>
          <c:tx>
            <c:strRef>
              <c:f>'Figure 17'!$A$43</c:f>
              <c:strCache>
                <c:ptCount val="1"/>
                <c:pt idx="0">
                  <c:v>Secretarial and related occupations</c:v>
                </c:pt>
              </c:strCache>
            </c:strRef>
          </c:tx>
          <c:invertIfNegative val="0"/>
          <c:xVal>
            <c:numRef>
              <c:f>'Figure 17'!$B$43</c:f>
              <c:numCache>
                <c:formatCode>0%</c:formatCode>
                <c:ptCount val="1"/>
                <c:pt idx="0">
                  <c:v>2.2700000000000001E-2</c:v>
                </c:pt>
              </c:numCache>
            </c:numRef>
          </c:xVal>
          <c:yVal>
            <c:numRef>
              <c:f>'Figure 17'!$C$43</c:f>
              <c:numCache>
                <c:formatCode>0%</c:formatCode>
                <c:ptCount val="1"/>
                <c:pt idx="0">
                  <c:v>3.09E-2</c:v>
                </c:pt>
              </c:numCache>
            </c:numRef>
          </c:yVal>
          <c:bubbleSize>
            <c:numRef>
              <c:f>'Figure 17'!$D$43</c:f>
              <c:numCache>
                <c:formatCode>General</c:formatCode>
                <c:ptCount val="1"/>
                <c:pt idx="0">
                  <c:v>90</c:v>
                </c:pt>
              </c:numCache>
            </c:numRef>
          </c:bubbleSize>
          <c:bubble3D val="0"/>
        </c:ser>
        <c:ser>
          <c:idx val="37"/>
          <c:order val="37"/>
          <c:tx>
            <c:strRef>
              <c:f>'Figure 17'!$A$44</c:f>
              <c:strCache>
                <c:ptCount val="1"/>
                <c:pt idx="0">
                  <c:v>Other administrative occupations</c:v>
                </c:pt>
              </c:strCache>
            </c:strRef>
          </c:tx>
          <c:invertIfNegative val="0"/>
          <c:xVal>
            <c:numRef>
              <c:f>'Figure 17'!$B$44</c:f>
              <c:numCache>
                <c:formatCode>0%</c:formatCode>
                <c:ptCount val="1"/>
                <c:pt idx="0">
                  <c:v>7.6100000000000001E-2</c:v>
                </c:pt>
              </c:numCache>
            </c:numRef>
          </c:xVal>
          <c:yVal>
            <c:numRef>
              <c:f>'Figure 17'!$C$44</c:f>
              <c:numCache>
                <c:formatCode>0%</c:formatCode>
                <c:ptCount val="1"/>
                <c:pt idx="0">
                  <c:v>0.01</c:v>
                </c:pt>
              </c:numCache>
            </c:numRef>
          </c:yVal>
          <c:bubbleSize>
            <c:numRef>
              <c:f>'Figure 17'!$D$44</c:f>
              <c:numCache>
                <c:formatCode>General</c:formatCode>
                <c:ptCount val="1"/>
                <c:pt idx="0">
                  <c:v>99</c:v>
                </c:pt>
              </c:numCache>
            </c:numRef>
          </c:bubbleSize>
          <c:bubble3D val="0"/>
        </c:ser>
        <c:ser>
          <c:idx val="38"/>
          <c:order val="38"/>
          <c:tx>
            <c:strRef>
              <c:f>'Figure 17'!$A$45</c:f>
              <c:strCache>
                <c:ptCount val="1"/>
                <c:pt idx="0">
                  <c:v>Elementary security occupations</c:v>
                </c:pt>
              </c:strCache>
            </c:strRef>
          </c:tx>
          <c:invertIfNegative val="0"/>
          <c:xVal>
            <c:numRef>
              <c:f>'Figure 17'!$B$45</c:f>
              <c:numCache>
                <c:formatCode>0%</c:formatCode>
                <c:ptCount val="1"/>
                <c:pt idx="0">
                  <c:v>2.0799999999999999E-2</c:v>
                </c:pt>
              </c:numCache>
            </c:numRef>
          </c:xVal>
          <c:yVal>
            <c:numRef>
              <c:f>'Figure 17'!$C$45</c:f>
              <c:numCache>
                <c:formatCode>0%</c:formatCode>
                <c:ptCount val="1"/>
                <c:pt idx="0">
                  <c:v>5.4399999999999997E-2</c:v>
                </c:pt>
              </c:numCache>
            </c:numRef>
          </c:yVal>
          <c:bubbleSize>
            <c:numRef>
              <c:f>'Figure 17'!$D$45</c:f>
              <c:numCache>
                <c:formatCode>General</c:formatCode>
                <c:ptCount val="1"/>
                <c:pt idx="0">
                  <c:v>49</c:v>
                </c:pt>
              </c:numCache>
            </c:numRef>
          </c:bubbleSize>
          <c:bubble3D val="0"/>
        </c:ser>
        <c:ser>
          <c:idx val="39"/>
          <c:order val="39"/>
          <c:tx>
            <c:strRef>
              <c:f>'Figure 17'!$A$46</c:f>
              <c:strCache>
                <c:ptCount val="1"/>
                <c:pt idx="0">
                  <c:v>Customer service occupations</c:v>
                </c:pt>
              </c:strCache>
            </c:strRef>
          </c:tx>
          <c:invertIfNegative val="0"/>
          <c:xVal>
            <c:numRef>
              <c:f>'Figure 17'!$B$46</c:f>
              <c:numCache>
                <c:formatCode>0%</c:formatCode>
                <c:ptCount val="1"/>
                <c:pt idx="0">
                  <c:v>2.7E-2</c:v>
                </c:pt>
              </c:numCache>
            </c:numRef>
          </c:xVal>
          <c:yVal>
            <c:numRef>
              <c:f>'Figure 17'!$C$46</c:f>
              <c:numCache>
                <c:formatCode>0%</c:formatCode>
                <c:ptCount val="1"/>
                <c:pt idx="0">
                  <c:v>3.4200000000000001E-2</c:v>
                </c:pt>
              </c:numCache>
            </c:numRef>
          </c:yVal>
          <c:bubbleSize>
            <c:numRef>
              <c:f>'Figure 17'!$D$46</c:f>
              <c:numCache>
                <c:formatCode>General</c:formatCode>
                <c:ptCount val="1"/>
                <c:pt idx="0">
                  <c:v>38</c:v>
                </c:pt>
              </c:numCache>
            </c:numRef>
          </c:bubbleSize>
          <c:bubble3D val="0"/>
        </c:ser>
        <c:ser>
          <c:idx val="40"/>
          <c:order val="40"/>
          <c:tx>
            <c:strRef>
              <c:f>'Figure 17'!$A$47</c:f>
              <c:strCache>
                <c:ptCount val="1"/>
                <c:pt idx="0">
                  <c:v>Sales supervisors</c:v>
                </c:pt>
              </c:strCache>
            </c:strRef>
          </c:tx>
          <c:invertIfNegative val="0"/>
          <c:dLbls>
            <c:dLbl>
              <c:idx val="0"/>
              <c:layout>
                <c:manualLayout>
                  <c:x val="-1.0480348384018304E-2"/>
                  <c:y val="-9.6718480138169253E-3"/>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17'!$B$47</c:f>
              <c:numCache>
                <c:formatCode>0%</c:formatCode>
                <c:ptCount val="1"/>
                <c:pt idx="0">
                  <c:v>0</c:v>
                </c:pt>
              </c:numCache>
            </c:numRef>
          </c:xVal>
          <c:yVal>
            <c:numRef>
              <c:f>'Figure 17'!$C$47</c:f>
              <c:numCache>
                <c:formatCode>0%</c:formatCode>
                <c:ptCount val="1"/>
                <c:pt idx="0">
                  <c:v>0.1055</c:v>
                </c:pt>
              </c:numCache>
            </c:numRef>
          </c:yVal>
          <c:bubbleSize>
            <c:numRef>
              <c:f>'Figure 17'!$D$47</c:f>
              <c:numCache>
                <c:formatCode>General</c:formatCode>
                <c:ptCount val="1"/>
                <c:pt idx="0">
                  <c:v>9</c:v>
                </c:pt>
              </c:numCache>
            </c:numRef>
          </c:bubbleSize>
          <c:bubble3D val="0"/>
        </c:ser>
        <c:ser>
          <c:idx val="41"/>
          <c:order val="41"/>
          <c:tx>
            <c:strRef>
              <c:f>'Figure 17'!$A$48</c:f>
              <c:strCache>
                <c:ptCount val="1"/>
                <c:pt idx="0">
                  <c:v>Caring personal services</c:v>
                </c:pt>
              </c:strCache>
            </c:strRef>
          </c:tx>
          <c:invertIfNegative val="0"/>
          <c:dLbls>
            <c:showLegendKey val="0"/>
            <c:showVal val="0"/>
            <c:showCatName val="0"/>
            <c:showSerName val="1"/>
            <c:showPercent val="0"/>
            <c:showBubbleSize val="0"/>
            <c:showLeaderLines val="0"/>
          </c:dLbls>
          <c:xVal>
            <c:numRef>
              <c:f>'Figure 17'!$B$48</c:f>
              <c:numCache>
                <c:formatCode>0%</c:formatCode>
                <c:ptCount val="1"/>
                <c:pt idx="0">
                  <c:v>0.25369999999999998</c:v>
                </c:pt>
              </c:numCache>
            </c:numRef>
          </c:xVal>
          <c:yVal>
            <c:numRef>
              <c:f>'Figure 17'!$C$48</c:f>
              <c:numCache>
                <c:formatCode>0%</c:formatCode>
                <c:ptCount val="1"/>
                <c:pt idx="0">
                  <c:v>-9.5600000000000004E-2</c:v>
                </c:pt>
              </c:numCache>
            </c:numRef>
          </c:yVal>
          <c:bubbleSize>
            <c:numRef>
              <c:f>'Figure 17'!$D$48</c:f>
              <c:numCache>
                <c:formatCode>General</c:formatCode>
                <c:ptCount val="1"/>
                <c:pt idx="0">
                  <c:v>84</c:v>
                </c:pt>
              </c:numCache>
            </c:numRef>
          </c:bubbleSize>
          <c:bubble3D val="0"/>
        </c:ser>
        <c:ser>
          <c:idx val="42"/>
          <c:order val="42"/>
          <c:tx>
            <c:strRef>
              <c:f>'Figure 17'!$A$49</c:f>
              <c:strCache>
                <c:ptCount val="1"/>
                <c:pt idx="0">
                  <c:v>Leisure and travel services</c:v>
                </c:pt>
              </c:strCache>
            </c:strRef>
          </c:tx>
          <c:invertIfNegative val="0"/>
          <c:dLbls>
            <c:showLegendKey val="0"/>
            <c:showVal val="0"/>
            <c:showCatName val="0"/>
            <c:showSerName val="1"/>
            <c:showPercent val="0"/>
            <c:showBubbleSize val="0"/>
            <c:showLeaderLines val="0"/>
          </c:dLbls>
          <c:xVal>
            <c:numRef>
              <c:f>'Figure 17'!$B$49</c:f>
              <c:numCache>
                <c:formatCode>0%</c:formatCode>
                <c:ptCount val="1"/>
                <c:pt idx="0">
                  <c:v>-0.125</c:v>
                </c:pt>
              </c:numCache>
            </c:numRef>
          </c:xVal>
          <c:yVal>
            <c:numRef>
              <c:f>'Figure 17'!$C$49</c:f>
              <c:numCache>
                <c:formatCode>0%</c:formatCode>
                <c:ptCount val="1"/>
                <c:pt idx="0">
                  <c:v>0.1188</c:v>
                </c:pt>
              </c:numCache>
            </c:numRef>
          </c:yVal>
          <c:bubbleSize>
            <c:numRef>
              <c:f>'Figure 17'!$D$49</c:f>
              <c:numCache>
                <c:formatCode>General</c:formatCode>
                <c:ptCount val="1"/>
                <c:pt idx="0">
                  <c:v>42</c:v>
                </c:pt>
              </c:numCache>
            </c:numRef>
          </c:bubbleSize>
          <c:bubble3D val="0"/>
        </c:ser>
        <c:ser>
          <c:idx val="43"/>
          <c:order val="43"/>
          <c:tx>
            <c:strRef>
              <c:f>'Figure 17'!$A$50</c:f>
              <c:strCache>
                <c:ptCount val="1"/>
                <c:pt idx="0">
                  <c:v>Elementary administration occupations</c:v>
                </c:pt>
              </c:strCache>
            </c:strRef>
          </c:tx>
          <c:invertIfNegative val="0"/>
          <c:xVal>
            <c:numRef>
              <c:f>'Figure 17'!$B$50</c:f>
              <c:numCache>
                <c:formatCode>0%</c:formatCode>
                <c:ptCount val="1"/>
                <c:pt idx="0">
                  <c:v>-0.2</c:v>
                </c:pt>
              </c:numCache>
            </c:numRef>
          </c:xVal>
          <c:yVal>
            <c:numRef>
              <c:f>'Figure 17'!$C$50</c:f>
              <c:numCache>
                <c:formatCode>0%</c:formatCode>
                <c:ptCount val="1"/>
                <c:pt idx="0">
                  <c:v>9.7500000000000003E-2</c:v>
                </c:pt>
              </c:numCache>
            </c:numRef>
          </c:yVal>
          <c:bubbleSize>
            <c:numRef>
              <c:f>'Figure 17'!$D$50</c:f>
              <c:numCache>
                <c:formatCode>General</c:formatCode>
                <c:ptCount val="1"/>
                <c:pt idx="0">
                  <c:v>24</c:v>
                </c:pt>
              </c:numCache>
            </c:numRef>
          </c:bubbleSize>
          <c:bubble3D val="0"/>
        </c:ser>
        <c:ser>
          <c:idx val="44"/>
          <c:order val="44"/>
          <c:tx>
            <c:strRef>
              <c:f>'Figure 17'!$A$51</c:f>
              <c:strCache>
                <c:ptCount val="1"/>
                <c:pt idx="0">
                  <c:v>Managers and directors in transport and logistics</c:v>
                </c:pt>
              </c:strCache>
            </c:strRef>
          </c:tx>
          <c:invertIfNegative val="0"/>
          <c:dLbls>
            <c:showLegendKey val="0"/>
            <c:showVal val="0"/>
            <c:showCatName val="0"/>
            <c:showSerName val="1"/>
            <c:showPercent val="0"/>
            <c:showBubbleSize val="0"/>
            <c:showLeaderLines val="0"/>
          </c:dLbls>
          <c:xVal>
            <c:numRef>
              <c:f>'Figure 17'!$B$51</c:f>
              <c:numCache>
                <c:formatCode>0%</c:formatCode>
                <c:ptCount val="1"/>
                <c:pt idx="0">
                  <c:v>0.3125</c:v>
                </c:pt>
              </c:numCache>
            </c:numRef>
          </c:xVal>
          <c:yVal>
            <c:numRef>
              <c:f>'Figure 17'!$C$51</c:f>
              <c:numCache>
                <c:formatCode>0%</c:formatCode>
                <c:ptCount val="1"/>
                <c:pt idx="0">
                  <c:v>2.7099999999999999E-2</c:v>
                </c:pt>
              </c:numCache>
            </c:numRef>
          </c:yVal>
          <c:bubbleSize>
            <c:numRef>
              <c:f>'Figure 17'!$D$51</c:f>
              <c:numCache>
                <c:formatCode>General</c:formatCode>
                <c:ptCount val="1"/>
                <c:pt idx="0">
                  <c:v>21</c:v>
                </c:pt>
              </c:numCache>
            </c:numRef>
          </c:bubbleSize>
          <c:bubble3D val="0"/>
        </c:ser>
        <c:ser>
          <c:idx val="45"/>
          <c:order val="45"/>
          <c:tx>
            <c:strRef>
              <c:f>'Figure 17'!$A$52</c:f>
              <c:strCache>
                <c:ptCount val="1"/>
                <c:pt idx="0">
                  <c:v>Other elementary services occupations</c:v>
                </c:pt>
              </c:strCache>
            </c:strRef>
          </c:tx>
          <c:invertIfNegative val="0"/>
          <c:dLbls>
            <c:dLbl>
              <c:idx val="0"/>
              <c:layout>
                <c:manualLayout>
                  <c:x val="-1.8631730460476982E-2"/>
                  <c:y val="-2.0725388601036218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17'!$B$52</c:f>
              <c:numCache>
                <c:formatCode>0%</c:formatCode>
                <c:ptCount val="1"/>
                <c:pt idx="0">
                  <c:v>9.8400000000000001E-2</c:v>
                </c:pt>
              </c:numCache>
            </c:numRef>
          </c:xVal>
          <c:yVal>
            <c:numRef>
              <c:f>'Figure 17'!$C$52</c:f>
              <c:numCache>
                <c:formatCode>0%</c:formatCode>
                <c:ptCount val="1"/>
                <c:pt idx="0">
                  <c:v>8.3599999999999994E-2</c:v>
                </c:pt>
              </c:numCache>
            </c:numRef>
          </c:yVal>
          <c:bubbleSize>
            <c:numRef>
              <c:f>'Figure 17'!$D$52</c:f>
              <c:numCache>
                <c:formatCode>General</c:formatCode>
                <c:ptCount val="1"/>
                <c:pt idx="0">
                  <c:v>67</c:v>
                </c:pt>
              </c:numCache>
            </c:numRef>
          </c:bubbleSize>
          <c:bubble3D val="0"/>
        </c:ser>
        <c:ser>
          <c:idx val="46"/>
          <c:order val="46"/>
          <c:tx>
            <c:strRef>
              <c:f>'Figure 17'!$A$54</c:f>
              <c:strCache>
                <c:ptCount val="1"/>
                <c:pt idx="0">
                  <c:v>Metal machining, fitting and instrument making trades</c:v>
                </c:pt>
              </c:strCache>
            </c:strRef>
          </c:tx>
          <c:invertIfNegative val="0"/>
          <c:xVal>
            <c:numRef>
              <c:f>'Figure 17'!$B$54</c:f>
              <c:numCache>
                <c:formatCode>0%</c:formatCode>
                <c:ptCount val="1"/>
                <c:pt idx="0">
                  <c:v>0.1429</c:v>
                </c:pt>
              </c:numCache>
            </c:numRef>
          </c:xVal>
          <c:yVal>
            <c:numRef>
              <c:f>'Figure 17'!$C$54</c:f>
              <c:numCache>
                <c:formatCode>0%</c:formatCode>
                <c:ptCount val="1"/>
                <c:pt idx="0">
                  <c:v>4.5999999999999999E-2</c:v>
                </c:pt>
              </c:numCache>
            </c:numRef>
          </c:yVal>
          <c:bubbleSize>
            <c:numRef>
              <c:f>'Figure 17'!$D$54</c:f>
              <c:numCache>
                <c:formatCode>General</c:formatCode>
                <c:ptCount val="1"/>
                <c:pt idx="0">
                  <c:v>24</c:v>
                </c:pt>
              </c:numCache>
            </c:numRef>
          </c:bubbleSize>
          <c:bubble3D val="0"/>
        </c:ser>
        <c:ser>
          <c:idx val="47"/>
          <c:order val="47"/>
          <c:tx>
            <c:strRef>
              <c:f>'Figure 17'!$A$55</c:f>
              <c:strCache>
                <c:ptCount val="1"/>
                <c:pt idx="0">
                  <c:v>Sales related occupations</c:v>
                </c:pt>
              </c:strCache>
            </c:strRef>
          </c:tx>
          <c:invertIfNegative val="0"/>
          <c:dLbls>
            <c:dLbl>
              <c:idx val="0"/>
              <c:layout>
                <c:manualLayout>
                  <c:x val="-0.14206694476113699"/>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17'!$B$55</c:f>
              <c:numCache>
                <c:formatCode>0%</c:formatCode>
                <c:ptCount val="1"/>
                <c:pt idx="0">
                  <c:v>-0.2</c:v>
                </c:pt>
              </c:numCache>
            </c:numRef>
          </c:xVal>
          <c:yVal>
            <c:numRef>
              <c:f>'Figure 17'!$C$55</c:f>
              <c:numCache>
                <c:formatCode>0%</c:formatCode>
                <c:ptCount val="1"/>
                <c:pt idx="0">
                  <c:v>-3.5299999999999998E-2</c:v>
                </c:pt>
              </c:numCache>
            </c:numRef>
          </c:yVal>
          <c:bubbleSize>
            <c:numRef>
              <c:f>'Figure 17'!$D$55</c:f>
              <c:numCache>
                <c:formatCode>General</c:formatCode>
                <c:ptCount val="1"/>
                <c:pt idx="0">
                  <c:v>8</c:v>
                </c:pt>
              </c:numCache>
            </c:numRef>
          </c:bubbleSize>
          <c:bubble3D val="0"/>
        </c:ser>
        <c:ser>
          <c:idx val="48"/>
          <c:order val="48"/>
          <c:tx>
            <c:strRef>
              <c:f>'Figure 17'!$A$56</c:f>
              <c:strCache>
                <c:ptCount val="1"/>
                <c:pt idx="0">
                  <c:v>Vehicle trades</c:v>
                </c:pt>
              </c:strCache>
            </c:strRef>
          </c:tx>
          <c:invertIfNegative val="0"/>
          <c:xVal>
            <c:numRef>
              <c:f>'Figure 17'!$B$56</c:f>
              <c:numCache>
                <c:formatCode>0%</c:formatCode>
                <c:ptCount val="1"/>
                <c:pt idx="0">
                  <c:v>0</c:v>
                </c:pt>
              </c:numCache>
            </c:numRef>
          </c:xVal>
          <c:yVal>
            <c:numRef>
              <c:f>'Figure 17'!$C$56</c:f>
              <c:numCache>
                <c:formatCode>0%</c:formatCode>
                <c:ptCount val="1"/>
                <c:pt idx="0">
                  <c:v>-0.1021</c:v>
                </c:pt>
              </c:numCache>
            </c:numRef>
          </c:yVal>
          <c:bubbleSize>
            <c:numRef>
              <c:f>'Figure 17'!$D$56</c:f>
              <c:numCache>
                <c:formatCode>General</c:formatCode>
                <c:ptCount val="1"/>
                <c:pt idx="0">
                  <c:v>12</c:v>
                </c:pt>
              </c:numCache>
            </c:numRef>
          </c:bubbleSize>
          <c:bubble3D val="0"/>
        </c:ser>
        <c:ser>
          <c:idx val="49"/>
          <c:order val="49"/>
          <c:tx>
            <c:strRef>
              <c:f>'Figure 17'!$A$57</c:f>
              <c:strCache>
                <c:ptCount val="1"/>
                <c:pt idx="0">
                  <c:v>Food preparation and hospitality trades</c:v>
                </c:pt>
              </c:strCache>
            </c:strRef>
          </c:tx>
          <c:invertIfNegative val="0"/>
          <c:xVal>
            <c:numRef>
              <c:f>'Figure 17'!$B$57</c:f>
              <c:numCache>
                <c:formatCode>0%</c:formatCode>
                <c:ptCount val="1"/>
                <c:pt idx="0">
                  <c:v>0.1111</c:v>
                </c:pt>
              </c:numCache>
            </c:numRef>
          </c:xVal>
          <c:yVal>
            <c:numRef>
              <c:f>'Figure 17'!$C$57</c:f>
              <c:numCache>
                <c:formatCode>0%</c:formatCode>
                <c:ptCount val="1"/>
                <c:pt idx="0">
                  <c:v>-4.2099999999999999E-2</c:v>
                </c:pt>
              </c:numCache>
            </c:numRef>
          </c:yVal>
          <c:bubbleSize>
            <c:numRef>
              <c:f>'Figure 17'!$D$57</c:f>
              <c:numCache>
                <c:formatCode>General</c:formatCode>
                <c:ptCount val="1"/>
                <c:pt idx="0">
                  <c:v>40</c:v>
                </c:pt>
              </c:numCache>
            </c:numRef>
          </c:bubbleSize>
          <c:bubble3D val="0"/>
        </c:ser>
        <c:ser>
          <c:idx val="50"/>
          <c:order val="50"/>
          <c:tx>
            <c:strRef>
              <c:f>'Figure 17'!$A$58</c:f>
              <c:strCache>
                <c:ptCount val="1"/>
                <c:pt idx="0">
                  <c:v>Other drivers and transport operatives</c:v>
                </c:pt>
              </c:strCache>
            </c:strRef>
          </c:tx>
          <c:invertIfNegative val="0"/>
          <c:xVal>
            <c:numRef>
              <c:f>'Figure 17'!$B$58</c:f>
              <c:numCache>
                <c:formatCode>0%</c:formatCode>
                <c:ptCount val="1"/>
                <c:pt idx="0">
                  <c:v>-6.25E-2</c:v>
                </c:pt>
              </c:numCache>
            </c:numRef>
          </c:xVal>
          <c:yVal>
            <c:numRef>
              <c:f>'Figure 17'!$C$58</c:f>
              <c:numCache>
                <c:formatCode>0%</c:formatCode>
                <c:ptCount val="1"/>
                <c:pt idx="0">
                  <c:v>0.1386</c:v>
                </c:pt>
              </c:numCache>
            </c:numRef>
          </c:yVal>
          <c:bubbleSize>
            <c:numRef>
              <c:f>'Figure 17'!$D$58</c:f>
              <c:numCache>
                <c:formatCode>General</c:formatCode>
                <c:ptCount val="1"/>
                <c:pt idx="0">
                  <c:v>15</c:v>
                </c:pt>
              </c:numCache>
            </c:numRef>
          </c:bubbleSize>
          <c:bubble3D val="0"/>
        </c:ser>
        <c:ser>
          <c:idx val="51"/>
          <c:order val="51"/>
          <c:tx>
            <c:strRef>
              <c:f>'Figure 17'!$A$59</c:f>
              <c:strCache>
                <c:ptCount val="1"/>
                <c:pt idx="0">
                  <c:v>Elementary storage occupations</c:v>
                </c:pt>
              </c:strCache>
            </c:strRef>
          </c:tx>
          <c:invertIfNegative val="0"/>
          <c:xVal>
            <c:numRef>
              <c:f>'Figure 17'!$B$59</c:f>
              <c:numCache>
                <c:formatCode>0%</c:formatCode>
                <c:ptCount val="1"/>
                <c:pt idx="0">
                  <c:v>0</c:v>
                </c:pt>
              </c:numCache>
            </c:numRef>
          </c:xVal>
          <c:yVal>
            <c:numRef>
              <c:f>'Figure 17'!$C$59</c:f>
              <c:numCache>
                <c:formatCode>0%</c:formatCode>
                <c:ptCount val="1"/>
                <c:pt idx="0">
                  <c:v>3.0000000000000001E-3</c:v>
                </c:pt>
              </c:numCache>
            </c:numRef>
          </c:yVal>
          <c:bubbleSize>
            <c:numRef>
              <c:f>'Figure 17'!$D$59</c:f>
              <c:numCache>
                <c:formatCode>General</c:formatCode>
                <c:ptCount val="1"/>
                <c:pt idx="0">
                  <c:v>26</c:v>
                </c:pt>
              </c:numCache>
            </c:numRef>
          </c:bubbleSize>
          <c:bubble3D val="0"/>
        </c:ser>
        <c:ser>
          <c:idx val="52"/>
          <c:order val="52"/>
          <c:tx>
            <c:strRef>
              <c:f>'Figure 17'!$A$60</c:f>
              <c:strCache>
                <c:ptCount val="1"/>
                <c:pt idx="0">
                  <c:v>Construction operatives</c:v>
                </c:pt>
              </c:strCache>
            </c:strRef>
          </c:tx>
          <c:invertIfNegative val="0"/>
          <c:dLbls>
            <c:dLbl>
              <c:idx val="0"/>
              <c:layout>
                <c:manualLayout>
                  <c:x val="-3.6098977767174113E-2"/>
                  <c:y val="1.7962003454231434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17'!$B$60</c:f>
              <c:numCache>
                <c:formatCode>0%</c:formatCode>
                <c:ptCount val="1"/>
                <c:pt idx="0">
                  <c:v>-0.16669999999999999</c:v>
                </c:pt>
              </c:numCache>
            </c:numRef>
          </c:xVal>
          <c:yVal>
            <c:numRef>
              <c:f>'Figure 17'!$C$60</c:f>
              <c:numCache>
                <c:formatCode>0%</c:formatCode>
                <c:ptCount val="1"/>
                <c:pt idx="0">
                  <c:v>-8.8999999999999999E-3</c:v>
                </c:pt>
              </c:numCache>
            </c:numRef>
          </c:yVal>
          <c:bubbleSize>
            <c:numRef>
              <c:f>'Figure 17'!$D$60</c:f>
              <c:numCache>
                <c:formatCode>General</c:formatCode>
                <c:ptCount val="1"/>
                <c:pt idx="0">
                  <c:v>10</c:v>
                </c:pt>
              </c:numCache>
            </c:numRef>
          </c:bubbleSize>
          <c:bubble3D val="0"/>
        </c:ser>
        <c:ser>
          <c:idx val="53"/>
          <c:order val="53"/>
          <c:tx>
            <c:strRef>
              <c:f>'Figure 17'!$A$61</c:f>
              <c:strCache>
                <c:ptCount val="1"/>
                <c:pt idx="0">
                  <c:v>Road transport drivers</c:v>
                </c:pt>
              </c:strCache>
            </c:strRef>
          </c:tx>
          <c:invertIfNegative val="0"/>
          <c:xVal>
            <c:numRef>
              <c:f>'Figure 17'!$B$61</c:f>
              <c:numCache>
                <c:formatCode>0%</c:formatCode>
                <c:ptCount val="1"/>
                <c:pt idx="0">
                  <c:v>-0.1091</c:v>
                </c:pt>
              </c:numCache>
            </c:numRef>
          </c:xVal>
          <c:yVal>
            <c:numRef>
              <c:f>'Figure 17'!$C$61</c:f>
              <c:numCache>
                <c:formatCode>0%</c:formatCode>
                <c:ptCount val="1"/>
                <c:pt idx="0">
                  <c:v>1.7399999999999999E-2</c:v>
                </c:pt>
              </c:numCache>
            </c:numRef>
          </c:yVal>
          <c:bubbleSize>
            <c:numRef>
              <c:f>'Figure 17'!$D$61</c:f>
              <c:numCache>
                <c:formatCode>General</c:formatCode>
                <c:ptCount val="1"/>
                <c:pt idx="0">
                  <c:v>49</c:v>
                </c:pt>
              </c:numCache>
            </c:numRef>
          </c:bubbleSize>
          <c:bubble3D val="0"/>
        </c:ser>
        <c:ser>
          <c:idx val="54"/>
          <c:order val="54"/>
          <c:tx>
            <c:strRef>
              <c:f>'Figure 17'!$A$62</c:f>
              <c:strCache>
                <c:ptCount val="1"/>
                <c:pt idx="0">
                  <c:v>Process operatives</c:v>
                </c:pt>
              </c:strCache>
            </c:strRef>
          </c:tx>
          <c:invertIfNegative val="0"/>
          <c:dLbls>
            <c:dLbl>
              <c:idx val="0"/>
              <c:layout>
                <c:manualLayout>
                  <c:x val="-0.10946141645530227"/>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17'!$B$62</c:f>
              <c:numCache>
                <c:formatCode>0%</c:formatCode>
                <c:ptCount val="1"/>
                <c:pt idx="0">
                  <c:v>-0.44440000000000002</c:v>
                </c:pt>
              </c:numCache>
            </c:numRef>
          </c:xVal>
          <c:yVal>
            <c:numRef>
              <c:f>'Figure 17'!$C$62</c:f>
              <c:numCache>
                <c:formatCode>0%</c:formatCode>
                <c:ptCount val="1"/>
                <c:pt idx="0">
                  <c:v>-3.0700000000000002E-2</c:v>
                </c:pt>
              </c:numCache>
            </c:numRef>
          </c:yVal>
          <c:bubbleSize>
            <c:numRef>
              <c:f>'Figure 17'!$D$62</c:f>
              <c:numCache>
                <c:formatCode>General</c:formatCode>
                <c:ptCount val="1"/>
                <c:pt idx="0">
                  <c:v>5</c:v>
                </c:pt>
              </c:numCache>
            </c:numRef>
          </c:bubbleSize>
          <c:bubble3D val="0"/>
        </c:ser>
        <c:ser>
          <c:idx val="55"/>
          <c:order val="55"/>
          <c:tx>
            <c:strRef>
              <c:f>'Figure 17'!$A$63</c:f>
              <c:strCache>
                <c:ptCount val="1"/>
                <c:pt idx="0">
                  <c:v>Elementary process plant occupations</c:v>
                </c:pt>
              </c:strCache>
            </c:strRef>
          </c:tx>
          <c:invertIfNegative val="0"/>
          <c:xVal>
            <c:numRef>
              <c:f>'Figure 17'!$B$63</c:f>
              <c:numCache>
                <c:formatCode>0%</c:formatCode>
                <c:ptCount val="1"/>
                <c:pt idx="0">
                  <c:v>0.1429</c:v>
                </c:pt>
              </c:numCache>
            </c:numRef>
          </c:xVal>
          <c:yVal>
            <c:numRef>
              <c:f>'Figure 17'!$C$63</c:f>
              <c:numCache>
                <c:formatCode>0%</c:formatCode>
                <c:ptCount val="1"/>
                <c:pt idx="0">
                  <c:v>-9.4100000000000003E-2</c:v>
                </c:pt>
              </c:numCache>
            </c:numRef>
          </c:yVal>
          <c:bubbleSize>
            <c:numRef>
              <c:f>'Figure 17'!$D$63</c:f>
              <c:numCache>
                <c:formatCode>General</c:formatCode>
                <c:ptCount val="1"/>
                <c:pt idx="0">
                  <c:v>8</c:v>
                </c:pt>
              </c:numCache>
            </c:numRef>
          </c:bubbleSize>
          <c:bubble3D val="0"/>
        </c:ser>
        <c:ser>
          <c:idx val="56"/>
          <c:order val="56"/>
          <c:tx>
            <c:strRef>
              <c:f>'Figure 17'!$A$64</c:f>
              <c:strCache>
                <c:ptCount val="1"/>
                <c:pt idx="0">
                  <c:v>Elementary cleaning occupations</c:v>
                </c:pt>
              </c:strCache>
            </c:strRef>
          </c:tx>
          <c:invertIfNegative val="0"/>
          <c:xVal>
            <c:numRef>
              <c:f>'Figure 17'!$B$64</c:f>
              <c:numCache>
                <c:formatCode>0%</c:formatCode>
                <c:ptCount val="1"/>
                <c:pt idx="0">
                  <c:v>0.22919999999999999</c:v>
                </c:pt>
              </c:numCache>
            </c:numRef>
          </c:xVal>
          <c:yVal>
            <c:numRef>
              <c:f>'Figure 17'!$C$64</c:f>
              <c:numCache>
                <c:formatCode>0%</c:formatCode>
                <c:ptCount val="1"/>
                <c:pt idx="0">
                  <c:v>-4.7300000000000002E-2</c:v>
                </c:pt>
              </c:numCache>
            </c:numRef>
          </c:yVal>
          <c:bubbleSize>
            <c:numRef>
              <c:f>'Figure 17'!$D$64</c:f>
              <c:numCache>
                <c:formatCode>General</c:formatCode>
                <c:ptCount val="1"/>
                <c:pt idx="0">
                  <c:v>59</c:v>
                </c:pt>
              </c:numCache>
            </c:numRef>
          </c:bubbleSize>
          <c:bubble3D val="0"/>
        </c:ser>
        <c:dLbls>
          <c:showLegendKey val="0"/>
          <c:showVal val="0"/>
          <c:showCatName val="0"/>
          <c:showSerName val="0"/>
          <c:showPercent val="0"/>
          <c:showBubbleSize val="0"/>
        </c:dLbls>
        <c:bubbleScale val="20"/>
        <c:showNegBubbles val="0"/>
        <c:axId val="410682880"/>
        <c:axId val="410684416"/>
      </c:bubbleChart>
      <c:valAx>
        <c:axId val="410682880"/>
        <c:scaling>
          <c:orientation val="minMax"/>
        </c:scaling>
        <c:delete val="0"/>
        <c:axPos val="b"/>
        <c:numFmt formatCode="0%" sourceLinked="1"/>
        <c:majorTickMark val="out"/>
        <c:minorTickMark val="none"/>
        <c:tickLblPos val="nextTo"/>
        <c:crossAx val="410684416"/>
        <c:crosses val="autoZero"/>
        <c:crossBetween val="midCat"/>
      </c:valAx>
      <c:valAx>
        <c:axId val="410684416"/>
        <c:scaling>
          <c:orientation val="minMax"/>
        </c:scaling>
        <c:delete val="0"/>
        <c:axPos val="l"/>
        <c:majorGridlines/>
        <c:numFmt formatCode="0%" sourceLinked="1"/>
        <c:majorTickMark val="out"/>
        <c:minorTickMark val="none"/>
        <c:tickLblPos val="nextTo"/>
        <c:crossAx val="410682880"/>
        <c:crosses val="autoZero"/>
        <c:crossBetween val="midCat"/>
      </c:valAx>
    </c:plotArea>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96906159379252"/>
          <c:y val="9.7867995235421501E-2"/>
          <c:w val="0.63465332483101422"/>
          <c:h val="0.84500359205490916"/>
        </c:manualLayout>
      </c:layout>
      <c:barChart>
        <c:barDir val="bar"/>
        <c:grouping val="clustered"/>
        <c:varyColors val="0"/>
        <c:ser>
          <c:idx val="2"/>
          <c:order val="0"/>
          <c:tx>
            <c:strRef>
              <c:f>'Figure 18'!$C$5</c:f>
              <c:strCache>
                <c:ptCount val="1"/>
                <c:pt idx="0">
                  <c:v>% share of vacancies</c:v>
                </c:pt>
              </c:strCache>
            </c:strRef>
          </c:tx>
          <c:spPr>
            <a:solidFill>
              <a:schemeClr val="tx2">
                <a:lumMod val="40000"/>
                <a:lumOff val="60000"/>
              </a:schemeClr>
            </a:solidFill>
          </c:spPr>
          <c:invertIfNegative val="0"/>
          <c:cat>
            <c:strRef>
              <c:f>'Figure 18'!$A$7:$A$18</c:f>
              <c:strCache>
                <c:ptCount val="12"/>
                <c:pt idx="0">
                  <c:v>Community, social and other activities</c:v>
                </c:pt>
                <c:pt idx="1">
                  <c:v>Health and social work </c:v>
                </c:pt>
                <c:pt idx="2">
                  <c:v>Education</c:v>
                </c:pt>
                <c:pt idx="3">
                  <c:v>Public administration and defence</c:v>
                </c:pt>
                <c:pt idx="4">
                  <c:v>Professional, real estate, scientific and technical,  Information and communication and administration</c:v>
                </c:pt>
                <c:pt idx="5">
                  <c:v>Finance and insurance</c:v>
                </c:pt>
                <c:pt idx="6">
                  <c:v>Transport and storage</c:v>
                </c:pt>
                <c:pt idx="7">
                  <c:v>Accommodation and food services</c:v>
                </c:pt>
                <c:pt idx="8">
                  <c:v>Wholesale and Retail</c:v>
                </c:pt>
                <c:pt idx="9">
                  <c:v>Construction</c:v>
                </c:pt>
                <c:pt idx="10">
                  <c:v>Manufacturing</c:v>
                </c:pt>
                <c:pt idx="11">
                  <c:v>Primary and utilities</c:v>
                </c:pt>
              </c:strCache>
            </c:strRef>
          </c:cat>
          <c:val>
            <c:numRef>
              <c:f>'Figure 18'!$B$7:$B$18</c:f>
              <c:numCache>
                <c:formatCode>_-* #,##0_-;\-* #,##0_-;_-* "-"??_-;_-@_-</c:formatCode>
                <c:ptCount val="12"/>
                <c:pt idx="0">
                  <c:v>12356</c:v>
                </c:pt>
                <c:pt idx="1">
                  <c:v>11357</c:v>
                </c:pt>
                <c:pt idx="2">
                  <c:v>8732</c:v>
                </c:pt>
                <c:pt idx="3">
                  <c:v>8813</c:v>
                </c:pt>
                <c:pt idx="4">
                  <c:v>36530</c:v>
                </c:pt>
                <c:pt idx="5">
                  <c:v>6427</c:v>
                </c:pt>
                <c:pt idx="6">
                  <c:v>19325</c:v>
                </c:pt>
                <c:pt idx="7">
                  <c:v>11734</c:v>
                </c:pt>
                <c:pt idx="8">
                  <c:v>12986</c:v>
                </c:pt>
                <c:pt idx="9">
                  <c:v>4433</c:v>
                </c:pt>
                <c:pt idx="10">
                  <c:v>1935</c:v>
                </c:pt>
                <c:pt idx="11">
                  <c:v>752</c:v>
                </c:pt>
              </c:numCache>
            </c:numRef>
          </c:val>
        </c:ser>
        <c:dLbls>
          <c:showLegendKey val="0"/>
          <c:showVal val="0"/>
          <c:showCatName val="0"/>
          <c:showSerName val="0"/>
          <c:showPercent val="0"/>
          <c:showBubbleSize val="0"/>
        </c:dLbls>
        <c:gapWidth val="75"/>
        <c:axId val="410764800"/>
        <c:axId val="410766336"/>
      </c:barChart>
      <c:barChart>
        <c:barDir val="bar"/>
        <c:grouping val="clustered"/>
        <c:varyColors val="0"/>
        <c:ser>
          <c:idx val="4"/>
          <c:order val="1"/>
          <c:tx>
            <c:v>%</c:v>
          </c:tx>
          <c:spPr>
            <a:solidFill>
              <a:schemeClr val="tx2">
                <a:lumMod val="40000"/>
                <a:lumOff val="60000"/>
              </a:schemeClr>
            </a:solidFill>
          </c:spPr>
          <c:invertIfNegative val="0"/>
          <c:dLbls>
            <c:dLbl>
              <c:idx val="4"/>
              <c:layout>
                <c:manualLayout>
                  <c:x val="7.9096094459065007E-3"/>
                  <c:y val="1.7598344259087536E-3"/>
                </c:manualLayout>
              </c:layout>
              <c:showLegendKey val="0"/>
              <c:showVal val="1"/>
              <c:showCatName val="0"/>
              <c:showSerName val="0"/>
              <c:showPercent val="0"/>
              <c:showBubbleSize val="0"/>
            </c:dLbl>
            <c:txPr>
              <a:bodyPr/>
              <a:lstStyle/>
              <a:p>
                <a:pPr>
                  <a:defRPr sz="1100" b="1"/>
                </a:pPr>
                <a:endParaRPr lang="en-US"/>
              </a:p>
            </c:txPr>
            <c:showLegendKey val="0"/>
            <c:showVal val="1"/>
            <c:showCatName val="0"/>
            <c:showSerName val="0"/>
            <c:showPercent val="0"/>
            <c:showBubbleSize val="0"/>
            <c:showLeaderLines val="0"/>
          </c:dLbls>
          <c:val>
            <c:numRef>
              <c:f>'Figure 18'!$C$7:$C$18</c:f>
              <c:numCache>
                <c:formatCode>0%</c:formatCode>
                <c:ptCount val="12"/>
                <c:pt idx="0">
                  <c:v>9.1300000000000006E-2</c:v>
                </c:pt>
                <c:pt idx="1">
                  <c:v>8.3900000000000002E-2</c:v>
                </c:pt>
                <c:pt idx="2">
                  <c:v>6.4500000000000002E-2</c:v>
                </c:pt>
                <c:pt idx="3">
                  <c:v>6.5100000000000005E-2</c:v>
                </c:pt>
                <c:pt idx="4">
                  <c:v>0.26979999999999998</c:v>
                </c:pt>
                <c:pt idx="5">
                  <c:v>4.7500000000000001E-2</c:v>
                </c:pt>
                <c:pt idx="6">
                  <c:v>0.14269999999999999</c:v>
                </c:pt>
                <c:pt idx="7">
                  <c:v>8.6699999999999999E-2</c:v>
                </c:pt>
                <c:pt idx="8">
                  <c:v>9.5899999999999999E-2</c:v>
                </c:pt>
                <c:pt idx="9">
                  <c:v>3.27E-2</c:v>
                </c:pt>
                <c:pt idx="10">
                  <c:v>1.43E-2</c:v>
                </c:pt>
                <c:pt idx="11">
                  <c:v>5.5999999999999999E-3</c:v>
                </c:pt>
              </c:numCache>
            </c:numRef>
          </c:val>
        </c:ser>
        <c:dLbls>
          <c:showLegendKey val="0"/>
          <c:showVal val="0"/>
          <c:showCatName val="0"/>
          <c:showSerName val="0"/>
          <c:showPercent val="0"/>
          <c:showBubbleSize val="0"/>
        </c:dLbls>
        <c:gapWidth val="75"/>
        <c:axId val="410798720"/>
        <c:axId val="410797184"/>
      </c:barChart>
      <c:catAx>
        <c:axId val="410764800"/>
        <c:scaling>
          <c:orientation val="minMax"/>
        </c:scaling>
        <c:delete val="0"/>
        <c:axPos val="l"/>
        <c:majorTickMark val="out"/>
        <c:minorTickMark val="none"/>
        <c:tickLblPos val="nextTo"/>
        <c:crossAx val="410766336"/>
        <c:crosses val="autoZero"/>
        <c:auto val="1"/>
        <c:lblAlgn val="ctr"/>
        <c:lblOffset val="100"/>
        <c:noMultiLvlLbl val="0"/>
      </c:catAx>
      <c:valAx>
        <c:axId val="410766336"/>
        <c:scaling>
          <c:orientation val="minMax"/>
          <c:min val="0"/>
        </c:scaling>
        <c:delete val="0"/>
        <c:axPos val="b"/>
        <c:majorGridlines/>
        <c:numFmt formatCode="General" sourceLinked="0"/>
        <c:majorTickMark val="none"/>
        <c:minorTickMark val="none"/>
        <c:tickLblPos val="high"/>
        <c:crossAx val="410764800"/>
        <c:crosses val="autoZero"/>
        <c:crossBetween val="between"/>
        <c:dispUnits>
          <c:builtInUnit val="thousands"/>
          <c:dispUnitsLbl>
            <c:layout>
              <c:manualLayout>
                <c:xMode val="edge"/>
                <c:yMode val="edge"/>
                <c:x val="0.20919724759826799"/>
                <c:y val="3.0985418593939412E-2"/>
              </c:manualLayout>
            </c:layout>
            <c:tx>
              <c:rich>
                <a:bodyPr/>
                <a:lstStyle/>
                <a:p>
                  <a:pPr>
                    <a:defRPr/>
                  </a:pPr>
                  <a:r>
                    <a:rPr lang="en-GB" sz="1100" b="0"/>
                    <a:t>                                                                                                                                     </a:t>
                  </a:r>
                  <a:r>
                    <a:rPr lang="en-GB" sz="1100" b="0" baseline="0"/>
                    <a:t>               </a:t>
                  </a:r>
                  <a:r>
                    <a:rPr lang="en-GB" sz="1100" b="0"/>
                    <a:t>                                                                               Thousands of </a:t>
                  </a:r>
                  <a:r>
                    <a:rPr lang="en-GB" sz="1100" b="0" baseline="0"/>
                    <a:t> Vacancies</a:t>
                  </a:r>
                  <a:endParaRPr lang="en-GB" sz="1100" b="0"/>
                </a:p>
              </c:rich>
            </c:tx>
            <c:spPr>
              <a:solidFill>
                <a:schemeClr val="bg1"/>
              </a:solidFill>
            </c:spPr>
          </c:dispUnitsLbl>
        </c:dispUnits>
      </c:valAx>
      <c:valAx>
        <c:axId val="410797184"/>
        <c:scaling>
          <c:orientation val="minMax"/>
        </c:scaling>
        <c:delete val="0"/>
        <c:axPos val="b"/>
        <c:numFmt formatCode="0%" sourceLinked="1"/>
        <c:majorTickMark val="out"/>
        <c:minorTickMark val="none"/>
        <c:tickLblPos val="nextTo"/>
        <c:crossAx val="410798720"/>
        <c:crosses val="autoZero"/>
        <c:crossBetween val="between"/>
      </c:valAx>
      <c:catAx>
        <c:axId val="410798720"/>
        <c:scaling>
          <c:orientation val="minMax"/>
        </c:scaling>
        <c:delete val="1"/>
        <c:axPos val="l"/>
        <c:majorTickMark val="out"/>
        <c:minorTickMark val="none"/>
        <c:tickLblPos val="nextTo"/>
        <c:crossAx val="410797184"/>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6301481006058E-2"/>
          <c:y val="6.1409207906982642E-2"/>
          <c:w val="0.69161886260598837"/>
          <c:h val="0.93859079209301732"/>
        </c:manualLayout>
      </c:layout>
      <c:pieChart>
        <c:varyColors val="1"/>
        <c:ser>
          <c:idx val="0"/>
          <c:order val="0"/>
          <c:spPr>
            <a:ln>
              <a:solidFill>
                <a:schemeClr val="tx1"/>
              </a:solidFill>
            </a:ln>
          </c:spPr>
          <c:dPt>
            <c:idx val="0"/>
            <c:bubble3D val="0"/>
            <c:spPr>
              <a:solidFill>
                <a:schemeClr val="accent1">
                  <a:lumMod val="60000"/>
                  <a:lumOff val="40000"/>
                </a:schemeClr>
              </a:solidFill>
              <a:ln>
                <a:solidFill>
                  <a:schemeClr val="tx1"/>
                </a:solidFill>
              </a:ln>
            </c:spPr>
          </c:dPt>
          <c:dPt>
            <c:idx val="1"/>
            <c:bubble3D val="0"/>
            <c:spPr>
              <a:solidFill>
                <a:schemeClr val="accent1">
                  <a:lumMod val="75000"/>
                </a:schemeClr>
              </a:solidFill>
              <a:ln>
                <a:solidFill>
                  <a:schemeClr val="tx1"/>
                </a:solidFill>
              </a:ln>
            </c:spPr>
          </c:dPt>
          <c:dPt>
            <c:idx val="2"/>
            <c:bubble3D val="0"/>
            <c:spPr>
              <a:solidFill>
                <a:schemeClr val="accent1">
                  <a:lumMod val="75000"/>
                </a:schemeClr>
              </a:solidFill>
              <a:ln>
                <a:solidFill>
                  <a:schemeClr val="tx1"/>
                </a:solidFill>
              </a:ln>
            </c:spPr>
          </c:dPt>
          <c:dPt>
            <c:idx val="3"/>
            <c:bubble3D val="0"/>
            <c:spPr>
              <a:solidFill>
                <a:schemeClr val="accent1">
                  <a:lumMod val="60000"/>
                  <a:lumOff val="40000"/>
                </a:schemeClr>
              </a:solidFill>
              <a:ln>
                <a:solidFill>
                  <a:schemeClr val="tx1"/>
                </a:solidFill>
              </a:ln>
            </c:spPr>
          </c:dPt>
          <c:dPt>
            <c:idx val="4"/>
            <c:bubble3D val="0"/>
            <c:spPr>
              <a:solidFill>
                <a:schemeClr val="tx2">
                  <a:lumMod val="75000"/>
                </a:schemeClr>
              </a:solidFill>
              <a:ln>
                <a:solidFill>
                  <a:schemeClr val="tx1"/>
                </a:solidFill>
              </a:ln>
            </c:spPr>
          </c:dPt>
          <c:dPt>
            <c:idx val="5"/>
            <c:bubble3D val="0"/>
            <c:spPr>
              <a:solidFill>
                <a:schemeClr val="tx2">
                  <a:lumMod val="75000"/>
                </a:schemeClr>
              </a:solidFill>
              <a:ln>
                <a:solidFill>
                  <a:schemeClr val="tx1"/>
                </a:solidFill>
              </a:ln>
            </c:spPr>
          </c:dPt>
          <c:dPt>
            <c:idx val="6"/>
            <c:bubble3D val="0"/>
            <c:spPr>
              <a:solidFill>
                <a:schemeClr val="accent1">
                  <a:lumMod val="60000"/>
                  <a:lumOff val="40000"/>
                </a:schemeClr>
              </a:solidFill>
              <a:ln>
                <a:solidFill>
                  <a:schemeClr val="tx1"/>
                </a:solidFill>
              </a:ln>
            </c:spPr>
          </c:dPt>
          <c:dPt>
            <c:idx val="7"/>
            <c:bubble3D val="0"/>
            <c:spPr>
              <a:solidFill>
                <a:schemeClr val="accent1">
                  <a:lumMod val="75000"/>
                </a:schemeClr>
              </a:solidFill>
              <a:ln>
                <a:solidFill>
                  <a:schemeClr val="tx1"/>
                </a:solidFill>
              </a:ln>
            </c:spPr>
          </c:dPt>
          <c:dPt>
            <c:idx val="8"/>
            <c:bubble3D val="0"/>
            <c:spPr>
              <a:solidFill>
                <a:schemeClr val="accent1">
                  <a:lumMod val="60000"/>
                  <a:lumOff val="40000"/>
                </a:schemeClr>
              </a:solidFill>
              <a:ln>
                <a:solidFill>
                  <a:schemeClr val="tx1"/>
                </a:solidFill>
              </a:ln>
            </c:spPr>
          </c:dPt>
          <c:dPt>
            <c:idx val="9"/>
            <c:bubble3D val="0"/>
            <c:spPr>
              <a:noFill/>
              <a:ln>
                <a:noFill/>
              </a:ln>
            </c:spPr>
          </c:dPt>
          <c:dLbls>
            <c:dLbl>
              <c:idx val="0"/>
              <c:spPr/>
              <c:txPr>
                <a:bodyPr rot="300000"/>
                <a:lstStyle/>
                <a:p>
                  <a:pPr>
                    <a:defRPr sz="1400" b="1">
                      <a:solidFill>
                        <a:schemeClr val="bg1"/>
                      </a:solidFill>
                    </a:defRPr>
                  </a:pPr>
                  <a:endParaRPr lang="en-US"/>
                </a:p>
              </c:txPr>
              <c:showLegendKey val="0"/>
              <c:showVal val="0"/>
              <c:showCatName val="1"/>
              <c:showSerName val="0"/>
              <c:showPercent val="0"/>
              <c:showBubbleSize val="0"/>
            </c:dLbl>
            <c:dLbl>
              <c:idx val="1"/>
              <c:layout>
                <c:manualLayout>
                  <c:x val="9.8698694308781018E-2"/>
                  <c:y val="6.9290870239733043E-2"/>
                </c:manualLayout>
              </c:layout>
              <c:spPr/>
              <c:txPr>
                <a:bodyPr rot="1800000"/>
                <a:lstStyle/>
                <a:p>
                  <a:pPr>
                    <a:defRPr sz="1400" b="1">
                      <a:solidFill>
                        <a:schemeClr val="bg1"/>
                      </a:solidFill>
                    </a:defRPr>
                  </a:pPr>
                  <a:endParaRPr lang="en-US"/>
                </a:p>
              </c:txPr>
              <c:showLegendKey val="0"/>
              <c:showVal val="0"/>
              <c:showCatName val="1"/>
              <c:showSerName val="0"/>
              <c:showPercent val="0"/>
              <c:showBubbleSize val="0"/>
            </c:dLbl>
            <c:dLbl>
              <c:idx val="2"/>
              <c:layout>
                <c:manualLayout>
                  <c:x val="6.9524901159506963E-2"/>
                  <c:y val="0.1171003717472119"/>
                </c:manualLayout>
              </c:layout>
              <c:spPr/>
              <c:txPr>
                <a:bodyPr rot="4200000"/>
                <a:lstStyle/>
                <a:p>
                  <a:pPr>
                    <a:defRPr sz="1400" b="1">
                      <a:solidFill>
                        <a:schemeClr val="bg1"/>
                      </a:solidFill>
                    </a:defRPr>
                  </a:pPr>
                  <a:endParaRPr lang="en-US"/>
                </a:p>
              </c:txPr>
              <c:showLegendKey val="0"/>
              <c:showVal val="0"/>
              <c:showCatName val="1"/>
              <c:showSerName val="0"/>
              <c:showPercent val="0"/>
              <c:showBubbleSize val="0"/>
            </c:dLbl>
            <c:dLbl>
              <c:idx val="3"/>
              <c:layout>
                <c:manualLayout>
                  <c:x val="-2.34147313864248E-2"/>
                  <c:y val="9.5849661914937212E-2"/>
                </c:manualLayout>
              </c:layout>
              <c:tx>
                <c:rich>
                  <a:bodyPr rot="-4800000" vert="horz"/>
                  <a:lstStyle/>
                  <a:p>
                    <a:pPr>
                      <a:defRPr sz="1400" b="1">
                        <a:solidFill>
                          <a:schemeClr val="bg1"/>
                        </a:solidFill>
                      </a:defRPr>
                    </a:pPr>
                    <a:r>
                      <a:rPr lang="en-US" sz="1400" b="1">
                        <a:solidFill>
                          <a:schemeClr val="bg1"/>
                        </a:solidFill>
                      </a:rPr>
                      <a:t>Administrative/</a:t>
                    </a:r>
                  </a:p>
                  <a:p>
                    <a:pPr>
                      <a:defRPr sz="1400" b="1">
                        <a:solidFill>
                          <a:schemeClr val="bg1"/>
                        </a:solidFill>
                      </a:defRPr>
                    </a:pPr>
                    <a:r>
                      <a:rPr lang="en-US" sz="1400" b="1">
                        <a:solidFill>
                          <a:schemeClr val="bg1"/>
                        </a:solidFill>
                      </a:rPr>
                      <a:t>clerical staff</a:t>
                    </a:r>
                    <a:endParaRPr lang="en-US" b="1">
                      <a:solidFill>
                        <a:sysClr val="windowText" lastClr="000000"/>
                      </a:solidFill>
                    </a:endParaRPr>
                  </a:p>
                </c:rich>
              </c:tx>
              <c:spPr/>
              <c:showLegendKey val="0"/>
              <c:showVal val="0"/>
              <c:showCatName val="1"/>
              <c:showSerName val="0"/>
              <c:showPercent val="0"/>
              <c:showBubbleSize val="0"/>
            </c:dLbl>
            <c:dLbl>
              <c:idx val="4"/>
              <c:layout>
                <c:manualLayout>
                  <c:x val="-5.2923419382703743E-2"/>
                  <c:y val="0.11154804905892339"/>
                </c:manualLayout>
              </c:layout>
              <c:tx>
                <c:rich>
                  <a:bodyPr rot="-3900000"/>
                  <a:lstStyle/>
                  <a:p>
                    <a:pPr>
                      <a:defRPr sz="1400" b="1">
                        <a:solidFill>
                          <a:schemeClr val="bg1"/>
                        </a:solidFill>
                      </a:defRPr>
                    </a:pPr>
                    <a:r>
                      <a:rPr lang="en-US" sz="1400" b="1">
                        <a:solidFill>
                          <a:schemeClr val="bg1"/>
                        </a:solidFill>
                      </a:rPr>
                      <a:t>Skilled trades</a:t>
                    </a:r>
                  </a:p>
                  <a:p>
                    <a:pPr>
                      <a:defRPr sz="1400" b="1">
                        <a:solidFill>
                          <a:schemeClr val="bg1"/>
                        </a:solidFill>
                      </a:defRPr>
                    </a:pPr>
                    <a:r>
                      <a:rPr lang="en-US" sz="1400" b="1">
                        <a:solidFill>
                          <a:schemeClr val="bg1"/>
                        </a:solidFill>
                      </a:rPr>
                      <a:t>occupations</a:t>
                    </a:r>
                    <a:endParaRPr lang="en-US" b="1">
                      <a:solidFill>
                        <a:sysClr val="windowText" lastClr="000000"/>
                      </a:solidFill>
                    </a:endParaRPr>
                  </a:p>
                </c:rich>
              </c:tx>
              <c:spPr/>
              <c:showLegendKey val="0"/>
              <c:showVal val="0"/>
              <c:showCatName val="1"/>
              <c:showSerName val="0"/>
              <c:showPercent val="0"/>
              <c:showBubbleSize val="0"/>
            </c:dLbl>
            <c:dLbl>
              <c:idx val="5"/>
              <c:layout>
                <c:manualLayout>
                  <c:x val="-0.10124243330343201"/>
                  <c:y val="0.1455806574364078"/>
                </c:manualLayout>
              </c:layout>
              <c:tx>
                <c:rich>
                  <a:bodyPr rot="-3300000"/>
                  <a:lstStyle/>
                  <a:p>
                    <a:pPr>
                      <a:defRPr sz="1400" b="1">
                        <a:solidFill>
                          <a:schemeClr val="bg1"/>
                        </a:solidFill>
                      </a:defRPr>
                    </a:pPr>
                    <a:r>
                      <a:rPr lang="en-US" b="1"/>
                      <a:t>Caring, leisure</a:t>
                    </a:r>
                  </a:p>
                  <a:p>
                    <a:pPr>
                      <a:defRPr sz="1400" b="1">
                        <a:solidFill>
                          <a:schemeClr val="bg1"/>
                        </a:solidFill>
                      </a:defRPr>
                    </a:pPr>
                    <a:r>
                      <a:rPr lang="en-US" b="1"/>
                      <a:t>and other services staff</a:t>
                    </a:r>
                  </a:p>
                </c:rich>
              </c:tx>
              <c:spPr/>
              <c:showLegendKey val="0"/>
              <c:showVal val="0"/>
              <c:showCatName val="1"/>
              <c:showSerName val="0"/>
              <c:showPercent val="0"/>
              <c:showBubbleSize val="0"/>
            </c:dLbl>
            <c:dLbl>
              <c:idx val="6"/>
              <c:spPr/>
              <c:txPr>
                <a:bodyPr/>
                <a:lstStyle/>
                <a:p>
                  <a:pPr>
                    <a:defRPr sz="1400" b="1">
                      <a:solidFill>
                        <a:schemeClr val="bg1"/>
                      </a:solidFill>
                    </a:defRPr>
                  </a:pPr>
                  <a:endParaRPr lang="en-US"/>
                </a:p>
              </c:txPr>
              <c:showLegendKey val="0"/>
              <c:showVal val="0"/>
              <c:showCatName val="1"/>
              <c:showSerName val="0"/>
              <c:showPercent val="0"/>
              <c:showBubbleSize val="0"/>
            </c:dLbl>
            <c:dLbl>
              <c:idx val="7"/>
              <c:layout>
                <c:manualLayout>
                  <c:x val="-0.11236207182962889"/>
                  <c:y val="5.304159470772473E-2"/>
                </c:manualLayout>
              </c:layout>
              <c:spPr/>
              <c:txPr>
                <a:bodyPr rot="-1200000"/>
                <a:lstStyle/>
                <a:p>
                  <a:pPr>
                    <a:defRPr sz="1400" b="1">
                      <a:solidFill>
                        <a:schemeClr val="bg1"/>
                      </a:solidFill>
                    </a:defRPr>
                  </a:pPr>
                  <a:endParaRPr lang="en-US"/>
                </a:p>
              </c:txPr>
              <c:showLegendKey val="0"/>
              <c:showVal val="0"/>
              <c:showCatName val="1"/>
              <c:showSerName val="0"/>
              <c:showPercent val="0"/>
              <c:showBubbleSize val="0"/>
            </c:dLbl>
            <c:dLbl>
              <c:idx val="8"/>
              <c:spPr/>
              <c:txPr>
                <a:bodyPr rot="-600000"/>
                <a:lstStyle/>
                <a:p>
                  <a:pPr>
                    <a:defRPr sz="1400" b="1">
                      <a:solidFill>
                        <a:schemeClr val="bg1"/>
                      </a:solidFill>
                    </a:defRPr>
                  </a:pPr>
                  <a:endParaRPr lang="en-US"/>
                </a:p>
              </c:txPr>
              <c:showLegendKey val="0"/>
              <c:showVal val="0"/>
              <c:showCatName val="1"/>
              <c:showSerName val="0"/>
              <c:showPercent val="0"/>
              <c:showBubbleSize val="0"/>
            </c:dLbl>
            <c:txPr>
              <a:bodyPr/>
              <a:lstStyle/>
              <a:p>
                <a:pPr>
                  <a:defRPr sz="1400">
                    <a:solidFill>
                      <a:schemeClr val="bg1"/>
                    </a:solidFill>
                  </a:defRPr>
                </a:pPr>
                <a:endParaRPr lang="en-US"/>
              </a:p>
            </c:txPr>
            <c:showLegendKey val="0"/>
            <c:showVal val="0"/>
            <c:showCatName val="1"/>
            <c:showSerName val="0"/>
            <c:showPercent val="0"/>
            <c:showBubbleSize val="0"/>
            <c:showLeaderLines val="1"/>
          </c:dLbls>
          <c:cat>
            <c:strRef>
              <c:f>'Figure 19'!$A$6:$A$15</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19'!$B$6:$B$15</c:f>
              <c:numCache>
                <c:formatCode>_-* #,##0_-;\-* #,##0_-;_-* "-"??_-;_-@_-</c:formatCode>
                <c:ptCount val="10"/>
                <c:pt idx="0">
                  <c:v>7605</c:v>
                </c:pt>
                <c:pt idx="1">
                  <c:v>25583</c:v>
                </c:pt>
                <c:pt idx="2">
                  <c:v>31341</c:v>
                </c:pt>
                <c:pt idx="3">
                  <c:v>15659</c:v>
                </c:pt>
                <c:pt idx="4">
                  <c:v>7703</c:v>
                </c:pt>
                <c:pt idx="5">
                  <c:v>13322</c:v>
                </c:pt>
                <c:pt idx="6">
                  <c:v>15124</c:v>
                </c:pt>
                <c:pt idx="7">
                  <c:v>2923</c:v>
                </c:pt>
                <c:pt idx="8">
                  <c:v>13560</c:v>
                </c:pt>
                <c:pt idx="9">
                  <c:v>132820</c:v>
                </c:pt>
              </c:numCache>
            </c:numRef>
          </c:val>
        </c:ser>
        <c:dLbls>
          <c:showLegendKey val="0"/>
          <c:showVal val="0"/>
          <c:showCatName val="0"/>
          <c:showSerName val="0"/>
          <c:showPercent val="1"/>
          <c:showBubbleSize val="0"/>
          <c:showLeaderLines val="1"/>
        </c:dLbls>
        <c:firstSliceAng val="270"/>
      </c:pieChart>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7194468338516513"/>
          <c:y val="3.9759204408572744E-2"/>
          <c:w val="0.31778124793224377"/>
          <c:h val="0.61312776287433979"/>
        </c:manualLayout>
      </c:layout>
      <c:barChart>
        <c:barDir val="col"/>
        <c:grouping val="clustered"/>
        <c:varyColors val="0"/>
        <c:ser>
          <c:idx val="0"/>
          <c:order val="0"/>
          <c:tx>
            <c:strRef>
              <c:f>'Figure 19'!$E$6</c:f>
              <c:strCache>
                <c:ptCount val="1"/>
                <c:pt idx="0">
                  <c:v>Density 14% - 20%</c:v>
                </c:pt>
              </c:strCache>
            </c:strRef>
          </c:tx>
          <c:spPr>
            <a:solidFill>
              <a:schemeClr val="accent1">
                <a:lumMod val="60000"/>
                <a:lumOff val="40000"/>
              </a:schemeClr>
            </a:solidFill>
          </c:spPr>
          <c:invertIfNegative val="0"/>
          <c:val>
            <c:numRef>
              <c:f>'Figure 19'!$F$6</c:f>
              <c:numCache>
                <c:formatCode>General</c:formatCode>
                <c:ptCount val="1"/>
                <c:pt idx="0">
                  <c:v>1</c:v>
                </c:pt>
              </c:numCache>
            </c:numRef>
          </c:val>
        </c:ser>
        <c:ser>
          <c:idx val="1"/>
          <c:order val="1"/>
          <c:tx>
            <c:strRef>
              <c:f>'Figure 19'!$E$7</c:f>
              <c:strCache>
                <c:ptCount val="1"/>
                <c:pt idx="0">
                  <c:v>Density 21%-29%</c:v>
                </c:pt>
              </c:strCache>
            </c:strRef>
          </c:tx>
          <c:spPr>
            <a:solidFill>
              <a:schemeClr val="accent1">
                <a:lumMod val="75000"/>
              </a:schemeClr>
            </a:solidFill>
          </c:spPr>
          <c:invertIfNegative val="0"/>
          <c:val>
            <c:numRef>
              <c:f>'Figure 19'!$F$7</c:f>
              <c:numCache>
                <c:formatCode>General</c:formatCode>
                <c:ptCount val="1"/>
                <c:pt idx="0">
                  <c:v>2</c:v>
                </c:pt>
              </c:numCache>
            </c:numRef>
          </c:val>
        </c:ser>
        <c:ser>
          <c:idx val="2"/>
          <c:order val="2"/>
          <c:tx>
            <c:strRef>
              <c:f>'Figure 19'!$E$8</c:f>
              <c:strCache>
                <c:ptCount val="1"/>
                <c:pt idx="0">
                  <c:v>Density 30% or above</c:v>
                </c:pt>
              </c:strCache>
            </c:strRef>
          </c:tx>
          <c:spPr>
            <a:solidFill>
              <a:schemeClr val="tx2">
                <a:lumMod val="75000"/>
              </a:schemeClr>
            </a:solidFill>
          </c:spPr>
          <c:invertIfNegative val="0"/>
          <c:val>
            <c:numRef>
              <c:f>'Figure 19'!$F$8</c:f>
              <c:numCache>
                <c:formatCode>General</c:formatCode>
                <c:ptCount val="1"/>
                <c:pt idx="0">
                  <c:v>3</c:v>
                </c:pt>
              </c:numCache>
            </c:numRef>
          </c:val>
        </c:ser>
        <c:dLbls>
          <c:showLegendKey val="0"/>
          <c:showVal val="0"/>
          <c:showCatName val="0"/>
          <c:showSerName val="0"/>
          <c:showPercent val="0"/>
          <c:showBubbleSize val="0"/>
        </c:dLbls>
        <c:gapWidth val="150"/>
        <c:axId val="410945024"/>
        <c:axId val="410946560"/>
      </c:barChart>
      <c:catAx>
        <c:axId val="410945024"/>
        <c:scaling>
          <c:orientation val="minMax"/>
        </c:scaling>
        <c:delete val="1"/>
        <c:axPos val="b"/>
        <c:majorTickMark val="out"/>
        <c:minorTickMark val="none"/>
        <c:tickLblPos val="nextTo"/>
        <c:crossAx val="410946560"/>
        <c:crosses val="autoZero"/>
        <c:auto val="1"/>
        <c:lblAlgn val="ctr"/>
        <c:lblOffset val="100"/>
        <c:noMultiLvlLbl val="0"/>
      </c:catAx>
      <c:valAx>
        <c:axId val="410946560"/>
        <c:scaling>
          <c:orientation val="minMax"/>
        </c:scaling>
        <c:delete val="1"/>
        <c:axPos val="l"/>
        <c:numFmt formatCode="General" sourceLinked="1"/>
        <c:majorTickMark val="out"/>
        <c:minorTickMark val="none"/>
        <c:tickLblPos val="nextTo"/>
        <c:crossAx val="410945024"/>
        <c:crosses val="autoZero"/>
        <c:crossBetween val="between"/>
      </c:valAx>
      <c:spPr>
        <a:noFill/>
        <a:ln w="25400">
          <a:noFill/>
        </a:ln>
      </c:spPr>
    </c:plotArea>
    <c:legend>
      <c:legendPos val="l"/>
      <c:layout>
        <c:manualLayout>
          <c:xMode val="edge"/>
          <c:yMode val="edge"/>
          <c:x val="2.0168067226890758E-2"/>
          <c:y val="0.13198222837756843"/>
          <c:w val="0.51376933765632238"/>
          <c:h val="0.46505806521692739"/>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2'!$F$6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2'!$F$7:$F$22</c:f>
              <c:numCache>
                <c:formatCode>0%</c:formatCode>
                <c:ptCount val="16"/>
                <c:pt idx="0">
                  <c:v>0.40720000000000001</c:v>
                </c:pt>
                <c:pt idx="1">
                  <c:v>0.47010000000000002</c:v>
                </c:pt>
                <c:pt idx="2">
                  <c:v>0.28199999999999997</c:v>
                </c:pt>
                <c:pt idx="3">
                  <c:v>0.54430000000000001</c:v>
                </c:pt>
                <c:pt idx="4">
                  <c:v>0.4269</c:v>
                </c:pt>
                <c:pt idx="5">
                  <c:v>0.56420000000000003</c:v>
                </c:pt>
                <c:pt idx="6">
                  <c:v>0.44650000000000001</c:v>
                </c:pt>
                <c:pt idx="7">
                  <c:v>0.39950000000000002</c:v>
                </c:pt>
                <c:pt idx="8">
                  <c:v>0.49819999999999998</c:v>
                </c:pt>
                <c:pt idx="9">
                  <c:v>0.43130000000000002</c:v>
                </c:pt>
                <c:pt idx="10">
                  <c:v>0.39750000000000002</c:v>
                </c:pt>
                <c:pt idx="11">
                  <c:v>0.60070000000000001</c:v>
                </c:pt>
                <c:pt idx="12">
                  <c:v>0.56189999999999996</c:v>
                </c:pt>
                <c:pt idx="13">
                  <c:v>0.5151</c:v>
                </c:pt>
                <c:pt idx="14">
                  <c:v>0.53759999999999997</c:v>
                </c:pt>
                <c:pt idx="15">
                  <c:v>0.48380000000000001</c:v>
                </c:pt>
              </c:numCache>
            </c:numRef>
          </c:val>
        </c:ser>
        <c:ser>
          <c:idx val="1"/>
          <c:order val="1"/>
          <c:tx>
            <c:strRef>
              <c:f>'Figure 2'!$G$6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2'!$G$7:$G$22</c:f>
              <c:numCache>
                <c:formatCode>0%</c:formatCode>
                <c:ptCount val="16"/>
                <c:pt idx="0">
                  <c:v>0.33760000000000001</c:v>
                </c:pt>
                <c:pt idx="1">
                  <c:v>0.28170000000000001</c:v>
                </c:pt>
                <c:pt idx="2">
                  <c:v>0.57110000000000005</c:v>
                </c:pt>
                <c:pt idx="3">
                  <c:v>0.3105</c:v>
                </c:pt>
                <c:pt idx="4">
                  <c:v>0.33129999999999998</c:v>
                </c:pt>
                <c:pt idx="5">
                  <c:v>0.36409999999999998</c:v>
                </c:pt>
                <c:pt idx="6">
                  <c:v>0.35570000000000002</c:v>
                </c:pt>
                <c:pt idx="7">
                  <c:v>0.31369999999999998</c:v>
                </c:pt>
                <c:pt idx="8">
                  <c:v>0.31219999999999998</c:v>
                </c:pt>
                <c:pt idx="9">
                  <c:v>0.41909999999999997</c:v>
                </c:pt>
                <c:pt idx="10">
                  <c:v>0.31969999999999998</c:v>
                </c:pt>
                <c:pt idx="11">
                  <c:v>0.28449999999999998</c:v>
                </c:pt>
                <c:pt idx="12">
                  <c:v>0.30830000000000002</c:v>
                </c:pt>
                <c:pt idx="13">
                  <c:v>0.36349999999999999</c:v>
                </c:pt>
                <c:pt idx="14">
                  <c:v>0.34260000000000002</c:v>
                </c:pt>
                <c:pt idx="15">
                  <c:v>0.3407</c:v>
                </c:pt>
              </c:numCache>
            </c:numRef>
          </c:val>
        </c:ser>
        <c:ser>
          <c:idx val="2"/>
          <c:order val="2"/>
          <c:tx>
            <c:strRef>
              <c:f>'Figure 2'!$H$6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2'!$H$7:$H$22</c:f>
              <c:numCache>
                <c:formatCode>0%</c:formatCode>
                <c:ptCount val="16"/>
                <c:pt idx="0">
                  <c:v>0.25519999999999998</c:v>
                </c:pt>
                <c:pt idx="1">
                  <c:v>0.2482</c:v>
                </c:pt>
                <c:pt idx="2">
                  <c:v>0.1469</c:v>
                </c:pt>
                <c:pt idx="3">
                  <c:v>0.1452</c:v>
                </c:pt>
                <c:pt idx="4">
                  <c:v>0.24179999999999999</c:v>
                </c:pt>
                <c:pt idx="5">
                  <c:v>7.17E-2</c:v>
                </c:pt>
                <c:pt idx="6">
                  <c:v>0.1978</c:v>
                </c:pt>
                <c:pt idx="7">
                  <c:v>0.2868</c:v>
                </c:pt>
                <c:pt idx="8">
                  <c:v>0.18959999999999999</c:v>
                </c:pt>
                <c:pt idx="9">
                  <c:v>0.14949999999999999</c:v>
                </c:pt>
                <c:pt idx="10">
                  <c:v>0.2828</c:v>
                </c:pt>
                <c:pt idx="11">
                  <c:v>0.1148</c:v>
                </c:pt>
                <c:pt idx="12">
                  <c:v>0.1298</c:v>
                </c:pt>
                <c:pt idx="13">
                  <c:v>0.12139999999999999</c:v>
                </c:pt>
                <c:pt idx="14">
                  <c:v>0.1198</c:v>
                </c:pt>
                <c:pt idx="15">
                  <c:v>0.17549999999999999</c:v>
                </c:pt>
              </c:numCache>
            </c:numRef>
          </c:val>
        </c:ser>
        <c:dLbls>
          <c:showLegendKey val="0"/>
          <c:showVal val="1"/>
          <c:showCatName val="0"/>
          <c:showSerName val="0"/>
          <c:showPercent val="0"/>
          <c:showBubbleSize val="0"/>
        </c:dLbls>
        <c:gapWidth val="100"/>
        <c:overlap val="100"/>
        <c:axId val="394988160"/>
        <c:axId val="394994048"/>
      </c:barChart>
      <c:catAx>
        <c:axId val="394988160"/>
        <c:scaling>
          <c:orientation val="maxMin"/>
        </c:scaling>
        <c:delete val="0"/>
        <c:axPos val="l"/>
        <c:majorTickMark val="out"/>
        <c:minorTickMark val="none"/>
        <c:tickLblPos val="nextTo"/>
        <c:txPr>
          <a:bodyPr/>
          <a:lstStyle/>
          <a:p>
            <a:pPr>
              <a:defRPr b="0"/>
            </a:pPr>
            <a:endParaRPr lang="en-US"/>
          </a:p>
        </c:txPr>
        <c:crossAx val="394994048"/>
        <c:crosses val="autoZero"/>
        <c:auto val="1"/>
        <c:lblAlgn val="ctr"/>
        <c:lblOffset val="100"/>
        <c:noMultiLvlLbl val="0"/>
      </c:catAx>
      <c:valAx>
        <c:axId val="394994048"/>
        <c:scaling>
          <c:orientation val="minMax"/>
        </c:scaling>
        <c:delete val="1"/>
        <c:axPos val="t"/>
        <c:majorGridlines>
          <c:spPr>
            <a:ln>
              <a:noFill/>
            </a:ln>
          </c:spPr>
        </c:majorGridlines>
        <c:numFmt formatCode="0%" sourceLinked="0"/>
        <c:majorTickMark val="out"/>
        <c:minorTickMark val="none"/>
        <c:tickLblPos val="nextTo"/>
        <c:crossAx val="394988160"/>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43317468691617"/>
          <c:y val="0.12560766638478579"/>
          <c:w val="0.72060925971564838"/>
          <c:h val="0.8484101689079272"/>
        </c:manualLayout>
      </c:layout>
      <c:barChart>
        <c:barDir val="bar"/>
        <c:grouping val="clustered"/>
        <c:varyColors val="0"/>
        <c:ser>
          <c:idx val="0"/>
          <c:order val="0"/>
          <c:tx>
            <c:strRef>
              <c:f>'Figure 20'!$C$5</c:f>
              <c:strCache>
                <c:ptCount val="1"/>
                <c:pt idx="0">
                  <c:v>% of skills shortage vacancies</c:v>
                </c:pt>
              </c:strCache>
            </c:strRef>
          </c:tx>
          <c:spPr>
            <a:solidFill>
              <a:schemeClr val="accent1"/>
            </a:solidFill>
          </c:spPr>
          <c:invertIfNegative val="0"/>
          <c:dPt>
            <c:idx val="4"/>
            <c:invertIfNegative val="0"/>
            <c:bubble3D val="0"/>
          </c:dPt>
          <c:dPt>
            <c:idx val="5"/>
            <c:invertIfNegative val="0"/>
            <c:bubble3D val="0"/>
          </c:dPt>
          <c:dPt>
            <c:idx val="6"/>
            <c:invertIfNegative val="0"/>
            <c:bubble3D val="0"/>
          </c:dPt>
          <c:dPt>
            <c:idx val="14"/>
            <c:invertIfNegative val="0"/>
            <c:bubble3D val="0"/>
          </c:dPt>
          <c:dLbls>
            <c:showLegendKey val="0"/>
            <c:showVal val="1"/>
            <c:showCatName val="0"/>
            <c:showSerName val="0"/>
            <c:showPercent val="0"/>
            <c:showBubbleSize val="0"/>
            <c:showLeaderLines val="0"/>
          </c:dLbls>
          <c:cat>
            <c:strRef>
              <c:f>'Figure 20'!$A$6:$A$23</c:f>
              <c:strCache>
                <c:ptCount val="18"/>
                <c:pt idx="0">
                  <c:v>Other</c:v>
                </c:pt>
                <c:pt idx="1">
                  <c:v>No particular skills difficulties</c:v>
                </c:pt>
                <c:pt idx="2">
                  <c:v>Don't know</c:v>
                </c:pt>
                <c:pt idx="3">
                  <c:v>Experience/lack of product knowledge </c:v>
                </c:pt>
                <c:pt idx="4">
                  <c:v>Basic computer literacy / using IT</c:v>
                </c:pt>
                <c:pt idx="5">
                  <c:v>Advanced IT or software skills </c:v>
                </c:pt>
                <c:pt idx="6">
                  <c:v>Numeracy skills </c:v>
                </c:pt>
                <c:pt idx="7">
                  <c:v>Foreign language skills </c:v>
                </c:pt>
                <c:pt idx="8">
                  <c:v>Team working skills </c:v>
                </c:pt>
                <c:pt idx="9">
                  <c:v>Problem solving skills </c:v>
                </c:pt>
                <c:pt idx="10">
                  <c:v>Customer handling skills </c:v>
                </c:pt>
                <c:pt idx="11">
                  <c:v>Strategic Management skills</c:v>
                </c:pt>
                <c:pt idx="12">
                  <c:v>Not job specific or technical/practical</c:v>
                </c:pt>
                <c:pt idx="13">
                  <c:v>Planning and Organisation skills</c:v>
                </c:pt>
                <c:pt idx="14">
                  <c:v>Literacy skills </c:v>
                </c:pt>
                <c:pt idx="15">
                  <c:v>Written communication skills </c:v>
                </c:pt>
                <c:pt idx="16">
                  <c:v>Oral communication skills </c:v>
                </c:pt>
                <c:pt idx="17">
                  <c:v>Technical, practical or job specific skills </c:v>
                </c:pt>
              </c:strCache>
            </c:strRef>
          </c:cat>
          <c:val>
            <c:numRef>
              <c:f>'Figure 20'!$C$6:$C$23</c:f>
              <c:numCache>
                <c:formatCode>0%</c:formatCode>
                <c:ptCount val="18"/>
                <c:pt idx="0">
                  <c:v>0.01</c:v>
                </c:pt>
                <c:pt idx="1">
                  <c:v>0.01</c:v>
                </c:pt>
                <c:pt idx="2">
                  <c:v>0.06</c:v>
                </c:pt>
                <c:pt idx="3">
                  <c:v>0.08</c:v>
                </c:pt>
                <c:pt idx="4">
                  <c:v>0.17</c:v>
                </c:pt>
                <c:pt idx="5">
                  <c:v>0.26</c:v>
                </c:pt>
                <c:pt idx="6">
                  <c:v>0.27</c:v>
                </c:pt>
                <c:pt idx="7">
                  <c:v>0.28999999999999998</c:v>
                </c:pt>
                <c:pt idx="8">
                  <c:v>0.36</c:v>
                </c:pt>
                <c:pt idx="9">
                  <c:v>0.37</c:v>
                </c:pt>
                <c:pt idx="10">
                  <c:v>0.39</c:v>
                </c:pt>
                <c:pt idx="11">
                  <c:v>0.39</c:v>
                </c:pt>
                <c:pt idx="12">
                  <c:v>0.39</c:v>
                </c:pt>
                <c:pt idx="13">
                  <c:v>0.4</c:v>
                </c:pt>
                <c:pt idx="14">
                  <c:v>0.41</c:v>
                </c:pt>
                <c:pt idx="15">
                  <c:v>0.43</c:v>
                </c:pt>
                <c:pt idx="16">
                  <c:v>0.48</c:v>
                </c:pt>
                <c:pt idx="17">
                  <c:v>0.61</c:v>
                </c:pt>
              </c:numCache>
            </c:numRef>
          </c:val>
        </c:ser>
        <c:dLbls>
          <c:showLegendKey val="0"/>
          <c:showVal val="0"/>
          <c:showCatName val="0"/>
          <c:showSerName val="0"/>
          <c:showPercent val="0"/>
          <c:showBubbleSize val="0"/>
        </c:dLbls>
        <c:gapWidth val="150"/>
        <c:axId val="410962944"/>
        <c:axId val="42873600"/>
      </c:barChart>
      <c:catAx>
        <c:axId val="410962944"/>
        <c:scaling>
          <c:orientation val="minMax"/>
        </c:scaling>
        <c:delete val="0"/>
        <c:axPos val="l"/>
        <c:majorTickMark val="none"/>
        <c:minorTickMark val="none"/>
        <c:tickLblPos val="nextTo"/>
        <c:crossAx val="42873600"/>
        <c:crosses val="autoZero"/>
        <c:auto val="1"/>
        <c:lblAlgn val="ctr"/>
        <c:lblOffset val="100"/>
        <c:noMultiLvlLbl val="0"/>
      </c:catAx>
      <c:valAx>
        <c:axId val="42873600"/>
        <c:scaling>
          <c:orientation val="minMax"/>
        </c:scaling>
        <c:delete val="0"/>
        <c:axPos val="b"/>
        <c:majorGridlines/>
        <c:title>
          <c:tx>
            <c:rich>
              <a:bodyPr/>
              <a:lstStyle/>
              <a:p>
                <a:pPr>
                  <a:defRPr/>
                </a:pPr>
                <a:r>
                  <a:rPr lang="en-GB" b="0" i="1"/>
                  <a:t>% vacancies</a:t>
                </a:r>
                <a:r>
                  <a:rPr lang="en-GB" b="0" i="1" baseline="0"/>
                  <a:t> due to skills shortage</a:t>
                </a:r>
                <a:endParaRPr lang="en-GB" b="0" i="1"/>
              </a:p>
            </c:rich>
          </c:tx>
          <c:layout>
            <c:manualLayout>
              <c:xMode val="edge"/>
              <c:yMode val="edge"/>
              <c:x val="0.78704643140437924"/>
              <c:y val="2.0254932673092706E-2"/>
            </c:manualLayout>
          </c:layout>
          <c:overlay val="0"/>
        </c:title>
        <c:numFmt formatCode="0%" sourceLinked="1"/>
        <c:majorTickMark val="none"/>
        <c:minorTickMark val="none"/>
        <c:tickLblPos val="high"/>
        <c:crossAx val="4109629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673079524853"/>
          <c:y val="0.10006958223349471"/>
          <c:w val="0.8301779906377682"/>
          <c:h val="0.55483969851362158"/>
        </c:manualLayout>
      </c:layout>
      <c:barChart>
        <c:barDir val="col"/>
        <c:grouping val="stacked"/>
        <c:varyColors val="0"/>
        <c:ser>
          <c:idx val="0"/>
          <c:order val="0"/>
          <c:tx>
            <c:v>East sub-regional vacancies</c:v>
          </c:tx>
          <c:spPr>
            <a:solidFill>
              <a:schemeClr val="tx2">
                <a:lumMod val="75000"/>
              </a:schemeClr>
            </a:solidFill>
          </c:spPr>
          <c:invertIfNegative val="0"/>
          <c:cat>
            <c:strRef>
              <c:f>'Figure 21'!$A$6:$A$14</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21'!$C$6:$C$14</c:f>
              <c:numCache>
                <c:formatCode>_-* #,##0_-;\-* #,##0_-;_-* "-"??_-;_-@_-</c:formatCode>
                <c:ptCount val="9"/>
                <c:pt idx="0">
                  <c:v>716</c:v>
                </c:pt>
                <c:pt idx="1">
                  <c:v>2070</c:v>
                </c:pt>
                <c:pt idx="2">
                  <c:v>1799</c:v>
                </c:pt>
                <c:pt idx="3">
                  <c:v>1545</c:v>
                </c:pt>
                <c:pt idx="4">
                  <c:v>1984</c:v>
                </c:pt>
                <c:pt idx="5">
                  <c:v>2703</c:v>
                </c:pt>
                <c:pt idx="6">
                  <c:v>3031</c:v>
                </c:pt>
                <c:pt idx="7">
                  <c:v>750</c:v>
                </c:pt>
                <c:pt idx="8">
                  <c:v>3980</c:v>
                </c:pt>
              </c:numCache>
            </c:numRef>
          </c:val>
        </c:ser>
        <c:dLbls>
          <c:showLegendKey val="0"/>
          <c:showVal val="0"/>
          <c:showCatName val="0"/>
          <c:showSerName val="0"/>
          <c:showPercent val="0"/>
          <c:showBubbleSize val="0"/>
        </c:dLbls>
        <c:gapWidth val="150"/>
        <c:overlap val="100"/>
        <c:axId val="410078208"/>
        <c:axId val="410080384"/>
      </c:barChart>
      <c:barChart>
        <c:barDir val="col"/>
        <c:grouping val="clustered"/>
        <c:varyColors val="0"/>
        <c:ser>
          <c:idx val="1"/>
          <c:order val="1"/>
          <c:tx>
            <c:v>x% total london vacancies</c:v>
          </c:tx>
          <c:spPr>
            <a:noFill/>
          </c:spPr>
          <c:invertIfNegative val="0"/>
          <c:dLbls>
            <c:dLbl>
              <c:idx val="0"/>
              <c:layout>
                <c:manualLayout>
                  <c:x val="-1.171249675540233E-3"/>
                  <c:y val="6.9154069645037688E-2"/>
                </c:manualLayout>
              </c:layout>
              <c:showLegendKey val="0"/>
              <c:showVal val="1"/>
              <c:showCatName val="0"/>
              <c:showSerName val="0"/>
              <c:showPercent val="0"/>
              <c:showBubbleSize val="0"/>
            </c:dLbl>
            <c:dLbl>
              <c:idx val="1"/>
              <c:layout>
                <c:manualLayout>
                  <c:x val="1.171249675540233E-3"/>
                  <c:y val="-0.12465080634974104"/>
                </c:manualLayout>
              </c:layout>
              <c:showLegendKey val="0"/>
              <c:showVal val="1"/>
              <c:showCatName val="0"/>
              <c:showSerName val="0"/>
              <c:showPercent val="0"/>
              <c:showBubbleSize val="0"/>
            </c:dLbl>
            <c:dLbl>
              <c:idx val="2"/>
              <c:layout>
                <c:manualLayout>
                  <c:x val="1.3752654289349998E-3"/>
                  <c:y val="-0.125341361741547"/>
                </c:manualLayout>
              </c:layout>
              <c:showLegendKey val="0"/>
              <c:showVal val="1"/>
              <c:showCatName val="0"/>
              <c:showSerName val="0"/>
              <c:showPercent val="0"/>
              <c:showBubbleSize val="0"/>
            </c:dLbl>
            <c:dLbl>
              <c:idx val="3"/>
              <c:layout>
                <c:manualLayout>
                  <c:x val="-2.0336602169605746E-4"/>
                  <c:y val="-3.2769716619647143E-2"/>
                </c:manualLayout>
              </c:layout>
              <c:showLegendKey val="0"/>
              <c:showVal val="1"/>
              <c:showCatName val="0"/>
              <c:showSerName val="0"/>
              <c:showPercent val="0"/>
              <c:showBubbleSize val="0"/>
            </c:dLbl>
            <c:dLbl>
              <c:idx val="4"/>
              <c:layout>
                <c:manualLayout>
                  <c:x val="0"/>
                  <c:y val="0.16749724198913632"/>
                </c:manualLayout>
              </c:layout>
              <c:showLegendKey val="0"/>
              <c:showVal val="1"/>
              <c:showCatName val="0"/>
              <c:showSerName val="0"/>
              <c:showPercent val="0"/>
              <c:showBubbleSize val="0"/>
            </c:dLbl>
            <c:dLbl>
              <c:idx val="5"/>
              <c:layout>
                <c:manualLayout>
                  <c:x val="1.3746156972362904E-3"/>
                  <c:y val="-4.3806476062149989E-3"/>
                </c:manualLayout>
              </c:layout>
              <c:showLegendKey val="0"/>
              <c:showVal val="1"/>
              <c:showCatName val="0"/>
              <c:showSerName val="0"/>
              <c:showPercent val="0"/>
              <c:showBubbleSize val="0"/>
            </c:dLbl>
            <c:dLbl>
              <c:idx val="6"/>
              <c:layout>
                <c:manualLayout>
                  <c:x val="0"/>
                  <c:y val="-5.0744705040212217E-2"/>
                </c:manualLayout>
              </c:layout>
              <c:showLegendKey val="0"/>
              <c:showVal val="1"/>
              <c:showCatName val="0"/>
              <c:showSerName val="0"/>
              <c:showPercent val="0"/>
              <c:showBubbleSize val="0"/>
            </c:dLbl>
            <c:dLbl>
              <c:idx val="7"/>
              <c:layout>
                <c:manualLayout>
                  <c:x val="1.3746156972363913E-3"/>
                  <c:y val="0.32299465240641712"/>
                </c:manualLayout>
              </c:layout>
              <c:showLegendKey val="0"/>
              <c:showVal val="1"/>
              <c:showCatName val="0"/>
              <c:showSerName val="0"/>
              <c:showPercent val="0"/>
              <c:showBubbleSize val="0"/>
            </c:dLbl>
            <c:dLbl>
              <c:idx val="8"/>
              <c:layout>
                <c:manualLayout>
                  <c:x val="1.3746156972362904E-3"/>
                  <c:y val="-2.3529411764705882E-2"/>
                </c:manualLayout>
              </c:layout>
              <c:showLegendKey val="0"/>
              <c:showVal val="1"/>
              <c:showCatName val="0"/>
              <c:showSerName val="0"/>
              <c:showPercent val="0"/>
              <c:showBubbleSize val="0"/>
            </c:dLbl>
            <c:txPr>
              <a:bodyPr/>
              <a:lstStyle/>
              <a:p>
                <a:pPr>
                  <a:defRPr sz="1050" b="1"/>
                </a:pPr>
                <a:endParaRPr lang="en-US"/>
              </a:p>
            </c:txPr>
            <c:showLegendKey val="0"/>
            <c:showVal val="1"/>
            <c:showCatName val="0"/>
            <c:showSerName val="0"/>
            <c:showPercent val="0"/>
            <c:showBubbleSize val="0"/>
            <c:showLeaderLines val="0"/>
          </c:dLbls>
          <c:cat>
            <c:strLit>
              <c:ptCount val="7"/>
              <c:pt idx="0">
                <c:v>Managers, directors and senior officials</c:v>
              </c:pt>
              <c:pt idx="1">
                <c:v>Professional occupations</c:v>
              </c:pt>
              <c:pt idx="2">
                <c:v>Associate professional and technical occupations</c:v>
              </c:pt>
              <c:pt idx="3">
                <c:v>Administrative and secretarial occupations</c:v>
              </c:pt>
              <c:pt idx="4">
                <c:v>Skilled trades occupations</c:v>
              </c:pt>
              <c:pt idx="5">
                <c:v>Caring, leisure and other service occupations; and sales and customer service occupations</c:v>
              </c:pt>
              <c:pt idx="6">
                <c:v>Process, plant and machine operatives; and elementary occupations</c:v>
              </c:pt>
            </c:strLit>
          </c:cat>
          <c:val>
            <c:numRef>
              <c:f>'Figure 21'!$D$6:$D$14</c:f>
              <c:numCache>
                <c:formatCode>0%</c:formatCode>
                <c:ptCount val="9"/>
                <c:pt idx="0">
                  <c:v>9.4148586456278757E-2</c:v>
                </c:pt>
                <c:pt idx="1">
                  <c:v>8.0913106359691983E-2</c:v>
                </c:pt>
                <c:pt idx="2">
                  <c:v>5.7400848728502603E-2</c:v>
                </c:pt>
                <c:pt idx="3">
                  <c:v>9.8665304297847881E-2</c:v>
                </c:pt>
                <c:pt idx="4">
                  <c:v>0.25756198883551862</c:v>
                </c:pt>
                <c:pt idx="5">
                  <c:v>0.20289746284341689</c:v>
                </c:pt>
                <c:pt idx="6">
                  <c:v>0.20040994445913779</c:v>
                </c:pt>
                <c:pt idx="7">
                  <c:v>0.25658569962367433</c:v>
                </c:pt>
                <c:pt idx="8">
                  <c:v>0.29351032448377579</c:v>
                </c:pt>
              </c:numCache>
            </c:numRef>
          </c:val>
        </c:ser>
        <c:dLbls>
          <c:showLegendKey val="0"/>
          <c:showVal val="0"/>
          <c:showCatName val="0"/>
          <c:showSerName val="0"/>
          <c:showPercent val="0"/>
          <c:showBubbleSize val="0"/>
        </c:dLbls>
        <c:gapWidth val="150"/>
        <c:axId val="410100480"/>
        <c:axId val="410082304"/>
      </c:barChart>
      <c:catAx>
        <c:axId val="410078208"/>
        <c:scaling>
          <c:orientation val="minMax"/>
        </c:scaling>
        <c:delete val="0"/>
        <c:axPos val="b"/>
        <c:title>
          <c:tx>
            <c:rich>
              <a:bodyPr/>
              <a:lstStyle/>
              <a:p>
                <a:pPr>
                  <a:defRPr sz="1050" b="0"/>
                </a:pPr>
                <a:r>
                  <a:rPr lang="en-GB" sz="1050" b="0"/>
                  <a:t>Occupation</a:t>
                </a:r>
              </a:p>
            </c:rich>
          </c:tx>
          <c:overlay val="0"/>
        </c:title>
        <c:majorTickMark val="out"/>
        <c:minorTickMark val="none"/>
        <c:tickLblPos val="nextTo"/>
        <c:crossAx val="410080384"/>
        <c:crosses val="autoZero"/>
        <c:auto val="1"/>
        <c:lblAlgn val="ctr"/>
        <c:lblOffset val="100"/>
        <c:noMultiLvlLbl val="0"/>
      </c:catAx>
      <c:valAx>
        <c:axId val="410080384"/>
        <c:scaling>
          <c:orientation val="minMax"/>
        </c:scaling>
        <c:delete val="0"/>
        <c:axPos val="l"/>
        <c:majorGridlines/>
        <c:title>
          <c:tx>
            <c:rich>
              <a:bodyPr rot="0" vert="horz"/>
              <a:lstStyle/>
              <a:p>
                <a:pPr>
                  <a:defRPr sz="1050" b="0"/>
                </a:pPr>
                <a:r>
                  <a:rPr lang="en-GB" sz="1050" b="0"/>
                  <a:t>Number of </a:t>
                </a:r>
                <a:r>
                  <a:rPr lang="en-GB" sz="1050" b="0" baseline="0"/>
                  <a:t>vacancies</a:t>
                </a:r>
                <a:endParaRPr lang="en-GB" sz="1050" b="0"/>
              </a:p>
            </c:rich>
          </c:tx>
          <c:layout>
            <c:manualLayout>
              <c:xMode val="edge"/>
              <c:yMode val="edge"/>
              <c:x val="3.049201690905088E-2"/>
              <c:y val="3.3298412564739567E-2"/>
            </c:manualLayout>
          </c:layout>
          <c:overlay val="0"/>
        </c:title>
        <c:numFmt formatCode="#,##0" sourceLinked="0"/>
        <c:majorTickMark val="out"/>
        <c:minorTickMark val="none"/>
        <c:tickLblPos val="nextTo"/>
        <c:crossAx val="410078208"/>
        <c:crosses val="autoZero"/>
        <c:crossBetween val="between"/>
      </c:valAx>
      <c:valAx>
        <c:axId val="410082304"/>
        <c:scaling>
          <c:orientation val="minMax"/>
        </c:scaling>
        <c:delete val="0"/>
        <c:axPos val="r"/>
        <c:numFmt formatCode="0%" sourceLinked="1"/>
        <c:majorTickMark val="none"/>
        <c:minorTickMark val="none"/>
        <c:tickLblPos val="none"/>
        <c:crossAx val="410100480"/>
        <c:crosses val="max"/>
        <c:crossBetween val="between"/>
      </c:valAx>
      <c:catAx>
        <c:axId val="410100480"/>
        <c:scaling>
          <c:orientation val="minMax"/>
        </c:scaling>
        <c:delete val="1"/>
        <c:axPos val="b"/>
        <c:majorTickMark val="out"/>
        <c:minorTickMark val="none"/>
        <c:tickLblPos val="nextTo"/>
        <c:crossAx val="410082304"/>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8030637274635153E-2"/>
          <c:y val="8.1313743476406367E-2"/>
          <c:w val="0.89995517783659085"/>
          <c:h val="0.75633996959910677"/>
        </c:manualLayout>
      </c:layout>
      <c:barChart>
        <c:barDir val="col"/>
        <c:grouping val="clustered"/>
        <c:varyColors val="0"/>
        <c:ser>
          <c:idx val="0"/>
          <c:order val="0"/>
          <c:tx>
            <c:strRef>
              <c:f>'Figure 22'!$G$6</c:f>
              <c:strCache>
                <c:ptCount val="1"/>
                <c:pt idx="0">
                  <c:v>2015</c:v>
                </c:pt>
              </c:strCache>
            </c:strRef>
          </c:tx>
          <c:spPr>
            <a:solidFill>
              <a:schemeClr val="accent4">
                <a:lumMod val="5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22'!$G$7:$G$13</c:f>
              <c:numCache>
                <c:formatCode>_(* #,##0.00_);_(* \(#,##0.00\);_(* "-"??_);_(@_)</c:formatCode>
                <c:ptCount val="7"/>
                <c:pt idx="0">
                  <c:v>127.83267808088769</c:v>
                </c:pt>
                <c:pt idx="1">
                  <c:v>291.76108283728445</c:v>
                </c:pt>
                <c:pt idx="2">
                  <c:v>282.48481888130556</c:v>
                </c:pt>
                <c:pt idx="3">
                  <c:v>1073.8457629351958</c:v>
                </c:pt>
                <c:pt idx="4">
                  <c:v>359.36552926927703</c:v>
                </c:pt>
                <c:pt idx="5">
                  <c:v>1941.2013776489111</c:v>
                </c:pt>
                <c:pt idx="6">
                  <c:v>1522.4043275421629</c:v>
                </c:pt>
              </c:numCache>
            </c:numRef>
          </c:val>
        </c:ser>
        <c:ser>
          <c:idx val="1"/>
          <c:order val="1"/>
          <c:tx>
            <c:strRef>
              <c:f>'Figure 22'!$H$6</c:f>
              <c:strCache>
                <c:ptCount val="1"/>
                <c:pt idx="0">
                  <c:v>2016</c:v>
                </c:pt>
              </c:strCache>
            </c:strRef>
          </c:tx>
          <c:spPr>
            <a:solidFill>
              <a:schemeClr val="accent4">
                <a:lumMod val="60000"/>
                <a:lumOff val="4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22'!$H$7:$H$13</c:f>
              <c:numCache>
                <c:formatCode>_(* #,##0.00_);_(* \(#,##0.00\);_(* "-"??_);_(@_)</c:formatCode>
                <c:ptCount val="7"/>
                <c:pt idx="0">
                  <c:v>127.63395203363991</c:v>
                </c:pt>
                <c:pt idx="1">
                  <c:v>299.6199296893372</c:v>
                </c:pt>
                <c:pt idx="2">
                  <c:v>285.39134497204088</c:v>
                </c:pt>
                <c:pt idx="3">
                  <c:v>1095.776816842711</c:v>
                </c:pt>
                <c:pt idx="4">
                  <c:v>360.1910097829707</c:v>
                </c:pt>
                <c:pt idx="5">
                  <c:v>1990.4136702906067</c:v>
                </c:pt>
                <c:pt idx="6">
                  <c:v>1506.5974914576591</c:v>
                </c:pt>
              </c:numCache>
            </c:numRef>
          </c:val>
        </c:ser>
        <c:ser>
          <c:idx val="2"/>
          <c:order val="2"/>
          <c:tx>
            <c:strRef>
              <c:f>'Figure 22'!$I$6</c:f>
              <c:strCache>
                <c:ptCount val="1"/>
                <c:pt idx="0">
                  <c:v>2017</c:v>
                </c:pt>
              </c:strCache>
            </c:strRef>
          </c:tx>
          <c:spPr>
            <a:solidFill>
              <a:schemeClr val="accent4">
                <a:lumMod val="40000"/>
                <a:lumOff val="60000"/>
              </a:schemeClr>
            </a:solidFill>
          </c:spPr>
          <c:invertIfNegative val="0"/>
          <c:cat>
            <c:strRef>
              <c:f>'Figure 22'!$A$7:$A$13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22'!$I$7:$I$13</c:f>
              <c:numCache>
                <c:formatCode>_(* #,##0.00_);_(* \(#,##0.00\);_(* "-"??_);_(@_)</c:formatCode>
                <c:ptCount val="7"/>
                <c:pt idx="0">
                  <c:v>127.50858217316276</c:v>
                </c:pt>
                <c:pt idx="1">
                  <c:v>305.57392461898178</c:v>
                </c:pt>
                <c:pt idx="2">
                  <c:v>287.9611756110217</c:v>
                </c:pt>
                <c:pt idx="3">
                  <c:v>1110.8121599515196</c:v>
                </c:pt>
                <c:pt idx="4">
                  <c:v>361.00027147474754</c:v>
                </c:pt>
                <c:pt idx="5">
                  <c:v>2019.6269386635861</c:v>
                </c:pt>
                <c:pt idx="6">
                  <c:v>1503.1086215242165</c:v>
                </c:pt>
              </c:numCache>
            </c:numRef>
          </c:val>
        </c:ser>
        <c:dLbls>
          <c:showLegendKey val="0"/>
          <c:showVal val="0"/>
          <c:showCatName val="0"/>
          <c:showSerName val="0"/>
          <c:showPercent val="0"/>
          <c:showBubbleSize val="0"/>
        </c:dLbls>
        <c:gapWidth val="150"/>
        <c:axId val="410143360"/>
        <c:axId val="410177920"/>
      </c:barChart>
      <c:barChart>
        <c:barDir val="col"/>
        <c:grouping val="clustered"/>
        <c:varyColors val="0"/>
        <c:ser>
          <c:idx val="3"/>
          <c:order val="3"/>
          <c:tx>
            <c:v> </c:v>
          </c:tx>
          <c:spPr>
            <a:noFill/>
          </c:spPr>
          <c:invertIfNegative val="0"/>
          <c:val>
            <c:numRef>
              <c:f>'Figure 22'!$B$7:$B$13</c:f>
              <c:numCache>
                <c:formatCode>0.0%</c:formatCode>
                <c:ptCount val="7"/>
                <c:pt idx="0">
                  <c:v>1E-4</c:v>
                </c:pt>
                <c:pt idx="1">
                  <c:v>3.0099999999999998E-2</c:v>
                </c:pt>
                <c:pt idx="2">
                  <c:v>1.66E-2</c:v>
                </c:pt>
                <c:pt idx="3">
                  <c:v>2.35E-2</c:v>
                </c:pt>
                <c:pt idx="4">
                  <c:v>5.0000000000000001E-4</c:v>
                </c:pt>
                <c:pt idx="5">
                  <c:v>2.9600000000000001E-2</c:v>
                </c:pt>
                <c:pt idx="6">
                  <c:v>-6.8999999999999999E-3</c:v>
                </c:pt>
              </c:numCache>
            </c:numRef>
          </c:val>
        </c:ser>
        <c:ser>
          <c:idx val="4"/>
          <c:order val="4"/>
          <c:tx>
            <c:v> </c:v>
          </c:tx>
          <c:spPr>
            <a:noFill/>
          </c:spPr>
          <c:invertIfNegative val="0"/>
          <c:dLbls>
            <c:dLbl>
              <c:idx val="0"/>
              <c:layout>
                <c:manualLayout>
                  <c:x val="-1.0734854462210629E-7"/>
                  <c:y val="-0.11503098552581523"/>
                </c:manualLayout>
              </c:layout>
              <c:showLegendKey val="0"/>
              <c:showVal val="1"/>
              <c:showCatName val="0"/>
              <c:showSerName val="0"/>
              <c:showPercent val="0"/>
              <c:showBubbleSize val="0"/>
            </c:dLbl>
            <c:dLbl>
              <c:idx val="1"/>
              <c:layout>
                <c:manualLayout>
                  <c:x val="0"/>
                  <c:y val="0.54640500379599455"/>
                </c:manualLayout>
              </c:layout>
              <c:showLegendKey val="0"/>
              <c:showVal val="1"/>
              <c:showCatName val="0"/>
              <c:showSerName val="0"/>
              <c:showPercent val="0"/>
              <c:showBubbleSize val="0"/>
            </c:dLbl>
            <c:dLbl>
              <c:idx val="2"/>
              <c:layout>
                <c:manualLayout>
                  <c:x val="0"/>
                  <c:y val="0.29803909297963338"/>
                </c:manualLayout>
              </c:layout>
              <c:showLegendKey val="0"/>
              <c:showVal val="1"/>
              <c:showCatName val="0"/>
              <c:showSerName val="0"/>
              <c:showPercent val="0"/>
              <c:showBubbleSize val="0"/>
            </c:dLbl>
            <c:dLbl>
              <c:idx val="3"/>
              <c:layout>
                <c:manualLayout>
                  <c:x val="0"/>
                  <c:y val="0.20653586267886875"/>
                </c:manualLayout>
              </c:layout>
              <c:showLegendKey val="0"/>
              <c:showVal val="1"/>
              <c:showCatName val="0"/>
              <c:showSerName val="0"/>
              <c:showPercent val="0"/>
              <c:showBubbleSize val="0"/>
            </c:dLbl>
            <c:dLbl>
              <c:idx val="4"/>
              <c:layout>
                <c:manualLayout>
                  <c:x val="0"/>
                  <c:y val="0.15686247465906039"/>
                </c:manualLayout>
              </c:layout>
              <c:showLegendKey val="0"/>
              <c:showVal val="1"/>
              <c:showCatName val="0"/>
              <c:showSerName val="0"/>
              <c:showPercent val="0"/>
              <c:showBubbleSize val="0"/>
            </c:dLbl>
            <c:dLbl>
              <c:idx val="5"/>
              <c:layout>
                <c:manualLayout>
                  <c:x val="1.3917884481559823E-3"/>
                  <c:y val="1.04575120343731E-2"/>
                </c:manualLayout>
              </c:layout>
              <c:showLegendKey val="0"/>
              <c:showVal val="1"/>
              <c:showCatName val="0"/>
              <c:showSerName val="0"/>
              <c:showPercent val="0"/>
              <c:showBubbleSize val="0"/>
            </c:dLbl>
            <c:dLbl>
              <c:idx val="6"/>
              <c:layout>
                <c:manualLayout>
                  <c:x val="0"/>
                  <c:y val="0.43921591715674246"/>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22'!$C$7:$C$13</c:f>
              <c:numCache>
                <c:formatCode>0.0%</c:formatCode>
                <c:ptCount val="7"/>
                <c:pt idx="0">
                  <c:v>-1.6000000000000001E-3</c:v>
                </c:pt>
                <c:pt idx="1">
                  <c:v>2.69E-2</c:v>
                </c:pt>
                <c:pt idx="2">
                  <c:v>1.03E-2</c:v>
                </c:pt>
                <c:pt idx="3">
                  <c:v>2.0400000000000001E-2</c:v>
                </c:pt>
                <c:pt idx="4">
                  <c:v>2.3E-3</c:v>
                </c:pt>
                <c:pt idx="5">
                  <c:v>2.5399999999999999E-2</c:v>
                </c:pt>
                <c:pt idx="6">
                  <c:v>-1.04E-2</c:v>
                </c:pt>
              </c:numCache>
            </c:numRef>
          </c:val>
        </c:ser>
        <c:ser>
          <c:idx val="5"/>
          <c:order val="5"/>
          <c:tx>
            <c:v> </c:v>
          </c:tx>
          <c:spPr>
            <a:noFill/>
          </c:spPr>
          <c:invertIfNegative val="0"/>
          <c:dLbls>
            <c:dLbl>
              <c:idx val="0"/>
              <c:layout>
                <c:manualLayout>
                  <c:x val="4.0899795501022499E-3"/>
                  <c:y val="-0.12287514883427571"/>
                </c:manualLayout>
              </c:layout>
              <c:showLegendKey val="0"/>
              <c:showVal val="1"/>
              <c:showCatName val="0"/>
              <c:showSerName val="0"/>
              <c:showPercent val="0"/>
              <c:showBubbleSize val="0"/>
            </c:dLbl>
            <c:dLbl>
              <c:idx val="1"/>
              <c:layout>
                <c:manualLayout>
                  <c:x val="0"/>
                  <c:y val="0.43921550544367022"/>
                </c:manualLayout>
              </c:layout>
              <c:showLegendKey val="0"/>
              <c:showVal val="1"/>
              <c:showCatName val="0"/>
              <c:showSerName val="0"/>
              <c:showPercent val="0"/>
              <c:showBubbleSize val="0"/>
            </c:dLbl>
            <c:dLbl>
              <c:idx val="2"/>
              <c:layout>
                <c:manualLayout>
                  <c:x val="4.0899795501022499E-3"/>
                  <c:y val="0.27973844691948047"/>
                </c:manualLayout>
              </c:layout>
              <c:showLegendKey val="0"/>
              <c:showVal val="1"/>
              <c:showCatName val="0"/>
              <c:showSerName val="0"/>
              <c:showPercent val="0"/>
              <c:showBubbleSize val="0"/>
            </c:dLbl>
            <c:dLbl>
              <c:idx val="3"/>
              <c:layout>
                <c:manualLayout>
                  <c:x val="2.7266530334014998E-3"/>
                  <c:y val="0.10457512034373101"/>
                </c:manualLayout>
              </c:layout>
              <c:showLegendKey val="0"/>
              <c:showVal val="1"/>
              <c:showCatName val="0"/>
              <c:showSerName val="0"/>
              <c:showPercent val="0"/>
              <c:showBubbleSize val="0"/>
            </c:dLbl>
            <c:dLbl>
              <c:idx val="4"/>
              <c:layout>
                <c:manualLayout>
                  <c:x val="0"/>
                  <c:y val="0.15424789079393103"/>
                </c:manualLayout>
              </c:layout>
              <c:showLegendKey val="0"/>
              <c:showVal val="1"/>
              <c:showCatName val="0"/>
              <c:showSerName val="0"/>
              <c:showPercent val="0"/>
              <c:showBubbleSize val="0"/>
            </c:dLbl>
            <c:dLbl>
              <c:idx val="5"/>
              <c:layout>
                <c:manualLayout>
                  <c:x val="2.783440413506694E-3"/>
                  <c:y val="-0.15947705852418978"/>
                </c:manualLayout>
              </c:layout>
              <c:showLegendKey val="0"/>
              <c:showVal val="1"/>
              <c:showCatName val="0"/>
              <c:showSerName val="0"/>
              <c:showPercent val="0"/>
              <c:showBubbleSize val="0"/>
            </c:dLbl>
            <c:dLbl>
              <c:idx val="6"/>
              <c:layout>
                <c:manualLayout>
                  <c:x val="4.0899795501022499E-3"/>
                  <c:y val="0.31634056246593073"/>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22'!$D$7:$D$13</c:f>
              <c:numCache>
                <c:formatCode>0.0%</c:formatCode>
                <c:ptCount val="7"/>
                <c:pt idx="0">
                  <c:v>-1E-3</c:v>
                </c:pt>
                <c:pt idx="1">
                  <c:v>1.9900000000000001E-2</c:v>
                </c:pt>
                <c:pt idx="2">
                  <c:v>8.9999999999999993E-3</c:v>
                </c:pt>
                <c:pt idx="3">
                  <c:v>1.37E-2</c:v>
                </c:pt>
                <c:pt idx="4">
                  <c:v>2.2000000000000001E-3</c:v>
                </c:pt>
                <c:pt idx="5">
                  <c:v>1.47E-2</c:v>
                </c:pt>
                <c:pt idx="6">
                  <c:v>-2.3E-3</c:v>
                </c:pt>
              </c:numCache>
            </c:numRef>
          </c:val>
        </c:ser>
        <c:dLbls>
          <c:showLegendKey val="0"/>
          <c:showVal val="0"/>
          <c:showCatName val="0"/>
          <c:showSerName val="0"/>
          <c:showPercent val="0"/>
          <c:showBubbleSize val="0"/>
        </c:dLbls>
        <c:gapWidth val="150"/>
        <c:axId val="410181632"/>
        <c:axId val="410179840"/>
      </c:barChart>
      <c:catAx>
        <c:axId val="410143360"/>
        <c:scaling>
          <c:orientation val="minMax"/>
        </c:scaling>
        <c:delete val="0"/>
        <c:axPos val="b"/>
        <c:majorTickMark val="out"/>
        <c:minorTickMark val="none"/>
        <c:tickLblPos val="low"/>
        <c:txPr>
          <a:bodyPr rot="0" vert="horz" anchor="ctr" anchorCtr="0"/>
          <a:lstStyle/>
          <a:p>
            <a:pPr>
              <a:defRPr sz="1000"/>
            </a:pPr>
            <a:endParaRPr lang="en-US"/>
          </a:p>
        </c:txPr>
        <c:crossAx val="410177920"/>
        <c:crosses val="autoZero"/>
        <c:auto val="1"/>
        <c:lblAlgn val="ctr"/>
        <c:lblOffset val="100"/>
        <c:noMultiLvlLbl val="0"/>
      </c:catAx>
      <c:valAx>
        <c:axId val="410177920"/>
        <c:scaling>
          <c:orientation val="minMax"/>
        </c:scaling>
        <c:delete val="0"/>
        <c:axPos val="l"/>
        <c:majorGridlines/>
        <c:title>
          <c:tx>
            <c:rich>
              <a:bodyPr rot="0" vert="horz"/>
              <a:lstStyle/>
              <a:p>
                <a:pPr>
                  <a:defRPr/>
                </a:pPr>
                <a:r>
                  <a:rPr lang="en-GB" b="0"/>
                  <a:t>Thousands</a:t>
                </a:r>
                <a:r>
                  <a:rPr lang="en-GB" b="0" baseline="0"/>
                  <a:t> of jobs</a:t>
                </a:r>
                <a:r>
                  <a:rPr lang="en-GB" b="0"/>
                  <a:t> </a:t>
                </a:r>
              </a:p>
            </c:rich>
          </c:tx>
          <c:layout>
            <c:manualLayout>
              <c:xMode val="edge"/>
              <c:yMode val="edge"/>
              <c:x val="2.5052192066805846E-2"/>
              <c:y val="8.2354965836049267E-3"/>
            </c:manualLayout>
          </c:layout>
          <c:overlay val="0"/>
        </c:title>
        <c:numFmt formatCode="#,##0" sourceLinked="0"/>
        <c:majorTickMark val="out"/>
        <c:minorTickMark val="none"/>
        <c:tickLblPos val="nextTo"/>
        <c:crossAx val="410143360"/>
        <c:crosses val="autoZero"/>
        <c:crossBetween val="between"/>
      </c:valAx>
      <c:valAx>
        <c:axId val="410179840"/>
        <c:scaling>
          <c:orientation val="minMax"/>
        </c:scaling>
        <c:delete val="0"/>
        <c:axPos val="r"/>
        <c:numFmt formatCode="0.0%" sourceLinked="1"/>
        <c:majorTickMark val="none"/>
        <c:minorTickMark val="none"/>
        <c:tickLblPos val="none"/>
        <c:crossAx val="410181632"/>
        <c:crosses val="max"/>
        <c:crossBetween val="between"/>
      </c:valAx>
      <c:catAx>
        <c:axId val="410181632"/>
        <c:scaling>
          <c:orientation val="minMax"/>
        </c:scaling>
        <c:delete val="1"/>
        <c:axPos val="b"/>
        <c:majorTickMark val="out"/>
        <c:minorTickMark val="none"/>
        <c:tickLblPos val="nextTo"/>
        <c:crossAx val="410179840"/>
        <c:crosses val="autoZero"/>
        <c:auto val="1"/>
        <c:lblAlgn val="ctr"/>
        <c:lblOffset val="100"/>
        <c:noMultiLvlLbl val="0"/>
      </c:catAx>
    </c:plotArea>
    <c:legend>
      <c:legendPos val="b"/>
      <c:layout>
        <c:manualLayout>
          <c:xMode val="edge"/>
          <c:yMode val="edge"/>
          <c:x val="0.35904514545285182"/>
          <c:y val="0.9344237828526446"/>
          <c:w val="0.30657581685379098"/>
          <c:h val="4.9889949095795749E-2"/>
        </c:manualLayout>
      </c:layout>
      <c:overlay val="0"/>
      <c:txPr>
        <a:bodyPr/>
        <a:lstStyle/>
        <a:p>
          <a:pPr>
            <a:defRPr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01812398310379"/>
          <c:y val="8.2577821357334782E-2"/>
          <c:w val="0.83676804647623704"/>
          <c:h val="0.67649062088361422"/>
        </c:manualLayout>
      </c:layout>
      <c:lineChart>
        <c:grouping val="standard"/>
        <c:varyColors val="0"/>
        <c:ser>
          <c:idx val="2"/>
          <c:order val="0"/>
          <c:tx>
            <c:strRef>
              <c:f>'Figure 23'!$B$5</c:f>
              <c:strCache>
                <c:ptCount val="1"/>
                <c:pt idx="0">
                  <c:v>London trend (1984-2014)</c:v>
                </c:pt>
              </c:strCache>
            </c:strRef>
          </c:tx>
          <c:spPr>
            <a:ln>
              <a:solidFill>
                <a:schemeClr val="accent4">
                  <a:lumMod val="75000"/>
                </a:schemeClr>
              </a:solidFill>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23'!$B$6:$B$58</c:f>
              <c:numCache>
                <c:formatCode>#,##0</c:formatCode>
                <c:ptCount val="53"/>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strRef>
              <c:f>'Figure 23'!$C$5</c:f>
              <c:strCache>
                <c:ptCount val="1"/>
                <c:pt idx="0">
                  <c:v>London projection (2015-2036)</c:v>
                </c:pt>
              </c:strCache>
            </c:strRef>
          </c:tx>
          <c:spPr>
            <a:ln>
              <a:solidFill>
                <a:schemeClr val="accent4">
                  <a:lumMod val="75000"/>
                </a:schemeClr>
              </a:solidFill>
              <a:prstDash val="sysDot"/>
            </a:ln>
          </c:spPr>
          <c:marker>
            <c:symbol val="none"/>
          </c:marker>
          <c:cat>
            <c:numRef>
              <c:f>'Figure 23'!$A$6:$A$58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23'!$C$6:$C$58</c:f>
              <c:numCache>
                <c:formatCode>#,##0</c:formatCode>
                <c:ptCount val="53"/>
                <c:pt idx="30">
                  <c:v>5520</c:v>
                </c:pt>
                <c:pt idx="31">
                  <c:v>5558</c:v>
                </c:pt>
                <c:pt idx="32">
                  <c:v>5596</c:v>
                </c:pt>
                <c:pt idx="33">
                  <c:v>5634</c:v>
                </c:pt>
                <c:pt idx="34">
                  <c:v>5673</c:v>
                </c:pt>
                <c:pt idx="35">
                  <c:v>5712</c:v>
                </c:pt>
                <c:pt idx="36">
                  <c:v>5751</c:v>
                </c:pt>
                <c:pt idx="37">
                  <c:v>5791</c:v>
                </c:pt>
                <c:pt idx="38">
                  <c:v>5831</c:v>
                </c:pt>
                <c:pt idx="39">
                  <c:v>5871</c:v>
                </c:pt>
                <c:pt idx="40">
                  <c:v>5911</c:v>
                </c:pt>
                <c:pt idx="41">
                  <c:v>5952</c:v>
                </c:pt>
                <c:pt idx="42">
                  <c:v>5993</c:v>
                </c:pt>
                <c:pt idx="43">
                  <c:v>6034</c:v>
                </c:pt>
                <c:pt idx="44">
                  <c:v>6076</c:v>
                </c:pt>
                <c:pt idx="45">
                  <c:v>6117</c:v>
                </c:pt>
                <c:pt idx="46">
                  <c:v>6160</c:v>
                </c:pt>
                <c:pt idx="47">
                  <c:v>6202</c:v>
                </c:pt>
                <c:pt idx="48">
                  <c:v>6245</c:v>
                </c:pt>
                <c:pt idx="49">
                  <c:v>6287</c:v>
                </c:pt>
                <c:pt idx="50">
                  <c:v>6331</c:v>
                </c:pt>
                <c:pt idx="51">
                  <c:v>6374</c:v>
                </c:pt>
                <c:pt idx="52">
                  <c:v>6418</c:v>
                </c:pt>
              </c:numCache>
            </c:numRef>
          </c:val>
          <c:smooth val="0"/>
        </c:ser>
        <c:dLbls>
          <c:showLegendKey val="0"/>
          <c:showVal val="0"/>
          <c:showCatName val="0"/>
          <c:showSerName val="0"/>
          <c:showPercent val="0"/>
          <c:showBubbleSize val="0"/>
        </c:dLbls>
        <c:marker val="1"/>
        <c:smooth val="0"/>
        <c:axId val="411235072"/>
        <c:axId val="411236608"/>
      </c:lineChart>
      <c:catAx>
        <c:axId val="411235072"/>
        <c:scaling>
          <c:orientation val="minMax"/>
        </c:scaling>
        <c:delete val="0"/>
        <c:axPos val="b"/>
        <c:numFmt formatCode="0" sourceLinked="1"/>
        <c:majorTickMark val="out"/>
        <c:minorTickMark val="none"/>
        <c:tickLblPos val="nextTo"/>
        <c:crossAx val="411236608"/>
        <c:crosses val="autoZero"/>
        <c:auto val="1"/>
        <c:lblAlgn val="ctr"/>
        <c:lblOffset val="100"/>
        <c:noMultiLvlLbl val="0"/>
      </c:catAx>
      <c:valAx>
        <c:axId val="411236608"/>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11235072"/>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4425728569615E-2"/>
          <c:y val="7.4945325293698448E-2"/>
          <c:w val="0.90073506762725253"/>
          <c:h val="0.72033986493426849"/>
        </c:manualLayout>
      </c:layout>
      <c:lineChart>
        <c:grouping val="standard"/>
        <c:varyColors val="0"/>
        <c:ser>
          <c:idx val="4"/>
          <c:order val="0"/>
          <c:tx>
            <c:strRef>
              <c:f>'Figure 24'!$F$5</c:f>
              <c:strCache>
                <c:ptCount val="1"/>
                <c:pt idx="0">
                  <c:v>Professional, Real Estate, Scientific and technical activities</c:v>
                </c:pt>
              </c:strCache>
            </c:strRef>
          </c:tx>
          <c:spPr>
            <a:ln>
              <a:solidFill>
                <a:schemeClr val="accent1"/>
              </a:solidFill>
            </a:ln>
          </c:spPr>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24'!$F$6:$F$58</c:f>
              <c:numCache>
                <c:formatCode>#,##0</c:formatCode>
                <c:ptCount val="53"/>
                <c:pt idx="0">
                  <c:v>322</c:v>
                </c:pt>
                <c:pt idx="1">
                  <c:v>340</c:v>
                </c:pt>
                <c:pt idx="2">
                  <c:v>349</c:v>
                </c:pt>
                <c:pt idx="3">
                  <c:v>375</c:v>
                </c:pt>
                <c:pt idx="4">
                  <c:v>397</c:v>
                </c:pt>
                <c:pt idx="5">
                  <c:v>413</c:v>
                </c:pt>
                <c:pt idx="6">
                  <c:v>416</c:v>
                </c:pt>
                <c:pt idx="7">
                  <c:v>400</c:v>
                </c:pt>
                <c:pt idx="8">
                  <c:v>390</c:v>
                </c:pt>
                <c:pt idx="9">
                  <c:v>402</c:v>
                </c:pt>
                <c:pt idx="10">
                  <c:v>424</c:v>
                </c:pt>
                <c:pt idx="11">
                  <c:v>436</c:v>
                </c:pt>
                <c:pt idx="12">
                  <c:v>464</c:v>
                </c:pt>
                <c:pt idx="13">
                  <c:v>474</c:v>
                </c:pt>
                <c:pt idx="14">
                  <c:v>494</c:v>
                </c:pt>
                <c:pt idx="15">
                  <c:v>513</c:v>
                </c:pt>
                <c:pt idx="16">
                  <c:v>540</c:v>
                </c:pt>
                <c:pt idx="17">
                  <c:v>561</c:v>
                </c:pt>
                <c:pt idx="18">
                  <c:v>545</c:v>
                </c:pt>
                <c:pt idx="19">
                  <c:v>562</c:v>
                </c:pt>
                <c:pt idx="20">
                  <c:v>561</c:v>
                </c:pt>
                <c:pt idx="21">
                  <c:v>598</c:v>
                </c:pt>
                <c:pt idx="22">
                  <c:v>632</c:v>
                </c:pt>
                <c:pt idx="23">
                  <c:v>658</c:v>
                </c:pt>
                <c:pt idx="24">
                  <c:v>688</c:v>
                </c:pt>
                <c:pt idx="25">
                  <c:v>702</c:v>
                </c:pt>
                <c:pt idx="26">
                  <c:v>728</c:v>
                </c:pt>
                <c:pt idx="27">
                  <c:v>714</c:v>
                </c:pt>
                <c:pt idx="28">
                  <c:v>752</c:v>
                </c:pt>
                <c:pt idx="29">
                  <c:v>816</c:v>
                </c:pt>
                <c:pt idx="30">
                  <c:v>882</c:v>
                </c:pt>
                <c:pt idx="31">
                  <c:v>896</c:v>
                </c:pt>
                <c:pt idx="32">
                  <c:v>911</c:v>
                </c:pt>
                <c:pt idx="33">
                  <c:v>925</c:v>
                </c:pt>
                <c:pt idx="34">
                  <c:v>940</c:v>
                </c:pt>
                <c:pt idx="35">
                  <c:v>955</c:v>
                </c:pt>
                <c:pt idx="36">
                  <c:v>970</c:v>
                </c:pt>
                <c:pt idx="37">
                  <c:v>985</c:v>
                </c:pt>
                <c:pt idx="38">
                  <c:v>1000</c:v>
                </c:pt>
                <c:pt idx="39">
                  <c:v>1016</c:v>
                </c:pt>
                <c:pt idx="40">
                  <c:v>1031</c:v>
                </c:pt>
                <c:pt idx="41">
                  <c:v>1047</c:v>
                </c:pt>
                <c:pt idx="42">
                  <c:v>1063</c:v>
                </c:pt>
                <c:pt idx="43">
                  <c:v>1079</c:v>
                </c:pt>
                <c:pt idx="44">
                  <c:v>1095</c:v>
                </c:pt>
                <c:pt idx="45">
                  <c:v>1111</c:v>
                </c:pt>
                <c:pt idx="46">
                  <c:v>1128</c:v>
                </c:pt>
                <c:pt idx="47">
                  <c:v>1144</c:v>
                </c:pt>
                <c:pt idx="48">
                  <c:v>1161</c:v>
                </c:pt>
                <c:pt idx="49">
                  <c:v>1178</c:v>
                </c:pt>
                <c:pt idx="50">
                  <c:v>1195</c:v>
                </c:pt>
                <c:pt idx="51">
                  <c:v>1212</c:v>
                </c:pt>
                <c:pt idx="52">
                  <c:v>1230</c:v>
                </c:pt>
              </c:numCache>
            </c:numRef>
          </c:val>
          <c:smooth val="0"/>
        </c:ser>
        <c:ser>
          <c:idx val="5"/>
          <c:order val="1"/>
          <c:tx>
            <c:strRef>
              <c:f>'Figure 24'!$G$5</c:f>
              <c:strCache>
                <c:ptCount val="1"/>
                <c:pt idx="0">
                  <c:v>Administrative and support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24'!$G$6:$G$58</c:f>
              <c:numCache>
                <c:formatCode>#,##0</c:formatCode>
                <c:ptCount val="53"/>
                <c:pt idx="0">
                  <c:v>245</c:v>
                </c:pt>
                <c:pt idx="1">
                  <c:v>255</c:v>
                </c:pt>
                <c:pt idx="2">
                  <c:v>263</c:v>
                </c:pt>
                <c:pt idx="3">
                  <c:v>276</c:v>
                </c:pt>
                <c:pt idx="4">
                  <c:v>290</c:v>
                </c:pt>
                <c:pt idx="5">
                  <c:v>299</c:v>
                </c:pt>
                <c:pt idx="6">
                  <c:v>308</c:v>
                </c:pt>
                <c:pt idx="7">
                  <c:v>302</c:v>
                </c:pt>
                <c:pt idx="8">
                  <c:v>294</c:v>
                </c:pt>
                <c:pt idx="9">
                  <c:v>304</c:v>
                </c:pt>
                <c:pt idx="10">
                  <c:v>318</c:v>
                </c:pt>
                <c:pt idx="11">
                  <c:v>346</c:v>
                </c:pt>
                <c:pt idx="12">
                  <c:v>361</c:v>
                </c:pt>
                <c:pt idx="13">
                  <c:v>384</c:v>
                </c:pt>
                <c:pt idx="14">
                  <c:v>419</c:v>
                </c:pt>
                <c:pt idx="15">
                  <c:v>442</c:v>
                </c:pt>
                <c:pt idx="16">
                  <c:v>474</c:v>
                </c:pt>
                <c:pt idx="17">
                  <c:v>485</c:v>
                </c:pt>
                <c:pt idx="18">
                  <c:v>462</c:v>
                </c:pt>
                <c:pt idx="19">
                  <c:v>453</c:v>
                </c:pt>
                <c:pt idx="20">
                  <c:v>455</c:v>
                </c:pt>
                <c:pt idx="21">
                  <c:v>466</c:v>
                </c:pt>
                <c:pt idx="22">
                  <c:v>474</c:v>
                </c:pt>
                <c:pt idx="23">
                  <c:v>496</c:v>
                </c:pt>
                <c:pt idx="24">
                  <c:v>495</c:v>
                </c:pt>
                <c:pt idx="25">
                  <c:v>467</c:v>
                </c:pt>
                <c:pt idx="26">
                  <c:v>481</c:v>
                </c:pt>
                <c:pt idx="27">
                  <c:v>497</c:v>
                </c:pt>
                <c:pt idx="28">
                  <c:v>503</c:v>
                </c:pt>
                <c:pt idx="29">
                  <c:v>519</c:v>
                </c:pt>
                <c:pt idx="30">
                  <c:v>566</c:v>
                </c:pt>
                <c:pt idx="31">
                  <c:v>573</c:v>
                </c:pt>
                <c:pt idx="32">
                  <c:v>581</c:v>
                </c:pt>
                <c:pt idx="33">
                  <c:v>589</c:v>
                </c:pt>
                <c:pt idx="34">
                  <c:v>597</c:v>
                </c:pt>
                <c:pt idx="35">
                  <c:v>605</c:v>
                </c:pt>
                <c:pt idx="36">
                  <c:v>613</c:v>
                </c:pt>
                <c:pt idx="37">
                  <c:v>621</c:v>
                </c:pt>
                <c:pt idx="38">
                  <c:v>629</c:v>
                </c:pt>
                <c:pt idx="39">
                  <c:v>637</c:v>
                </c:pt>
                <c:pt idx="40">
                  <c:v>645</c:v>
                </c:pt>
                <c:pt idx="41">
                  <c:v>653</c:v>
                </c:pt>
                <c:pt idx="42">
                  <c:v>662</c:v>
                </c:pt>
                <c:pt idx="43">
                  <c:v>670</c:v>
                </c:pt>
                <c:pt idx="44">
                  <c:v>678</c:v>
                </c:pt>
                <c:pt idx="45">
                  <c:v>686</c:v>
                </c:pt>
                <c:pt idx="46">
                  <c:v>695</c:v>
                </c:pt>
                <c:pt idx="47">
                  <c:v>703</c:v>
                </c:pt>
                <c:pt idx="48">
                  <c:v>712</c:v>
                </c:pt>
                <c:pt idx="49">
                  <c:v>720</c:v>
                </c:pt>
                <c:pt idx="50">
                  <c:v>729</c:v>
                </c:pt>
                <c:pt idx="51">
                  <c:v>738</c:v>
                </c:pt>
                <c:pt idx="52">
                  <c:v>746</c:v>
                </c:pt>
              </c:numCache>
            </c:numRef>
          </c:val>
          <c:smooth val="0"/>
        </c:ser>
        <c:ser>
          <c:idx val="7"/>
          <c:order val="2"/>
          <c:tx>
            <c:strRef>
              <c:f>'Figure 24'!$I$5</c:f>
              <c:strCache>
                <c:ptCount val="1"/>
                <c:pt idx="0">
                  <c:v>Health</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24'!$I$6:$I$58</c:f>
              <c:numCache>
                <c:formatCode>#,##0</c:formatCode>
                <c:ptCount val="53"/>
                <c:pt idx="0">
                  <c:v>357</c:v>
                </c:pt>
                <c:pt idx="1">
                  <c:v>367</c:v>
                </c:pt>
                <c:pt idx="2">
                  <c:v>368</c:v>
                </c:pt>
                <c:pt idx="3">
                  <c:v>382</c:v>
                </c:pt>
                <c:pt idx="4">
                  <c:v>402</c:v>
                </c:pt>
                <c:pt idx="5">
                  <c:v>398</c:v>
                </c:pt>
                <c:pt idx="6">
                  <c:v>375</c:v>
                </c:pt>
                <c:pt idx="7">
                  <c:v>356</c:v>
                </c:pt>
                <c:pt idx="8">
                  <c:v>343</c:v>
                </c:pt>
                <c:pt idx="9">
                  <c:v>333</c:v>
                </c:pt>
                <c:pt idx="10">
                  <c:v>332</c:v>
                </c:pt>
                <c:pt idx="11">
                  <c:v>333</c:v>
                </c:pt>
                <c:pt idx="12">
                  <c:v>354</c:v>
                </c:pt>
                <c:pt idx="13">
                  <c:v>359</c:v>
                </c:pt>
                <c:pt idx="14">
                  <c:v>352</c:v>
                </c:pt>
                <c:pt idx="15">
                  <c:v>346</c:v>
                </c:pt>
                <c:pt idx="16">
                  <c:v>361</c:v>
                </c:pt>
                <c:pt idx="17">
                  <c:v>379</c:v>
                </c:pt>
                <c:pt idx="18">
                  <c:v>379</c:v>
                </c:pt>
                <c:pt idx="19">
                  <c:v>397</c:v>
                </c:pt>
                <c:pt idx="20">
                  <c:v>411</c:v>
                </c:pt>
                <c:pt idx="21">
                  <c:v>431</c:v>
                </c:pt>
                <c:pt idx="22">
                  <c:v>419</c:v>
                </c:pt>
                <c:pt idx="23">
                  <c:v>400</c:v>
                </c:pt>
                <c:pt idx="24">
                  <c:v>446</c:v>
                </c:pt>
                <c:pt idx="25">
                  <c:v>487</c:v>
                </c:pt>
                <c:pt idx="26">
                  <c:v>474</c:v>
                </c:pt>
                <c:pt idx="27">
                  <c:v>490</c:v>
                </c:pt>
                <c:pt idx="28">
                  <c:v>521</c:v>
                </c:pt>
                <c:pt idx="29">
                  <c:v>545</c:v>
                </c:pt>
                <c:pt idx="30">
                  <c:v>542</c:v>
                </c:pt>
                <c:pt idx="31">
                  <c:v>546</c:v>
                </c:pt>
                <c:pt idx="32">
                  <c:v>550</c:v>
                </c:pt>
                <c:pt idx="33">
                  <c:v>554</c:v>
                </c:pt>
                <c:pt idx="34">
                  <c:v>558</c:v>
                </c:pt>
                <c:pt idx="35">
                  <c:v>562</c:v>
                </c:pt>
                <c:pt idx="36">
                  <c:v>567</c:v>
                </c:pt>
                <c:pt idx="37">
                  <c:v>571</c:v>
                </c:pt>
                <c:pt idx="38">
                  <c:v>575</c:v>
                </c:pt>
                <c:pt idx="39">
                  <c:v>579</c:v>
                </c:pt>
                <c:pt idx="40">
                  <c:v>583</c:v>
                </c:pt>
                <c:pt idx="41">
                  <c:v>587</c:v>
                </c:pt>
                <c:pt idx="42">
                  <c:v>591</c:v>
                </c:pt>
                <c:pt idx="43">
                  <c:v>595</c:v>
                </c:pt>
                <c:pt idx="44">
                  <c:v>598</c:v>
                </c:pt>
                <c:pt idx="45">
                  <c:v>602</c:v>
                </c:pt>
                <c:pt idx="46">
                  <c:v>606</c:v>
                </c:pt>
                <c:pt idx="47">
                  <c:v>610</c:v>
                </c:pt>
                <c:pt idx="48">
                  <c:v>614</c:v>
                </c:pt>
                <c:pt idx="49">
                  <c:v>618</c:v>
                </c:pt>
                <c:pt idx="50">
                  <c:v>621</c:v>
                </c:pt>
                <c:pt idx="51">
                  <c:v>625</c:v>
                </c:pt>
                <c:pt idx="52">
                  <c:v>629</c:v>
                </c:pt>
              </c:numCache>
            </c:numRef>
          </c:val>
          <c:smooth val="0"/>
        </c:ser>
        <c:ser>
          <c:idx val="2"/>
          <c:order val="3"/>
          <c:tx>
            <c:strRef>
              <c:f>'Figure 24'!$D$5</c:f>
              <c:strCache>
                <c:ptCount val="1"/>
                <c:pt idx="0">
                  <c:v>Information and Communication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24'!$D$6:$D$58</c:f>
              <c:numCache>
                <c:formatCode>#,##0</c:formatCode>
                <c:ptCount val="53"/>
                <c:pt idx="0">
                  <c:v>216</c:v>
                </c:pt>
                <c:pt idx="1">
                  <c:v>219</c:v>
                </c:pt>
                <c:pt idx="2">
                  <c:v>216</c:v>
                </c:pt>
                <c:pt idx="3">
                  <c:v>221</c:v>
                </c:pt>
                <c:pt idx="4">
                  <c:v>226</c:v>
                </c:pt>
                <c:pt idx="5">
                  <c:v>230</c:v>
                </c:pt>
                <c:pt idx="6">
                  <c:v>231</c:v>
                </c:pt>
                <c:pt idx="7">
                  <c:v>223</c:v>
                </c:pt>
                <c:pt idx="8">
                  <c:v>215</c:v>
                </c:pt>
                <c:pt idx="9">
                  <c:v>215</c:v>
                </c:pt>
                <c:pt idx="10">
                  <c:v>222</c:v>
                </c:pt>
                <c:pt idx="11">
                  <c:v>228</c:v>
                </c:pt>
                <c:pt idx="12">
                  <c:v>246</c:v>
                </c:pt>
                <c:pt idx="13">
                  <c:v>273</c:v>
                </c:pt>
                <c:pt idx="14">
                  <c:v>295</c:v>
                </c:pt>
                <c:pt idx="15">
                  <c:v>328</c:v>
                </c:pt>
                <c:pt idx="16">
                  <c:v>350</c:v>
                </c:pt>
                <c:pt idx="17">
                  <c:v>362</c:v>
                </c:pt>
                <c:pt idx="18">
                  <c:v>347</c:v>
                </c:pt>
                <c:pt idx="19">
                  <c:v>346</c:v>
                </c:pt>
                <c:pt idx="20">
                  <c:v>322</c:v>
                </c:pt>
                <c:pt idx="21">
                  <c:v>333</c:v>
                </c:pt>
                <c:pt idx="22">
                  <c:v>350</c:v>
                </c:pt>
                <c:pt idx="23">
                  <c:v>352</c:v>
                </c:pt>
                <c:pt idx="24">
                  <c:v>364</c:v>
                </c:pt>
                <c:pt idx="25">
                  <c:v>344</c:v>
                </c:pt>
                <c:pt idx="26">
                  <c:v>348</c:v>
                </c:pt>
                <c:pt idx="27">
                  <c:v>373</c:v>
                </c:pt>
                <c:pt idx="28">
                  <c:v>365</c:v>
                </c:pt>
                <c:pt idx="29">
                  <c:v>394</c:v>
                </c:pt>
                <c:pt idx="30">
                  <c:v>427</c:v>
                </c:pt>
                <c:pt idx="31">
                  <c:v>432</c:v>
                </c:pt>
                <c:pt idx="32">
                  <c:v>438</c:v>
                </c:pt>
                <c:pt idx="33">
                  <c:v>444</c:v>
                </c:pt>
                <c:pt idx="34">
                  <c:v>450</c:v>
                </c:pt>
                <c:pt idx="35">
                  <c:v>455</c:v>
                </c:pt>
                <c:pt idx="36">
                  <c:v>461</c:v>
                </c:pt>
                <c:pt idx="37">
                  <c:v>467</c:v>
                </c:pt>
                <c:pt idx="38">
                  <c:v>473</c:v>
                </c:pt>
                <c:pt idx="39">
                  <c:v>479</c:v>
                </c:pt>
                <c:pt idx="40">
                  <c:v>485</c:v>
                </c:pt>
                <c:pt idx="41">
                  <c:v>491</c:v>
                </c:pt>
                <c:pt idx="42">
                  <c:v>497</c:v>
                </c:pt>
                <c:pt idx="43">
                  <c:v>503</c:v>
                </c:pt>
                <c:pt idx="44">
                  <c:v>509</c:v>
                </c:pt>
                <c:pt idx="45">
                  <c:v>515</c:v>
                </c:pt>
                <c:pt idx="46">
                  <c:v>521</c:v>
                </c:pt>
                <c:pt idx="47">
                  <c:v>527</c:v>
                </c:pt>
                <c:pt idx="48">
                  <c:v>533</c:v>
                </c:pt>
                <c:pt idx="49">
                  <c:v>540</c:v>
                </c:pt>
                <c:pt idx="50">
                  <c:v>546</c:v>
                </c:pt>
                <c:pt idx="51">
                  <c:v>552</c:v>
                </c:pt>
                <c:pt idx="52">
                  <c:v>558</c:v>
                </c:pt>
              </c:numCache>
            </c:numRef>
          </c:val>
          <c:smooth val="0"/>
        </c:ser>
        <c:ser>
          <c:idx val="1"/>
          <c:order val="4"/>
          <c:tx>
            <c:strRef>
              <c:f>'Figure 24'!$C$5</c:f>
              <c:strCache>
                <c:ptCount val="1"/>
                <c:pt idx="0">
                  <c:v>Accomodation and food service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24'!$C$6:$C$58</c:f>
              <c:numCache>
                <c:formatCode>#,##0</c:formatCode>
                <c:ptCount val="53"/>
                <c:pt idx="0">
                  <c:v>200</c:v>
                </c:pt>
                <c:pt idx="1">
                  <c:v>205</c:v>
                </c:pt>
                <c:pt idx="2">
                  <c:v>203</c:v>
                </c:pt>
                <c:pt idx="3">
                  <c:v>208</c:v>
                </c:pt>
                <c:pt idx="4">
                  <c:v>215</c:v>
                </c:pt>
                <c:pt idx="5">
                  <c:v>221</c:v>
                </c:pt>
                <c:pt idx="6">
                  <c:v>222</c:v>
                </c:pt>
                <c:pt idx="7">
                  <c:v>207</c:v>
                </c:pt>
                <c:pt idx="8">
                  <c:v>201</c:v>
                </c:pt>
                <c:pt idx="9">
                  <c:v>207</c:v>
                </c:pt>
                <c:pt idx="10">
                  <c:v>227</c:v>
                </c:pt>
                <c:pt idx="11">
                  <c:v>234</c:v>
                </c:pt>
                <c:pt idx="12">
                  <c:v>204</c:v>
                </c:pt>
                <c:pt idx="13">
                  <c:v>229</c:v>
                </c:pt>
                <c:pt idx="14">
                  <c:v>253</c:v>
                </c:pt>
                <c:pt idx="15">
                  <c:v>278</c:v>
                </c:pt>
                <c:pt idx="16">
                  <c:v>284</c:v>
                </c:pt>
                <c:pt idx="17">
                  <c:v>293</c:v>
                </c:pt>
                <c:pt idx="18">
                  <c:v>299</c:v>
                </c:pt>
                <c:pt idx="19">
                  <c:v>310</c:v>
                </c:pt>
                <c:pt idx="20">
                  <c:v>313</c:v>
                </c:pt>
                <c:pt idx="21">
                  <c:v>316</c:v>
                </c:pt>
                <c:pt idx="22">
                  <c:v>316</c:v>
                </c:pt>
                <c:pt idx="23">
                  <c:v>313</c:v>
                </c:pt>
                <c:pt idx="24">
                  <c:v>328</c:v>
                </c:pt>
                <c:pt idx="25">
                  <c:v>313</c:v>
                </c:pt>
                <c:pt idx="26">
                  <c:v>323</c:v>
                </c:pt>
                <c:pt idx="27">
                  <c:v>319</c:v>
                </c:pt>
                <c:pt idx="28">
                  <c:v>342</c:v>
                </c:pt>
                <c:pt idx="29">
                  <c:v>359</c:v>
                </c:pt>
                <c:pt idx="30">
                  <c:v>391</c:v>
                </c:pt>
                <c:pt idx="31">
                  <c:v>398</c:v>
                </c:pt>
                <c:pt idx="32">
                  <c:v>404</c:v>
                </c:pt>
                <c:pt idx="33">
                  <c:v>410</c:v>
                </c:pt>
                <c:pt idx="34">
                  <c:v>417</c:v>
                </c:pt>
                <c:pt idx="35">
                  <c:v>423</c:v>
                </c:pt>
                <c:pt idx="36">
                  <c:v>430</c:v>
                </c:pt>
                <c:pt idx="37">
                  <c:v>436</c:v>
                </c:pt>
                <c:pt idx="38">
                  <c:v>443</c:v>
                </c:pt>
                <c:pt idx="39">
                  <c:v>450</c:v>
                </c:pt>
                <c:pt idx="40">
                  <c:v>456</c:v>
                </c:pt>
                <c:pt idx="41">
                  <c:v>463</c:v>
                </c:pt>
                <c:pt idx="42">
                  <c:v>470</c:v>
                </c:pt>
                <c:pt idx="43">
                  <c:v>477</c:v>
                </c:pt>
                <c:pt idx="44">
                  <c:v>484</c:v>
                </c:pt>
                <c:pt idx="45">
                  <c:v>491</c:v>
                </c:pt>
                <c:pt idx="46">
                  <c:v>498</c:v>
                </c:pt>
                <c:pt idx="47">
                  <c:v>506</c:v>
                </c:pt>
                <c:pt idx="48">
                  <c:v>513</c:v>
                </c:pt>
                <c:pt idx="49">
                  <c:v>520</c:v>
                </c:pt>
                <c:pt idx="50">
                  <c:v>527</c:v>
                </c:pt>
                <c:pt idx="51">
                  <c:v>535</c:v>
                </c:pt>
                <c:pt idx="52">
                  <c:v>542</c:v>
                </c:pt>
              </c:numCache>
            </c:numRef>
          </c:val>
          <c:smooth val="0"/>
        </c:ser>
        <c:ser>
          <c:idx val="0"/>
          <c:order val="5"/>
          <c:tx>
            <c:strRef>
              <c:f>'Figure 24'!$B$5</c:f>
              <c:strCache>
                <c:ptCount val="1"/>
                <c:pt idx="0">
                  <c:v>Retail</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24'!$B$6:$B$58</c:f>
              <c:numCache>
                <c:formatCode>#,##0</c:formatCode>
                <c:ptCount val="53"/>
                <c:pt idx="0">
                  <c:v>383</c:v>
                </c:pt>
                <c:pt idx="1">
                  <c:v>389</c:v>
                </c:pt>
                <c:pt idx="2">
                  <c:v>388</c:v>
                </c:pt>
                <c:pt idx="3">
                  <c:v>399</c:v>
                </c:pt>
                <c:pt idx="4">
                  <c:v>405</c:v>
                </c:pt>
                <c:pt idx="5">
                  <c:v>408</c:v>
                </c:pt>
                <c:pt idx="6">
                  <c:v>408</c:v>
                </c:pt>
                <c:pt idx="7">
                  <c:v>397</c:v>
                </c:pt>
                <c:pt idx="8">
                  <c:v>388</c:v>
                </c:pt>
                <c:pt idx="9">
                  <c:v>388</c:v>
                </c:pt>
                <c:pt idx="10">
                  <c:v>396</c:v>
                </c:pt>
                <c:pt idx="11">
                  <c:v>392</c:v>
                </c:pt>
                <c:pt idx="12">
                  <c:v>345</c:v>
                </c:pt>
                <c:pt idx="13">
                  <c:v>358</c:v>
                </c:pt>
                <c:pt idx="14">
                  <c:v>389</c:v>
                </c:pt>
                <c:pt idx="15">
                  <c:v>408</c:v>
                </c:pt>
                <c:pt idx="16">
                  <c:v>416</c:v>
                </c:pt>
                <c:pt idx="17">
                  <c:v>414</c:v>
                </c:pt>
                <c:pt idx="18">
                  <c:v>404</c:v>
                </c:pt>
                <c:pt idx="19">
                  <c:v>405</c:v>
                </c:pt>
                <c:pt idx="20">
                  <c:v>405</c:v>
                </c:pt>
                <c:pt idx="21">
                  <c:v>413</c:v>
                </c:pt>
                <c:pt idx="22">
                  <c:v>417</c:v>
                </c:pt>
                <c:pt idx="23">
                  <c:v>418</c:v>
                </c:pt>
                <c:pt idx="24">
                  <c:v>422</c:v>
                </c:pt>
                <c:pt idx="25">
                  <c:v>410</c:v>
                </c:pt>
                <c:pt idx="26">
                  <c:v>398</c:v>
                </c:pt>
                <c:pt idx="27">
                  <c:v>403</c:v>
                </c:pt>
                <c:pt idx="28">
                  <c:v>422</c:v>
                </c:pt>
                <c:pt idx="29">
                  <c:v>417</c:v>
                </c:pt>
                <c:pt idx="30">
                  <c:v>443</c:v>
                </c:pt>
                <c:pt idx="31">
                  <c:v>444</c:v>
                </c:pt>
                <c:pt idx="32">
                  <c:v>446</c:v>
                </c:pt>
                <c:pt idx="33">
                  <c:v>447</c:v>
                </c:pt>
                <c:pt idx="34">
                  <c:v>448</c:v>
                </c:pt>
                <c:pt idx="35">
                  <c:v>450</c:v>
                </c:pt>
                <c:pt idx="36">
                  <c:v>451</c:v>
                </c:pt>
                <c:pt idx="37">
                  <c:v>452</c:v>
                </c:pt>
                <c:pt idx="38">
                  <c:v>453</c:v>
                </c:pt>
                <c:pt idx="39">
                  <c:v>454</c:v>
                </c:pt>
                <c:pt idx="40">
                  <c:v>455</c:v>
                </c:pt>
                <c:pt idx="41">
                  <c:v>456</c:v>
                </c:pt>
                <c:pt idx="42">
                  <c:v>457</c:v>
                </c:pt>
                <c:pt idx="43">
                  <c:v>458</c:v>
                </c:pt>
                <c:pt idx="44">
                  <c:v>459</c:v>
                </c:pt>
                <c:pt idx="45">
                  <c:v>460</c:v>
                </c:pt>
                <c:pt idx="46">
                  <c:v>460</c:v>
                </c:pt>
                <c:pt idx="47">
                  <c:v>461</c:v>
                </c:pt>
                <c:pt idx="48">
                  <c:v>462</c:v>
                </c:pt>
                <c:pt idx="49">
                  <c:v>463</c:v>
                </c:pt>
                <c:pt idx="50">
                  <c:v>463</c:v>
                </c:pt>
                <c:pt idx="51">
                  <c:v>464</c:v>
                </c:pt>
                <c:pt idx="52">
                  <c:v>464</c:v>
                </c:pt>
              </c:numCache>
            </c:numRef>
          </c:val>
          <c:smooth val="0"/>
        </c:ser>
        <c:ser>
          <c:idx val="6"/>
          <c:order val="6"/>
          <c:tx>
            <c:strRef>
              <c:f>'Figure 24'!$H$5</c:f>
              <c:strCache>
                <c:ptCount val="1"/>
                <c:pt idx="0">
                  <c:v>Education</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24'!$H$6:$H$58</c:f>
              <c:numCache>
                <c:formatCode>#,##0</c:formatCode>
                <c:ptCount val="53"/>
                <c:pt idx="0">
                  <c:v>283</c:v>
                </c:pt>
                <c:pt idx="1">
                  <c:v>285</c:v>
                </c:pt>
                <c:pt idx="2">
                  <c:v>288</c:v>
                </c:pt>
                <c:pt idx="3">
                  <c:v>296</c:v>
                </c:pt>
                <c:pt idx="4">
                  <c:v>307</c:v>
                </c:pt>
                <c:pt idx="5">
                  <c:v>310</c:v>
                </c:pt>
                <c:pt idx="6">
                  <c:v>279</c:v>
                </c:pt>
                <c:pt idx="7">
                  <c:v>242</c:v>
                </c:pt>
                <c:pt idx="8">
                  <c:v>235</c:v>
                </c:pt>
                <c:pt idx="9">
                  <c:v>238</c:v>
                </c:pt>
                <c:pt idx="10">
                  <c:v>235</c:v>
                </c:pt>
                <c:pt idx="11">
                  <c:v>226</c:v>
                </c:pt>
                <c:pt idx="12">
                  <c:v>228</c:v>
                </c:pt>
                <c:pt idx="13">
                  <c:v>239</c:v>
                </c:pt>
                <c:pt idx="14">
                  <c:v>248</c:v>
                </c:pt>
                <c:pt idx="15">
                  <c:v>267</c:v>
                </c:pt>
                <c:pt idx="16">
                  <c:v>272</c:v>
                </c:pt>
                <c:pt idx="17">
                  <c:v>263</c:v>
                </c:pt>
                <c:pt idx="18">
                  <c:v>279</c:v>
                </c:pt>
                <c:pt idx="19">
                  <c:v>293</c:v>
                </c:pt>
                <c:pt idx="20">
                  <c:v>305</c:v>
                </c:pt>
                <c:pt idx="21">
                  <c:v>301</c:v>
                </c:pt>
                <c:pt idx="22">
                  <c:v>303</c:v>
                </c:pt>
                <c:pt idx="23">
                  <c:v>312</c:v>
                </c:pt>
                <c:pt idx="24">
                  <c:v>319</c:v>
                </c:pt>
                <c:pt idx="25">
                  <c:v>353</c:v>
                </c:pt>
                <c:pt idx="26">
                  <c:v>358</c:v>
                </c:pt>
                <c:pt idx="27">
                  <c:v>361</c:v>
                </c:pt>
                <c:pt idx="28">
                  <c:v>377</c:v>
                </c:pt>
                <c:pt idx="29">
                  <c:v>388</c:v>
                </c:pt>
                <c:pt idx="30">
                  <c:v>412</c:v>
                </c:pt>
                <c:pt idx="31">
                  <c:v>416</c:v>
                </c:pt>
                <c:pt idx="32">
                  <c:v>420</c:v>
                </c:pt>
                <c:pt idx="33">
                  <c:v>425</c:v>
                </c:pt>
                <c:pt idx="34">
                  <c:v>429</c:v>
                </c:pt>
                <c:pt idx="35">
                  <c:v>433</c:v>
                </c:pt>
                <c:pt idx="36">
                  <c:v>438</c:v>
                </c:pt>
                <c:pt idx="37">
                  <c:v>442</c:v>
                </c:pt>
                <c:pt idx="38">
                  <c:v>446</c:v>
                </c:pt>
                <c:pt idx="39">
                  <c:v>451</c:v>
                </c:pt>
                <c:pt idx="40">
                  <c:v>455</c:v>
                </c:pt>
                <c:pt idx="41">
                  <c:v>460</c:v>
                </c:pt>
                <c:pt idx="42">
                  <c:v>464</c:v>
                </c:pt>
                <c:pt idx="43">
                  <c:v>468</c:v>
                </c:pt>
                <c:pt idx="44">
                  <c:v>473</c:v>
                </c:pt>
                <c:pt idx="45">
                  <c:v>477</c:v>
                </c:pt>
                <c:pt idx="46">
                  <c:v>481</c:v>
                </c:pt>
                <c:pt idx="47">
                  <c:v>486</c:v>
                </c:pt>
                <c:pt idx="48">
                  <c:v>490</c:v>
                </c:pt>
                <c:pt idx="49">
                  <c:v>494</c:v>
                </c:pt>
                <c:pt idx="50">
                  <c:v>499</c:v>
                </c:pt>
                <c:pt idx="51">
                  <c:v>503</c:v>
                </c:pt>
                <c:pt idx="52">
                  <c:v>507</c:v>
                </c:pt>
              </c:numCache>
            </c:numRef>
          </c:val>
          <c:smooth val="0"/>
        </c:ser>
        <c:ser>
          <c:idx val="3"/>
          <c:order val="7"/>
          <c:tx>
            <c:strRef>
              <c:f>'Figure 24'!$E$5</c:f>
              <c:strCache>
                <c:ptCount val="1"/>
                <c:pt idx="0">
                  <c:v>Financial and insurance activities</c:v>
                </c:pt>
              </c:strCache>
            </c:strRef>
          </c:tx>
          <c:marker>
            <c:symbol val="none"/>
          </c:marker>
          <c:cat>
            <c:numRef>
              <c:f>'Figure 24'!$A$6:$A$58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24'!$E$6:$E$58</c:f>
              <c:numCache>
                <c:formatCode>#,##0</c:formatCode>
                <c:ptCount val="53"/>
                <c:pt idx="0">
                  <c:v>287</c:v>
                </c:pt>
                <c:pt idx="1">
                  <c:v>295</c:v>
                </c:pt>
                <c:pt idx="2">
                  <c:v>308</c:v>
                </c:pt>
                <c:pt idx="3">
                  <c:v>326</c:v>
                </c:pt>
                <c:pt idx="4">
                  <c:v>344</c:v>
                </c:pt>
                <c:pt idx="5">
                  <c:v>341</c:v>
                </c:pt>
                <c:pt idx="6">
                  <c:v>340</c:v>
                </c:pt>
                <c:pt idx="7">
                  <c:v>327</c:v>
                </c:pt>
                <c:pt idx="8">
                  <c:v>309</c:v>
                </c:pt>
                <c:pt idx="9">
                  <c:v>300</c:v>
                </c:pt>
                <c:pt idx="10">
                  <c:v>309</c:v>
                </c:pt>
                <c:pt idx="11">
                  <c:v>321</c:v>
                </c:pt>
                <c:pt idx="12">
                  <c:v>336</c:v>
                </c:pt>
                <c:pt idx="13">
                  <c:v>334</c:v>
                </c:pt>
                <c:pt idx="14">
                  <c:v>336</c:v>
                </c:pt>
                <c:pt idx="15">
                  <c:v>342</c:v>
                </c:pt>
                <c:pt idx="16">
                  <c:v>356</c:v>
                </c:pt>
                <c:pt idx="17">
                  <c:v>367</c:v>
                </c:pt>
                <c:pt idx="18">
                  <c:v>355</c:v>
                </c:pt>
                <c:pt idx="19">
                  <c:v>356</c:v>
                </c:pt>
                <c:pt idx="20">
                  <c:v>340</c:v>
                </c:pt>
                <c:pt idx="21">
                  <c:v>335</c:v>
                </c:pt>
                <c:pt idx="22">
                  <c:v>340</c:v>
                </c:pt>
                <c:pt idx="23">
                  <c:v>353</c:v>
                </c:pt>
                <c:pt idx="24">
                  <c:v>367</c:v>
                </c:pt>
                <c:pt idx="25">
                  <c:v>353</c:v>
                </c:pt>
                <c:pt idx="26">
                  <c:v>355</c:v>
                </c:pt>
                <c:pt idx="27">
                  <c:v>367</c:v>
                </c:pt>
                <c:pt idx="28">
                  <c:v>384</c:v>
                </c:pt>
                <c:pt idx="29">
                  <c:v>362</c:v>
                </c:pt>
                <c:pt idx="30">
                  <c:v>357</c:v>
                </c:pt>
                <c:pt idx="31">
                  <c:v>357</c:v>
                </c:pt>
                <c:pt idx="32">
                  <c:v>357</c:v>
                </c:pt>
                <c:pt idx="33">
                  <c:v>357</c:v>
                </c:pt>
                <c:pt idx="34">
                  <c:v>357</c:v>
                </c:pt>
                <c:pt idx="35">
                  <c:v>356</c:v>
                </c:pt>
                <c:pt idx="36">
                  <c:v>356</c:v>
                </c:pt>
                <c:pt idx="37">
                  <c:v>356</c:v>
                </c:pt>
                <c:pt idx="38">
                  <c:v>355</c:v>
                </c:pt>
                <c:pt idx="39">
                  <c:v>355</c:v>
                </c:pt>
                <c:pt idx="40">
                  <c:v>355</c:v>
                </c:pt>
                <c:pt idx="41">
                  <c:v>354</c:v>
                </c:pt>
                <c:pt idx="42">
                  <c:v>354</c:v>
                </c:pt>
                <c:pt idx="43">
                  <c:v>353</c:v>
                </c:pt>
                <c:pt idx="44">
                  <c:v>353</c:v>
                </c:pt>
                <c:pt idx="45">
                  <c:v>352</c:v>
                </c:pt>
                <c:pt idx="46">
                  <c:v>352</c:v>
                </c:pt>
                <c:pt idx="47">
                  <c:v>351</c:v>
                </c:pt>
                <c:pt idx="48">
                  <c:v>351</c:v>
                </c:pt>
                <c:pt idx="49">
                  <c:v>350</c:v>
                </c:pt>
                <c:pt idx="50">
                  <c:v>349</c:v>
                </c:pt>
                <c:pt idx="51">
                  <c:v>349</c:v>
                </c:pt>
                <c:pt idx="52">
                  <c:v>348</c:v>
                </c:pt>
              </c:numCache>
            </c:numRef>
          </c:val>
          <c:smooth val="0"/>
        </c:ser>
        <c:dLbls>
          <c:showLegendKey val="0"/>
          <c:showVal val="0"/>
          <c:showCatName val="0"/>
          <c:showSerName val="0"/>
          <c:showPercent val="0"/>
          <c:showBubbleSize val="0"/>
        </c:dLbls>
        <c:marker val="1"/>
        <c:smooth val="0"/>
        <c:axId val="411243264"/>
        <c:axId val="411244800"/>
      </c:lineChart>
      <c:catAx>
        <c:axId val="411243264"/>
        <c:scaling>
          <c:orientation val="minMax"/>
        </c:scaling>
        <c:delete val="0"/>
        <c:axPos val="b"/>
        <c:numFmt formatCode="0" sourceLinked="1"/>
        <c:majorTickMark val="out"/>
        <c:minorTickMark val="none"/>
        <c:tickLblPos val="nextTo"/>
        <c:crossAx val="411244800"/>
        <c:crosses val="autoZero"/>
        <c:auto val="1"/>
        <c:lblAlgn val="ctr"/>
        <c:lblOffset val="100"/>
        <c:tickLblSkip val="5"/>
        <c:noMultiLvlLbl val="0"/>
      </c:catAx>
      <c:valAx>
        <c:axId val="411244800"/>
        <c:scaling>
          <c:orientation val="minMax"/>
        </c:scaling>
        <c:delete val="0"/>
        <c:axPos val="l"/>
        <c:majorGridlines/>
        <c:title>
          <c:tx>
            <c:rich>
              <a:bodyPr rot="0" vert="horz"/>
              <a:lstStyle/>
              <a:p>
                <a:pPr>
                  <a:defRPr/>
                </a:pPr>
                <a:r>
                  <a:rPr lang="en-GB" b="0"/>
                  <a:t>Thousands</a:t>
                </a:r>
                <a:r>
                  <a:rPr lang="en-GB" b="0" baseline="0"/>
                  <a:t> of jobs</a:t>
                </a:r>
                <a:endParaRPr lang="en-GB" b="0"/>
              </a:p>
            </c:rich>
          </c:tx>
          <c:layout>
            <c:manualLayout>
              <c:xMode val="edge"/>
              <c:yMode val="edge"/>
              <c:x val="1.8702512002619333E-2"/>
              <c:y val="1.7495737903016343E-2"/>
            </c:manualLayout>
          </c:layout>
          <c:overlay val="0"/>
        </c:title>
        <c:numFmt formatCode="#,##0" sourceLinked="1"/>
        <c:majorTickMark val="out"/>
        <c:minorTickMark val="none"/>
        <c:tickLblPos val="nextTo"/>
        <c:crossAx val="411243264"/>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5847493455361E-2"/>
          <c:y val="5.9808496579673638E-2"/>
          <c:w val="0.88433653642602084"/>
          <c:h val="0.74481957256854858"/>
        </c:manualLayout>
      </c:layout>
      <c:lineChart>
        <c:grouping val="standard"/>
        <c:varyColors val="0"/>
        <c:ser>
          <c:idx val="2"/>
          <c:order val="0"/>
          <c:tx>
            <c:strRef>
              <c:f>'Figure 25'!$D$5</c:f>
              <c:strCache>
                <c:ptCount val="1"/>
                <c:pt idx="0">
                  <c:v>Construction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25'!$D$6:$D$58</c:f>
              <c:numCache>
                <c:formatCode>#,##0</c:formatCode>
                <c:ptCount val="53"/>
                <c:pt idx="0">
                  <c:v>237</c:v>
                </c:pt>
                <c:pt idx="1">
                  <c:v>239</c:v>
                </c:pt>
                <c:pt idx="2">
                  <c:v>232</c:v>
                </c:pt>
                <c:pt idx="3">
                  <c:v>249</c:v>
                </c:pt>
                <c:pt idx="4">
                  <c:v>254</c:v>
                </c:pt>
                <c:pt idx="5">
                  <c:v>261</c:v>
                </c:pt>
                <c:pt idx="6">
                  <c:v>256</c:v>
                </c:pt>
                <c:pt idx="7">
                  <c:v>242</c:v>
                </c:pt>
                <c:pt idx="8">
                  <c:v>221</c:v>
                </c:pt>
                <c:pt idx="9">
                  <c:v>204</c:v>
                </c:pt>
                <c:pt idx="10">
                  <c:v>209</c:v>
                </c:pt>
                <c:pt idx="11">
                  <c:v>221</c:v>
                </c:pt>
                <c:pt idx="12">
                  <c:v>206</c:v>
                </c:pt>
                <c:pt idx="13">
                  <c:v>199</c:v>
                </c:pt>
                <c:pt idx="14">
                  <c:v>224</c:v>
                </c:pt>
                <c:pt idx="15">
                  <c:v>216</c:v>
                </c:pt>
                <c:pt idx="16">
                  <c:v>236</c:v>
                </c:pt>
                <c:pt idx="17">
                  <c:v>235</c:v>
                </c:pt>
                <c:pt idx="18">
                  <c:v>233</c:v>
                </c:pt>
                <c:pt idx="19">
                  <c:v>235</c:v>
                </c:pt>
                <c:pt idx="20">
                  <c:v>238</c:v>
                </c:pt>
                <c:pt idx="21">
                  <c:v>245</c:v>
                </c:pt>
                <c:pt idx="22">
                  <c:v>258</c:v>
                </c:pt>
                <c:pt idx="23">
                  <c:v>264</c:v>
                </c:pt>
                <c:pt idx="24">
                  <c:v>272</c:v>
                </c:pt>
                <c:pt idx="25">
                  <c:v>249</c:v>
                </c:pt>
                <c:pt idx="26">
                  <c:v>232</c:v>
                </c:pt>
                <c:pt idx="27">
                  <c:v>246</c:v>
                </c:pt>
                <c:pt idx="28">
                  <c:v>279</c:v>
                </c:pt>
                <c:pt idx="29">
                  <c:v>283</c:v>
                </c:pt>
                <c:pt idx="30">
                  <c:v>280</c:v>
                </c:pt>
                <c:pt idx="31">
                  <c:v>282</c:v>
                </c:pt>
                <c:pt idx="32">
                  <c:v>284</c:v>
                </c:pt>
                <c:pt idx="33">
                  <c:v>286</c:v>
                </c:pt>
                <c:pt idx="34">
                  <c:v>288</c:v>
                </c:pt>
                <c:pt idx="35">
                  <c:v>290</c:v>
                </c:pt>
                <c:pt idx="36">
                  <c:v>292</c:v>
                </c:pt>
                <c:pt idx="37">
                  <c:v>294</c:v>
                </c:pt>
                <c:pt idx="38">
                  <c:v>296</c:v>
                </c:pt>
                <c:pt idx="39">
                  <c:v>297</c:v>
                </c:pt>
                <c:pt idx="40">
                  <c:v>299</c:v>
                </c:pt>
                <c:pt idx="41">
                  <c:v>301</c:v>
                </c:pt>
                <c:pt idx="42">
                  <c:v>303</c:v>
                </c:pt>
                <c:pt idx="43">
                  <c:v>305</c:v>
                </c:pt>
                <c:pt idx="44">
                  <c:v>306</c:v>
                </c:pt>
                <c:pt idx="45">
                  <c:v>308</c:v>
                </c:pt>
                <c:pt idx="46">
                  <c:v>310</c:v>
                </c:pt>
                <c:pt idx="47">
                  <c:v>312</c:v>
                </c:pt>
                <c:pt idx="48">
                  <c:v>313</c:v>
                </c:pt>
                <c:pt idx="49">
                  <c:v>315</c:v>
                </c:pt>
                <c:pt idx="50">
                  <c:v>317</c:v>
                </c:pt>
                <c:pt idx="51">
                  <c:v>318</c:v>
                </c:pt>
                <c:pt idx="52">
                  <c:v>320</c:v>
                </c:pt>
              </c:numCache>
            </c:numRef>
          </c:val>
          <c:smooth val="0"/>
        </c:ser>
        <c:ser>
          <c:idx val="4"/>
          <c:order val="1"/>
          <c:tx>
            <c:strRef>
              <c:f>'Figure 25'!$F$5</c:f>
              <c:strCache>
                <c:ptCount val="1"/>
                <c:pt idx="0">
                  <c:v>Transportation and Storage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25'!$F$6:$F$58</c:f>
              <c:numCache>
                <c:formatCode>#,##0</c:formatCode>
                <c:ptCount val="53"/>
                <c:pt idx="0">
                  <c:v>309</c:v>
                </c:pt>
                <c:pt idx="1">
                  <c:v>304</c:v>
                </c:pt>
                <c:pt idx="2">
                  <c:v>290</c:v>
                </c:pt>
                <c:pt idx="3">
                  <c:v>290</c:v>
                </c:pt>
                <c:pt idx="4">
                  <c:v>288</c:v>
                </c:pt>
                <c:pt idx="5">
                  <c:v>288</c:v>
                </c:pt>
                <c:pt idx="6">
                  <c:v>289</c:v>
                </c:pt>
                <c:pt idx="7">
                  <c:v>281</c:v>
                </c:pt>
                <c:pt idx="8">
                  <c:v>267</c:v>
                </c:pt>
                <c:pt idx="9">
                  <c:v>255</c:v>
                </c:pt>
                <c:pt idx="10">
                  <c:v>257</c:v>
                </c:pt>
                <c:pt idx="11">
                  <c:v>246</c:v>
                </c:pt>
                <c:pt idx="12">
                  <c:v>247</c:v>
                </c:pt>
                <c:pt idx="13">
                  <c:v>256</c:v>
                </c:pt>
                <c:pt idx="14">
                  <c:v>271</c:v>
                </c:pt>
                <c:pt idx="15">
                  <c:v>271</c:v>
                </c:pt>
                <c:pt idx="16">
                  <c:v>270</c:v>
                </c:pt>
                <c:pt idx="17">
                  <c:v>268</c:v>
                </c:pt>
                <c:pt idx="18">
                  <c:v>261</c:v>
                </c:pt>
                <c:pt idx="19">
                  <c:v>262</c:v>
                </c:pt>
                <c:pt idx="20">
                  <c:v>256</c:v>
                </c:pt>
                <c:pt idx="21">
                  <c:v>264</c:v>
                </c:pt>
                <c:pt idx="22">
                  <c:v>263</c:v>
                </c:pt>
                <c:pt idx="23">
                  <c:v>267</c:v>
                </c:pt>
                <c:pt idx="24">
                  <c:v>280</c:v>
                </c:pt>
                <c:pt idx="25">
                  <c:v>269</c:v>
                </c:pt>
                <c:pt idx="26">
                  <c:v>252</c:v>
                </c:pt>
                <c:pt idx="27">
                  <c:v>257</c:v>
                </c:pt>
                <c:pt idx="28">
                  <c:v>261</c:v>
                </c:pt>
                <c:pt idx="29">
                  <c:v>270</c:v>
                </c:pt>
                <c:pt idx="30">
                  <c:v>290</c:v>
                </c:pt>
                <c:pt idx="31">
                  <c:v>288</c:v>
                </c:pt>
                <c:pt idx="32">
                  <c:v>287</c:v>
                </c:pt>
                <c:pt idx="33">
                  <c:v>286</c:v>
                </c:pt>
                <c:pt idx="34">
                  <c:v>285</c:v>
                </c:pt>
                <c:pt idx="35">
                  <c:v>284</c:v>
                </c:pt>
                <c:pt idx="36">
                  <c:v>283</c:v>
                </c:pt>
                <c:pt idx="37">
                  <c:v>281</c:v>
                </c:pt>
                <c:pt idx="38">
                  <c:v>280</c:v>
                </c:pt>
                <c:pt idx="39">
                  <c:v>279</c:v>
                </c:pt>
                <c:pt idx="40">
                  <c:v>278</c:v>
                </c:pt>
                <c:pt idx="41">
                  <c:v>276</c:v>
                </c:pt>
                <c:pt idx="42">
                  <c:v>275</c:v>
                </c:pt>
                <c:pt idx="43">
                  <c:v>274</c:v>
                </c:pt>
                <c:pt idx="44">
                  <c:v>272</c:v>
                </c:pt>
                <c:pt idx="45">
                  <c:v>271</c:v>
                </c:pt>
                <c:pt idx="46">
                  <c:v>269</c:v>
                </c:pt>
                <c:pt idx="47">
                  <c:v>268</c:v>
                </c:pt>
                <c:pt idx="48">
                  <c:v>267</c:v>
                </c:pt>
                <c:pt idx="49">
                  <c:v>265</c:v>
                </c:pt>
                <c:pt idx="50">
                  <c:v>264</c:v>
                </c:pt>
                <c:pt idx="51">
                  <c:v>262</c:v>
                </c:pt>
                <c:pt idx="52">
                  <c:v>261</c:v>
                </c:pt>
              </c:numCache>
            </c:numRef>
          </c:val>
          <c:smooth val="0"/>
        </c:ser>
        <c:ser>
          <c:idx val="5"/>
          <c:order val="2"/>
          <c:tx>
            <c:strRef>
              <c:f>'Figure 25'!$G$5</c:f>
              <c:strCache>
                <c:ptCount val="1"/>
                <c:pt idx="0">
                  <c:v>Public Admin and defence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25'!$G$6:$G$58</c:f>
              <c:numCache>
                <c:formatCode>#,##0</c:formatCode>
                <c:ptCount val="53"/>
                <c:pt idx="0">
                  <c:v>279</c:v>
                </c:pt>
                <c:pt idx="1">
                  <c:v>273</c:v>
                </c:pt>
                <c:pt idx="2">
                  <c:v>270</c:v>
                </c:pt>
                <c:pt idx="3">
                  <c:v>269</c:v>
                </c:pt>
                <c:pt idx="4">
                  <c:v>264</c:v>
                </c:pt>
                <c:pt idx="5">
                  <c:v>252</c:v>
                </c:pt>
                <c:pt idx="6">
                  <c:v>256</c:v>
                </c:pt>
                <c:pt idx="7">
                  <c:v>261</c:v>
                </c:pt>
                <c:pt idx="8">
                  <c:v>254</c:v>
                </c:pt>
                <c:pt idx="9">
                  <c:v>242</c:v>
                </c:pt>
                <c:pt idx="10">
                  <c:v>233</c:v>
                </c:pt>
                <c:pt idx="11">
                  <c:v>227</c:v>
                </c:pt>
                <c:pt idx="12">
                  <c:v>224</c:v>
                </c:pt>
                <c:pt idx="13">
                  <c:v>222</c:v>
                </c:pt>
                <c:pt idx="14">
                  <c:v>222</c:v>
                </c:pt>
                <c:pt idx="15">
                  <c:v>228</c:v>
                </c:pt>
                <c:pt idx="16">
                  <c:v>229</c:v>
                </c:pt>
                <c:pt idx="17">
                  <c:v>215</c:v>
                </c:pt>
                <c:pt idx="18">
                  <c:v>237</c:v>
                </c:pt>
                <c:pt idx="19">
                  <c:v>242</c:v>
                </c:pt>
                <c:pt idx="20">
                  <c:v>241</c:v>
                </c:pt>
                <c:pt idx="21">
                  <c:v>255</c:v>
                </c:pt>
                <c:pt idx="22">
                  <c:v>244</c:v>
                </c:pt>
                <c:pt idx="23">
                  <c:v>233</c:v>
                </c:pt>
                <c:pt idx="24">
                  <c:v>233</c:v>
                </c:pt>
                <c:pt idx="25">
                  <c:v>241</c:v>
                </c:pt>
                <c:pt idx="26">
                  <c:v>233</c:v>
                </c:pt>
                <c:pt idx="27">
                  <c:v>223</c:v>
                </c:pt>
                <c:pt idx="28">
                  <c:v>219</c:v>
                </c:pt>
                <c:pt idx="29">
                  <c:v>221</c:v>
                </c:pt>
                <c:pt idx="30">
                  <c:v>222</c:v>
                </c:pt>
                <c:pt idx="31">
                  <c:v>219</c:v>
                </c:pt>
                <c:pt idx="32">
                  <c:v>217</c:v>
                </c:pt>
                <c:pt idx="33">
                  <c:v>215</c:v>
                </c:pt>
                <c:pt idx="34">
                  <c:v>212</c:v>
                </c:pt>
                <c:pt idx="35">
                  <c:v>210</c:v>
                </c:pt>
                <c:pt idx="36">
                  <c:v>207</c:v>
                </c:pt>
                <c:pt idx="37">
                  <c:v>205</c:v>
                </c:pt>
                <c:pt idx="38">
                  <c:v>203</c:v>
                </c:pt>
                <c:pt idx="39">
                  <c:v>200</c:v>
                </c:pt>
                <c:pt idx="40">
                  <c:v>198</c:v>
                </c:pt>
                <c:pt idx="41">
                  <c:v>196</c:v>
                </c:pt>
                <c:pt idx="42">
                  <c:v>193</c:v>
                </c:pt>
                <c:pt idx="43">
                  <c:v>191</c:v>
                </c:pt>
                <c:pt idx="44">
                  <c:v>189</c:v>
                </c:pt>
                <c:pt idx="45">
                  <c:v>186</c:v>
                </c:pt>
                <c:pt idx="46">
                  <c:v>184</c:v>
                </c:pt>
                <c:pt idx="47">
                  <c:v>182</c:v>
                </c:pt>
                <c:pt idx="48">
                  <c:v>179</c:v>
                </c:pt>
                <c:pt idx="49">
                  <c:v>177</c:v>
                </c:pt>
                <c:pt idx="50">
                  <c:v>175</c:v>
                </c:pt>
                <c:pt idx="51">
                  <c:v>173</c:v>
                </c:pt>
                <c:pt idx="52">
                  <c:v>171</c:v>
                </c:pt>
              </c:numCache>
            </c:numRef>
          </c:val>
          <c:smooth val="0"/>
        </c:ser>
        <c:ser>
          <c:idx val="3"/>
          <c:order val="3"/>
          <c:tx>
            <c:strRef>
              <c:f>'Figure 25'!$E$5</c:f>
              <c:strCache>
                <c:ptCount val="1"/>
                <c:pt idx="0">
                  <c:v>Wholesale</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25'!$E$6:$E$58</c:f>
              <c:numCache>
                <c:formatCode>#,##0</c:formatCode>
                <c:ptCount val="53"/>
                <c:pt idx="0">
                  <c:v>270</c:v>
                </c:pt>
                <c:pt idx="1">
                  <c:v>267</c:v>
                </c:pt>
                <c:pt idx="2">
                  <c:v>261</c:v>
                </c:pt>
                <c:pt idx="3">
                  <c:v>258</c:v>
                </c:pt>
                <c:pt idx="4">
                  <c:v>255</c:v>
                </c:pt>
                <c:pt idx="5">
                  <c:v>247</c:v>
                </c:pt>
                <c:pt idx="6">
                  <c:v>234</c:v>
                </c:pt>
                <c:pt idx="7">
                  <c:v>215</c:v>
                </c:pt>
                <c:pt idx="8">
                  <c:v>205</c:v>
                </c:pt>
                <c:pt idx="9">
                  <c:v>199</c:v>
                </c:pt>
                <c:pt idx="10">
                  <c:v>214</c:v>
                </c:pt>
                <c:pt idx="11">
                  <c:v>223</c:v>
                </c:pt>
                <c:pt idx="12">
                  <c:v>219</c:v>
                </c:pt>
                <c:pt idx="13">
                  <c:v>234</c:v>
                </c:pt>
                <c:pt idx="14">
                  <c:v>240</c:v>
                </c:pt>
                <c:pt idx="15">
                  <c:v>251</c:v>
                </c:pt>
                <c:pt idx="16">
                  <c:v>259</c:v>
                </c:pt>
                <c:pt idx="17">
                  <c:v>249</c:v>
                </c:pt>
                <c:pt idx="18">
                  <c:v>244</c:v>
                </c:pt>
                <c:pt idx="19">
                  <c:v>232</c:v>
                </c:pt>
                <c:pt idx="20">
                  <c:v>228</c:v>
                </c:pt>
                <c:pt idx="21">
                  <c:v>220</c:v>
                </c:pt>
                <c:pt idx="22">
                  <c:v>215</c:v>
                </c:pt>
                <c:pt idx="23">
                  <c:v>212</c:v>
                </c:pt>
                <c:pt idx="24">
                  <c:v>206</c:v>
                </c:pt>
                <c:pt idx="25">
                  <c:v>190</c:v>
                </c:pt>
                <c:pt idx="26">
                  <c:v>179</c:v>
                </c:pt>
                <c:pt idx="27">
                  <c:v>184</c:v>
                </c:pt>
                <c:pt idx="28">
                  <c:v>205</c:v>
                </c:pt>
                <c:pt idx="29">
                  <c:v>205</c:v>
                </c:pt>
                <c:pt idx="30">
                  <c:v>216</c:v>
                </c:pt>
                <c:pt idx="31">
                  <c:v>213</c:v>
                </c:pt>
                <c:pt idx="32">
                  <c:v>210</c:v>
                </c:pt>
                <c:pt idx="33">
                  <c:v>207</c:v>
                </c:pt>
                <c:pt idx="34">
                  <c:v>204</c:v>
                </c:pt>
                <c:pt idx="35">
                  <c:v>201</c:v>
                </c:pt>
                <c:pt idx="36">
                  <c:v>198</c:v>
                </c:pt>
                <c:pt idx="37">
                  <c:v>195</c:v>
                </c:pt>
                <c:pt idx="38">
                  <c:v>192</c:v>
                </c:pt>
                <c:pt idx="39">
                  <c:v>189</c:v>
                </c:pt>
                <c:pt idx="40">
                  <c:v>186</c:v>
                </c:pt>
                <c:pt idx="41">
                  <c:v>184</c:v>
                </c:pt>
                <c:pt idx="42">
                  <c:v>181</c:v>
                </c:pt>
                <c:pt idx="43">
                  <c:v>178</c:v>
                </c:pt>
                <c:pt idx="44">
                  <c:v>175</c:v>
                </c:pt>
                <c:pt idx="45">
                  <c:v>173</c:v>
                </c:pt>
                <c:pt idx="46">
                  <c:v>170</c:v>
                </c:pt>
                <c:pt idx="47">
                  <c:v>167</c:v>
                </c:pt>
                <c:pt idx="48">
                  <c:v>164</c:v>
                </c:pt>
                <c:pt idx="49">
                  <c:v>162</c:v>
                </c:pt>
                <c:pt idx="50">
                  <c:v>159</c:v>
                </c:pt>
                <c:pt idx="51">
                  <c:v>157</c:v>
                </c:pt>
                <c:pt idx="52">
                  <c:v>154</c:v>
                </c:pt>
              </c:numCache>
            </c:numRef>
          </c:val>
          <c:smooth val="0"/>
        </c:ser>
        <c:ser>
          <c:idx val="6"/>
          <c:order val="4"/>
          <c:tx>
            <c:strRef>
              <c:f>'Figure 25'!$H$5</c:f>
              <c:strCache>
                <c:ptCount val="1"/>
                <c:pt idx="0">
                  <c:v>Arts, entertainment and recreation</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25'!$H$6:$H$58</c:f>
              <c:numCache>
                <c:formatCode>#,##0</c:formatCode>
                <c:ptCount val="53"/>
                <c:pt idx="0">
                  <c:v>97</c:v>
                </c:pt>
                <c:pt idx="1">
                  <c:v>101</c:v>
                </c:pt>
                <c:pt idx="2">
                  <c:v>99</c:v>
                </c:pt>
                <c:pt idx="3">
                  <c:v>104</c:v>
                </c:pt>
                <c:pt idx="4">
                  <c:v>106</c:v>
                </c:pt>
                <c:pt idx="5">
                  <c:v>110</c:v>
                </c:pt>
                <c:pt idx="6">
                  <c:v>115</c:v>
                </c:pt>
                <c:pt idx="7">
                  <c:v>122</c:v>
                </c:pt>
                <c:pt idx="8">
                  <c:v>121</c:v>
                </c:pt>
                <c:pt idx="9">
                  <c:v>122</c:v>
                </c:pt>
                <c:pt idx="10">
                  <c:v>126</c:v>
                </c:pt>
                <c:pt idx="11">
                  <c:v>127</c:v>
                </c:pt>
                <c:pt idx="12">
                  <c:v>132</c:v>
                </c:pt>
                <c:pt idx="13">
                  <c:v>134</c:v>
                </c:pt>
                <c:pt idx="14">
                  <c:v>132</c:v>
                </c:pt>
                <c:pt idx="15">
                  <c:v>145</c:v>
                </c:pt>
                <c:pt idx="16">
                  <c:v>149</c:v>
                </c:pt>
                <c:pt idx="17">
                  <c:v>153</c:v>
                </c:pt>
                <c:pt idx="18">
                  <c:v>159</c:v>
                </c:pt>
                <c:pt idx="19">
                  <c:v>148</c:v>
                </c:pt>
                <c:pt idx="20">
                  <c:v>149</c:v>
                </c:pt>
                <c:pt idx="21">
                  <c:v>154</c:v>
                </c:pt>
                <c:pt idx="22">
                  <c:v>162</c:v>
                </c:pt>
                <c:pt idx="23">
                  <c:v>161</c:v>
                </c:pt>
                <c:pt idx="24">
                  <c:v>175</c:v>
                </c:pt>
                <c:pt idx="25">
                  <c:v>148</c:v>
                </c:pt>
                <c:pt idx="26">
                  <c:v>156</c:v>
                </c:pt>
                <c:pt idx="27">
                  <c:v>159</c:v>
                </c:pt>
                <c:pt idx="28">
                  <c:v>171</c:v>
                </c:pt>
                <c:pt idx="29">
                  <c:v>169</c:v>
                </c:pt>
                <c:pt idx="30">
                  <c:v>183</c:v>
                </c:pt>
                <c:pt idx="31">
                  <c:v>184</c:v>
                </c:pt>
                <c:pt idx="32">
                  <c:v>186</c:v>
                </c:pt>
                <c:pt idx="33">
                  <c:v>188</c:v>
                </c:pt>
                <c:pt idx="34">
                  <c:v>189</c:v>
                </c:pt>
                <c:pt idx="35">
                  <c:v>191</c:v>
                </c:pt>
                <c:pt idx="36">
                  <c:v>192</c:v>
                </c:pt>
                <c:pt idx="37">
                  <c:v>194</c:v>
                </c:pt>
                <c:pt idx="38">
                  <c:v>195</c:v>
                </c:pt>
                <c:pt idx="39">
                  <c:v>197</c:v>
                </c:pt>
                <c:pt idx="40">
                  <c:v>199</c:v>
                </c:pt>
                <c:pt idx="41">
                  <c:v>200</c:v>
                </c:pt>
                <c:pt idx="42">
                  <c:v>202</c:v>
                </c:pt>
                <c:pt idx="43">
                  <c:v>203</c:v>
                </c:pt>
                <c:pt idx="44">
                  <c:v>205</c:v>
                </c:pt>
                <c:pt idx="45">
                  <c:v>206</c:v>
                </c:pt>
                <c:pt idx="46">
                  <c:v>208</c:v>
                </c:pt>
                <c:pt idx="47">
                  <c:v>209</c:v>
                </c:pt>
                <c:pt idx="48">
                  <c:v>211</c:v>
                </c:pt>
                <c:pt idx="49">
                  <c:v>212</c:v>
                </c:pt>
                <c:pt idx="50">
                  <c:v>214</c:v>
                </c:pt>
                <c:pt idx="51">
                  <c:v>215</c:v>
                </c:pt>
                <c:pt idx="52">
                  <c:v>217</c:v>
                </c:pt>
              </c:numCache>
            </c:numRef>
          </c:val>
          <c:smooth val="0"/>
        </c:ser>
        <c:ser>
          <c:idx val="7"/>
          <c:order val="5"/>
          <c:tx>
            <c:strRef>
              <c:f>'Figure 25'!$I$5</c:f>
              <c:strCache>
                <c:ptCount val="1"/>
                <c:pt idx="0">
                  <c:v>Other services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25'!$I$6:$I$58</c:f>
              <c:numCache>
                <c:formatCode>#,##0</c:formatCode>
                <c:ptCount val="53"/>
                <c:pt idx="0">
                  <c:v>74</c:v>
                </c:pt>
                <c:pt idx="1">
                  <c:v>77</c:v>
                </c:pt>
                <c:pt idx="2">
                  <c:v>76</c:v>
                </c:pt>
                <c:pt idx="3">
                  <c:v>79</c:v>
                </c:pt>
                <c:pt idx="4">
                  <c:v>81</c:v>
                </c:pt>
                <c:pt idx="5">
                  <c:v>83</c:v>
                </c:pt>
                <c:pt idx="6">
                  <c:v>88</c:v>
                </c:pt>
                <c:pt idx="7">
                  <c:v>94</c:v>
                </c:pt>
                <c:pt idx="8">
                  <c:v>93</c:v>
                </c:pt>
                <c:pt idx="9">
                  <c:v>93</c:v>
                </c:pt>
                <c:pt idx="10">
                  <c:v>96</c:v>
                </c:pt>
                <c:pt idx="11">
                  <c:v>96</c:v>
                </c:pt>
                <c:pt idx="12">
                  <c:v>94</c:v>
                </c:pt>
                <c:pt idx="13">
                  <c:v>104</c:v>
                </c:pt>
                <c:pt idx="14">
                  <c:v>112</c:v>
                </c:pt>
                <c:pt idx="15">
                  <c:v>120</c:v>
                </c:pt>
                <c:pt idx="16">
                  <c:v>126</c:v>
                </c:pt>
                <c:pt idx="17">
                  <c:v>125</c:v>
                </c:pt>
                <c:pt idx="18">
                  <c:v>124</c:v>
                </c:pt>
                <c:pt idx="19">
                  <c:v>128</c:v>
                </c:pt>
                <c:pt idx="20">
                  <c:v>128</c:v>
                </c:pt>
                <c:pt idx="21">
                  <c:v>133</c:v>
                </c:pt>
                <c:pt idx="22">
                  <c:v>131</c:v>
                </c:pt>
                <c:pt idx="23">
                  <c:v>135</c:v>
                </c:pt>
                <c:pt idx="24">
                  <c:v>130</c:v>
                </c:pt>
                <c:pt idx="25">
                  <c:v>127</c:v>
                </c:pt>
                <c:pt idx="26">
                  <c:v>134</c:v>
                </c:pt>
                <c:pt idx="27">
                  <c:v>134</c:v>
                </c:pt>
                <c:pt idx="28">
                  <c:v>130</c:v>
                </c:pt>
                <c:pt idx="29">
                  <c:v>149</c:v>
                </c:pt>
                <c:pt idx="30">
                  <c:v>144</c:v>
                </c:pt>
                <c:pt idx="31">
                  <c:v>145</c:v>
                </c:pt>
                <c:pt idx="32">
                  <c:v>147</c:v>
                </c:pt>
                <c:pt idx="33">
                  <c:v>149</c:v>
                </c:pt>
                <c:pt idx="34">
                  <c:v>150</c:v>
                </c:pt>
                <c:pt idx="35">
                  <c:v>152</c:v>
                </c:pt>
                <c:pt idx="36">
                  <c:v>154</c:v>
                </c:pt>
                <c:pt idx="37">
                  <c:v>155</c:v>
                </c:pt>
                <c:pt idx="38">
                  <c:v>157</c:v>
                </c:pt>
                <c:pt idx="39">
                  <c:v>159</c:v>
                </c:pt>
                <c:pt idx="40">
                  <c:v>160</c:v>
                </c:pt>
                <c:pt idx="41">
                  <c:v>162</c:v>
                </c:pt>
                <c:pt idx="42">
                  <c:v>163</c:v>
                </c:pt>
                <c:pt idx="43">
                  <c:v>165</c:v>
                </c:pt>
                <c:pt idx="44">
                  <c:v>167</c:v>
                </c:pt>
                <c:pt idx="45">
                  <c:v>168</c:v>
                </c:pt>
                <c:pt idx="46">
                  <c:v>170</c:v>
                </c:pt>
                <c:pt idx="47">
                  <c:v>172</c:v>
                </c:pt>
                <c:pt idx="48">
                  <c:v>173</c:v>
                </c:pt>
                <c:pt idx="49">
                  <c:v>175</c:v>
                </c:pt>
                <c:pt idx="50">
                  <c:v>177</c:v>
                </c:pt>
                <c:pt idx="51">
                  <c:v>179</c:v>
                </c:pt>
                <c:pt idx="52">
                  <c:v>180</c:v>
                </c:pt>
              </c:numCache>
            </c:numRef>
          </c:val>
          <c:smooth val="0"/>
        </c:ser>
        <c:ser>
          <c:idx val="1"/>
          <c:order val="6"/>
          <c:tx>
            <c:strRef>
              <c:f>'Figure 25'!$C$5</c:f>
              <c:strCache>
                <c:ptCount val="1"/>
                <c:pt idx="0">
                  <c:v>Manufacturing</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25'!$C$6:$C$58</c:f>
              <c:numCache>
                <c:formatCode>#,##0</c:formatCode>
                <c:ptCount val="53"/>
                <c:pt idx="0">
                  <c:v>476</c:v>
                </c:pt>
                <c:pt idx="1">
                  <c:v>455</c:v>
                </c:pt>
                <c:pt idx="2">
                  <c:v>422</c:v>
                </c:pt>
                <c:pt idx="3">
                  <c:v>401</c:v>
                </c:pt>
                <c:pt idx="4">
                  <c:v>380</c:v>
                </c:pt>
                <c:pt idx="5">
                  <c:v>374</c:v>
                </c:pt>
                <c:pt idx="6">
                  <c:v>347</c:v>
                </c:pt>
                <c:pt idx="7">
                  <c:v>300</c:v>
                </c:pt>
                <c:pt idx="8">
                  <c:v>279</c:v>
                </c:pt>
                <c:pt idx="9">
                  <c:v>261</c:v>
                </c:pt>
                <c:pt idx="10">
                  <c:v>257</c:v>
                </c:pt>
                <c:pt idx="11">
                  <c:v>266</c:v>
                </c:pt>
                <c:pt idx="12">
                  <c:v>262</c:v>
                </c:pt>
                <c:pt idx="13">
                  <c:v>262</c:v>
                </c:pt>
                <c:pt idx="14">
                  <c:v>258</c:v>
                </c:pt>
                <c:pt idx="15">
                  <c:v>255</c:v>
                </c:pt>
                <c:pt idx="16">
                  <c:v>252</c:v>
                </c:pt>
                <c:pt idx="17">
                  <c:v>231</c:v>
                </c:pt>
                <c:pt idx="18">
                  <c:v>206</c:v>
                </c:pt>
                <c:pt idx="19">
                  <c:v>195</c:v>
                </c:pt>
                <c:pt idx="20">
                  <c:v>188</c:v>
                </c:pt>
                <c:pt idx="21">
                  <c:v>176</c:v>
                </c:pt>
                <c:pt idx="22">
                  <c:v>165</c:v>
                </c:pt>
                <c:pt idx="23">
                  <c:v>167</c:v>
                </c:pt>
                <c:pt idx="24">
                  <c:v>156</c:v>
                </c:pt>
                <c:pt idx="25">
                  <c:v>130</c:v>
                </c:pt>
                <c:pt idx="26">
                  <c:v>126</c:v>
                </c:pt>
                <c:pt idx="27">
                  <c:v>119</c:v>
                </c:pt>
                <c:pt idx="28">
                  <c:v>125</c:v>
                </c:pt>
                <c:pt idx="29">
                  <c:v>124</c:v>
                </c:pt>
                <c:pt idx="30">
                  <c:v>134</c:v>
                </c:pt>
                <c:pt idx="31">
                  <c:v>130</c:v>
                </c:pt>
                <c:pt idx="32">
                  <c:v>125</c:v>
                </c:pt>
                <c:pt idx="33">
                  <c:v>121</c:v>
                </c:pt>
                <c:pt idx="34">
                  <c:v>117</c:v>
                </c:pt>
                <c:pt idx="35">
                  <c:v>113</c:v>
                </c:pt>
                <c:pt idx="36">
                  <c:v>109</c:v>
                </c:pt>
                <c:pt idx="37">
                  <c:v>106</c:v>
                </c:pt>
                <c:pt idx="38">
                  <c:v>102</c:v>
                </c:pt>
                <c:pt idx="39">
                  <c:v>99</c:v>
                </c:pt>
                <c:pt idx="40">
                  <c:v>95</c:v>
                </c:pt>
                <c:pt idx="41">
                  <c:v>92</c:v>
                </c:pt>
                <c:pt idx="42">
                  <c:v>89</c:v>
                </c:pt>
                <c:pt idx="43">
                  <c:v>86</c:v>
                </c:pt>
                <c:pt idx="44">
                  <c:v>83</c:v>
                </c:pt>
                <c:pt idx="45">
                  <c:v>80</c:v>
                </c:pt>
                <c:pt idx="46">
                  <c:v>77</c:v>
                </c:pt>
                <c:pt idx="47">
                  <c:v>75</c:v>
                </c:pt>
                <c:pt idx="48">
                  <c:v>72</c:v>
                </c:pt>
                <c:pt idx="49">
                  <c:v>69</c:v>
                </c:pt>
                <c:pt idx="50">
                  <c:v>67</c:v>
                </c:pt>
                <c:pt idx="51">
                  <c:v>65</c:v>
                </c:pt>
                <c:pt idx="52">
                  <c:v>62</c:v>
                </c:pt>
              </c:numCache>
            </c:numRef>
          </c:val>
          <c:smooth val="0"/>
        </c:ser>
        <c:ser>
          <c:idx val="0"/>
          <c:order val="7"/>
          <c:tx>
            <c:strRef>
              <c:f>'Figure 25'!$B$5</c:f>
              <c:strCache>
                <c:ptCount val="1"/>
                <c:pt idx="0">
                  <c:v>Primary &amp; utilities</c:v>
                </c:pt>
              </c:strCache>
            </c:strRef>
          </c:tx>
          <c:marker>
            <c:symbol val="none"/>
          </c:marker>
          <c:cat>
            <c:numRef>
              <c:f>'Figure 25'!$A$6:$A$58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25'!$B$6:$B$58</c:f>
              <c:numCache>
                <c:formatCode>#,##0</c:formatCode>
                <c:ptCount val="53"/>
                <c:pt idx="0">
                  <c:v>56</c:v>
                </c:pt>
                <c:pt idx="1">
                  <c:v>55</c:v>
                </c:pt>
                <c:pt idx="2">
                  <c:v>53</c:v>
                </c:pt>
                <c:pt idx="3">
                  <c:v>50</c:v>
                </c:pt>
                <c:pt idx="4">
                  <c:v>48</c:v>
                </c:pt>
                <c:pt idx="5">
                  <c:v>47</c:v>
                </c:pt>
                <c:pt idx="6">
                  <c:v>45</c:v>
                </c:pt>
                <c:pt idx="7">
                  <c:v>43</c:v>
                </c:pt>
                <c:pt idx="8">
                  <c:v>42</c:v>
                </c:pt>
                <c:pt idx="9">
                  <c:v>39</c:v>
                </c:pt>
                <c:pt idx="10">
                  <c:v>35</c:v>
                </c:pt>
                <c:pt idx="11">
                  <c:v>31</c:v>
                </c:pt>
                <c:pt idx="12">
                  <c:v>31</c:v>
                </c:pt>
                <c:pt idx="13">
                  <c:v>32</c:v>
                </c:pt>
                <c:pt idx="14">
                  <c:v>36</c:v>
                </c:pt>
                <c:pt idx="15">
                  <c:v>35</c:v>
                </c:pt>
                <c:pt idx="16">
                  <c:v>38</c:v>
                </c:pt>
                <c:pt idx="17">
                  <c:v>38</c:v>
                </c:pt>
                <c:pt idx="18">
                  <c:v>32</c:v>
                </c:pt>
                <c:pt idx="19">
                  <c:v>25</c:v>
                </c:pt>
                <c:pt idx="20">
                  <c:v>26</c:v>
                </c:pt>
                <c:pt idx="21">
                  <c:v>29</c:v>
                </c:pt>
                <c:pt idx="22">
                  <c:v>29</c:v>
                </c:pt>
                <c:pt idx="23">
                  <c:v>31</c:v>
                </c:pt>
                <c:pt idx="24">
                  <c:v>33</c:v>
                </c:pt>
                <c:pt idx="25">
                  <c:v>27</c:v>
                </c:pt>
                <c:pt idx="26">
                  <c:v>29</c:v>
                </c:pt>
                <c:pt idx="27">
                  <c:v>33</c:v>
                </c:pt>
                <c:pt idx="28">
                  <c:v>32</c:v>
                </c:pt>
                <c:pt idx="29">
                  <c:v>30</c:v>
                </c:pt>
                <c:pt idx="30">
                  <c:v>33</c:v>
                </c:pt>
                <c:pt idx="31">
                  <c:v>32</c:v>
                </c:pt>
                <c:pt idx="32">
                  <c:v>32</c:v>
                </c:pt>
                <c:pt idx="33">
                  <c:v>32</c:v>
                </c:pt>
                <c:pt idx="34">
                  <c:v>32</c:v>
                </c:pt>
                <c:pt idx="35">
                  <c:v>32</c:v>
                </c:pt>
                <c:pt idx="36">
                  <c:v>31</c:v>
                </c:pt>
                <c:pt idx="37">
                  <c:v>31</c:v>
                </c:pt>
                <c:pt idx="38">
                  <c:v>31</c:v>
                </c:pt>
                <c:pt idx="39">
                  <c:v>31</c:v>
                </c:pt>
                <c:pt idx="40">
                  <c:v>31</c:v>
                </c:pt>
                <c:pt idx="41">
                  <c:v>31</c:v>
                </c:pt>
                <c:pt idx="42">
                  <c:v>30</c:v>
                </c:pt>
                <c:pt idx="43">
                  <c:v>30</c:v>
                </c:pt>
                <c:pt idx="44">
                  <c:v>30</c:v>
                </c:pt>
                <c:pt idx="45">
                  <c:v>30</c:v>
                </c:pt>
                <c:pt idx="46">
                  <c:v>30</c:v>
                </c:pt>
                <c:pt idx="47">
                  <c:v>29</c:v>
                </c:pt>
                <c:pt idx="48">
                  <c:v>29</c:v>
                </c:pt>
                <c:pt idx="49">
                  <c:v>29</c:v>
                </c:pt>
                <c:pt idx="50">
                  <c:v>29</c:v>
                </c:pt>
                <c:pt idx="51">
                  <c:v>29</c:v>
                </c:pt>
                <c:pt idx="52">
                  <c:v>28</c:v>
                </c:pt>
              </c:numCache>
            </c:numRef>
          </c:val>
          <c:smooth val="0"/>
        </c:ser>
        <c:dLbls>
          <c:showLegendKey val="0"/>
          <c:showVal val="0"/>
          <c:showCatName val="0"/>
          <c:showSerName val="0"/>
          <c:showPercent val="0"/>
          <c:showBubbleSize val="0"/>
        </c:dLbls>
        <c:marker val="1"/>
        <c:smooth val="0"/>
        <c:axId val="396280576"/>
        <c:axId val="396282112"/>
      </c:lineChart>
      <c:catAx>
        <c:axId val="396280576"/>
        <c:scaling>
          <c:orientation val="minMax"/>
        </c:scaling>
        <c:delete val="0"/>
        <c:axPos val="b"/>
        <c:numFmt formatCode="0" sourceLinked="1"/>
        <c:majorTickMark val="out"/>
        <c:minorTickMark val="none"/>
        <c:tickLblPos val="nextTo"/>
        <c:crossAx val="396282112"/>
        <c:crosses val="autoZero"/>
        <c:auto val="1"/>
        <c:lblAlgn val="ctr"/>
        <c:lblOffset val="100"/>
        <c:tickLblSkip val="5"/>
        <c:noMultiLvlLbl val="0"/>
      </c:catAx>
      <c:valAx>
        <c:axId val="396282112"/>
        <c:scaling>
          <c:orientation val="minMax"/>
        </c:scaling>
        <c:delete val="0"/>
        <c:axPos val="l"/>
        <c:majorGridlines/>
        <c:title>
          <c:tx>
            <c:rich>
              <a:bodyPr rot="0" vert="horz"/>
              <a:lstStyle/>
              <a:p>
                <a:pPr>
                  <a:defRPr b="0"/>
                </a:pPr>
                <a:r>
                  <a:rPr lang="en-GB" b="0"/>
                  <a:t>Thousands</a:t>
                </a:r>
                <a:r>
                  <a:rPr lang="en-GB" b="0" baseline="0"/>
                  <a:t> of jobs</a:t>
                </a:r>
                <a:endParaRPr lang="en-GB" b="0"/>
              </a:p>
            </c:rich>
          </c:tx>
          <c:layout>
            <c:manualLayout>
              <c:xMode val="edge"/>
              <c:yMode val="edge"/>
              <c:x val="1.7164032493467041E-2"/>
              <c:y val="9.547353266817651E-3"/>
            </c:manualLayout>
          </c:layout>
          <c:overlay val="0"/>
        </c:title>
        <c:numFmt formatCode="#,##0" sourceLinked="1"/>
        <c:majorTickMark val="out"/>
        <c:minorTickMark val="none"/>
        <c:tickLblPos val="nextTo"/>
        <c:crossAx val="396280576"/>
        <c:crosses val="autoZero"/>
        <c:crossBetween val="midCat"/>
      </c:valAx>
    </c:plotArea>
    <c:legend>
      <c:legendPos val="b"/>
      <c:layout>
        <c:manualLayout>
          <c:xMode val="edge"/>
          <c:yMode val="edge"/>
          <c:x val="0.2272772229602906"/>
          <c:y val="0.87284121276673832"/>
          <c:w val="0.60317899505756956"/>
          <c:h val="0.11226120933811687"/>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53245013499889E-2"/>
          <c:y val="8.2577821357334782E-2"/>
          <c:w val="0.88205078082806343"/>
          <c:h val="0.73457150242583302"/>
        </c:manualLayout>
      </c:layout>
      <c:lineChart>
        <c:grouping val="standard"/>
        <c:varyColors val="0"/>
        <c:ser>
          <c:idx val="2"/>
          <c:order val="0"/>
          <c:tx>
            <c:strRef>
              <c:f>'Figure 26'!$B$5</c:f>
              <c:strCache>
                <c:ptCount val="1"/>
                <c:pt idx="0">
                  <c:v>East total employee jobs trend (1984-2014)</c:v>
                </c:pt>
              </c:strCache>
            </c:strRef>
          </c:tx>
          <c:spPr>
            <a:ln>
              <a:solidFill>
                <a:schemeClr val="accent4">
                  <a:lumMod val="75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26'!$B$6:$B$58</c:f>
              <c:numCache>
                <c:formatCode>_-* #,##0_-;\-* #,##0_-;_-* "-"??_-;_-@_-</c:formatCode>
                <c:ptCount val="53"/>
                <c:pt idx="0">
                  <c:v>632</c:v>
                </c:pt>
                <c:pt idx="1">
                  <c:v>630</c:v>
                </c:pt>
                <c:pt idx="2">
                  <c:v>626</c:v>
                </c:pt>
                <c:pt idx="3">
                  <c:v>628</c:v>
                </c:pt>
                <c:pt idx="4">
                  <c:v>645</c:v>
                </c:pt>
                <c:pt idx="5">
                  <c:v>643</c:v>
                </c:pt>
                <c:pt idx="6">
                  <c:v>639</c:v>
                </c:pt>
                <c:pt idx="7">
                  <c:v>606</c:v>
                </c:pt>
                <c:pt idx="8">
                  <c:v>579</c:v>
                </c:pt>
                <c:pt idx="9">
                  <c:v>564</c:v>
                </c:pt>
                <c:pt idx="10">
                  <c:v>563</c:v>
                </c:pt>
                <c:pt idx="11">
                  <c:v>586</c:v>
                </c:pt>
                <c:pt idx="12">
                  <c:v>570</c:v>
                </c:pt>
                <c:pt idx="13">
                  <c:v>586</c:v>
                </c:pt>
                <c:pt idx="14">
                  <c:v>632</c:v>
                </c:pt>
                <c:pt idx="15">
                  <c:v>662</c:v>
                </c:pt>
                <c:pt idx="16">
                  <c:v>681</c:v>
                </c:pt>
                <c:pt idx="17">
                  <c:v>661</c:v>
                </c:pt>
                <c:pt idx="18">
                  <c:v>656</c:v>
                </c:pt>
                <c:pt idx="19">
                  <c:v>659</c:v>
                </c:pt>
                <c:pt idx="20">
                  <c:v>670</c:v>
                </c:pt>
                <c:pt idx="21">
                  <c:v>667</c:v>
                </c:pt>
                <c:pt idx="22">
                  <c:v>663</c:v>
                </c:pt>
                <c:pt idx="23">
                  <c:v>667</c:v>
                </c:pt>
                <c:pt idx="24">
                  <c:v>663</c:v>
                </c:pt>
                <c:pt idx="25">
                  <c:v>647</c:v>
                </c:pt>
                <c:pt idx="26">
                  <c:v>640</c:v>
                </c:pt>
                <c:pt idx="27">
                  <c:v>634</c:v>
                </c:pt>
                <c:pt idx="28">
                  <c:v>668</c:v>
                </c:pt>
                <c:pt idx="29">
                  <c:v>687</c:v>
                </c:pt>
                <c:pt idx="30">
                  <c:v>723</c:v>
                </c:pt>
              </c:numCache>
            </c:numRef>
          </c:val>
          <c:smooth val="0"/>
        </c:ser>
        <c:ser>
          <c:idx val="0"/>
          <c:order val="1"/>
          <c:tx>
            <c:strRef>
              <c:f>'Figure 26'!$C$5</c:f>
              <c:strCache>
                <c:ptCount val="1"/>
                <c:pt idx="0">
                  <c:v>East employee jobs projection (2015-2036)</c:v>
                </c:pt>
              </c:strCache>
            </c:strRef>
          </c:tx>
          <c:spPr>
            <a:ln>
              <a:solidFill>
                <a:schemeClr val="accent4">
                  <a:lumMod val="75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26'!$C$6:$C$58</c:f>
              <c:numCache>
                <c:formatCode>_-* #,##0_-;\-* #,##0_-;_-* "-"??_-;_-@_-</c:formatCode>
                <c:ptCount val="53"/>
                <c:pt idx="30">
                  <c:v>723</c:v>
                </c:pt>
                <c:pt idx="31">
                  <c:v>725</c:v>
                </c:pt>
                <c:pt idx="32">
                  <c:v>727</c:v>
                </c:pt>
                <c:pt idx="33">
                  <c:v>729</c:v>
                </c:pt>
                <c:pt idx="34">
                  <c:v>731</c:v>
                </c:pt>
                <c:pt idx="35">
                  <c:v>732</c:v>
                </c:pt>
                <c:pt idx="36">
                  <c:v>734</c:v>
                </c:pt>
                <c:pt idx="37">
                  <c:v>733</c:v>
                </c:pt>
                <c:pt idx="38">
                  <c:v>736</c:v>
                </c:pt>
                <c:pt idx="39">
                  <c:v>738</c:v>
                </c:pt>
                <c:pt idx="40">
                  <c:v>740</c:v>
                </c:pt>
                <c:pt idx="41">
                  <c:v>740</c:v>
                </c:pt>
                <c:pt idx="42">
                  <c:v>744</c:v>
                </c:pt>
                <c:pt idx="43">
                  <c:v>746</c:v>
                </c:pt>
                <c:pt idx="44">
                  <c:v>747</c:v>
                </c:pt>
                <c:pt idx="45">
                  <c:v>748</c:v>
                </c:pt>
                <c:pt idx="46">
                  <c:v>750</c:v>
                </c:pt>
                <c:pt idx="47">
                  <c:v>752</c:v>
                </c:pt>
                <c:pt idx="48">
                  <c:v>753</c:v>
                </c:pt>
                <c:pt idx="49">
                  <c:v>754</c:v>
                </c:pt>
                <c:pt idx="50">
                  <c:v>755</c:v>
                </c:pt>
                <c:pt idx="51">
                  <c:v>756</c:v>
                </c:pt>
                <c:pt idx="52">
                  <c:v>758</c:v>
                </c:pt>
              </c:numCache>
            </c:numRef>
          </c:val>
          <c:smooth val="0"/>
        </c:ser>
        <c:ser>
          <c:idx val="1"/>
          <c:order val="2"/>
          <c:tx>
            <c:strRef>
              <c:f>'Figure 26'!$D$5</c:f>
              <c:strCache>
                <c:ptCount val="1"/>
                <c:pt idx="0">
                  <c:v>East total workforce jobs - including self-employed (2004-2014)</c:v>
                </c:pt>
              </c:strCache>
            </c:strRef>
          </c:tx>
          <c:spPr>
            <a:ln>
              <a:solidFill>
                <a:schemeClr val="accent4">
                  <a:lumMod val="60000"/>
                  <a:lumOff val="40000"/>
                </a:schemeClr>
              </a:solidFill>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26'!$D$6:$D$58</c:f>
              <c:numCache>
                <c:formatCode>_-* #,##0_-;\-* #,##0_-;_-* "-"??_-;_-@_-</c:formatCode>
                <c:ptCount val="53"/>
                <c:pt idx="20">
                  <c:v>767</c:v>
                </c:pt>
                <c:pt idx="21">
                  <c:v>774</c:v>
                </c:pt>
                <c:pt idx="22">
                  <c:v>770</c:v>
                </c:pt>
                <c:pt idx="23">
                  <c:v>765</c:v>
                </c:pt>
                <c:pt idx="24">
                  <c:v>770</c:v>
                </c:pt>
                <c:pt idx="25">
                  <c:v>740</c:v>
                </c:pt>
                <c:pt idx="26">
                  <c:v>748</c:v>
                </c:pt>
                <c:pt idx="27">
                  <c:v>739</c:v>
                </c:pt>
                <c:pt idx="28">
                  <c:v>777</c:v>
                </c:pt>
                <c:pt idx="29">
                  <c:v>806</c:v>
                </c:pt>
                <c:pt idx="30">
                  <c:v>852</c:v>
                </c:pt>
              </c:numCache>
            </c:numRef>
          </c:val>
          <c:smooth val="0"/>
        </c:ser>
        <c:ser>
          <c:idx val="3"/>
          <c:order val="3"/>
          <c:tx>
            <c:strRef>
              <c:f>'Figure 26'!$E$5</c:f>
              <c:strCache>
                <c:ptCount val="1"/>
                <c:pt idx="0">
                  <c:v>East workforce jobs projection - including self-employed  (2015-2036)</c:v>
                </c:pt>
              </c:strCache>
            </c:strRef>
          </c:tx>
          <c:spPr>
            <a:ln>
              <a:solidFill>
                <a:schemeClr val="accent4">
                  <a:lumMod val="60000"/>
                  <a:lumOff val="40000"/>
                </a:schemeClr>
              </a:solidFill>
              <a:prstDash val="sysDash"/>
            </a:ln>
          </c:spPr>
          <c:marker>
            <c:symbol val="none"/>
          </c:marker>
          <c:cat>
            <c:numRef>
              <c:f>'Figure 26'!$A$6:$A$58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26'!$E$6:$E$58</c:f>
              <c:numCache>
                <c:formatCode>_-* #,##0_-;\-* #,##0_-;_-* "-"??_-;_-@_-</c:formatCode>
                <c:ptCount val="53"/>
                <c:pt idx="30">
                  <c:v>852</c:v>
                </c:pt>
                <c:pt idx="31">
                  <c:v>856</c:v>
                </c:pt>
                <c:pt idx="32">
                  <c:v>859</c:v>
                </c:pt>
                <c:pt idx="33">
                  <c:v>861</c:v>
                </c:pt>
                <c:pt idx="34">
                  <c:v>868</c:v>
                </c:pt>
                <c:pt idx="35">
                  <c:v>869</c:v>
                </c:pt>
                <c:pt idx="36">
                  <c:v>874</c:v>
                </c:pt>
                <c:pt idx="37">
                  <c:v>878</c:v>
                </c:pt>
                <c:pt idx="38">
                  <c:v>881</c:v>
                </c:pt>
                <c:pt idx="39">
                  <c:v>883</c:v>
                </c:pt>
                <c:pt idx="40">
                  <c:v>888</c:v>
                </c:pt>
                <c:pt idx="41">
                  <c:v>893</c:v>
                </c:pt>
                <c:pt idx="42">
                  <c:v>894</c:v>
                </c:pt>
                <c:pt idx="43">
                  <c:v>898</c:v>
                </c:pt>
                <c:pt idx="44">
                  <c:v>901</c:v>
                </c:pt>
                <c:pt idx="45">
                  <c:v>906</c:v>
                </c:pt>
                <c:pt idx="46">
                  <c:v>909</c:v>
                </c:pt>
                <c:pt idx="47">
                  <c:v>914</c:v>
                </c:pt>
                <c:pt idx="48">
                  <c:v>916</c:v>
                </c:pt>
                <c:pt idx="49">
                  <c:v>919</c:v>
                </c:pt>
                <c:pt idx="50">
                  <c:v>922</c:v>
                </c:pt>
                <c:pt idx="51">
                  <c:v>925</c:v>
                </c:pt>
                <c:pt idx="52">
                  <c:v>929</c:v>
                </c:pt>
              </c:numCache>
            </c:numRef>
          </c:val>
          <c:smooth val="0"/>
        </c:ser>
        <c:dLbls>
          <c:showLegendKey val="0"/>
          <c:showVal val="0"/>
          <c:showCatName val="0"/>
          <c:showSerName val="0"/>
          <c:showPercent val="0"/>
          <c:showBubbleSize val="0"/>
        </c:dLbls>
        <c:marker val="1"/>
        <c:smooth val="0"/>
        <c:axId val="411411968"/>
        <c:axId val="411413504"/>
      </c:lineChart>
      <c:catAx>
        <c:axId val="411411968"/>
        <c:scaling>
          <c:orientation val="minMax"/>
        </c:scaling>
        <c:delete val="0"/>
        <c:axPos val="b"/>
        <c:numFmt formatCode="0" sourceLinked="1"/>
        <c:majorTickMark val="out"/>
        <c:minorTickMark val="none"/>
        <c:tickLblPos val="nextTo"/>
        <c:crossAx val="411413504"/>
        <c:crosses val="autoZero"/>
        <c:auto val="1"/>
        <c:lblAlgn val="ctr"/>
        <c:lblOffset val="100"/>
        <c:tickLblSkip val="5"/>
        <c:noMultiLvlLbl val="0"/>
      </c:catAx>
      <c:valAx>
        <c:axId val="411413504"/>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1141196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27'!$B$5</c:f>
              <c:strCache>
                <c:ptCount val="1"/>
                <c:pt idx="0">
                  <c:v>2014</c:v>
                </c:pt>
              </c:strCache>
            </c:strRef>
          </c:tx>
          <c:spPr>
            <a:ln>
              <a:solidFill>
                <a:srgbClr val="5E4876"/>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27'!$B$6:$B$54</c:f>
              <c:numCache>
                <c:formatCode>_-* #,##0_-;\-* #,##0_-;_-* "-"??_-;_-@_-</c:formatCode>
                <c:ptCount val="49"/>
                <c:pt idx="0">
                  <c:v>92155.680999999997</c:v>
                </c:pt>
                <c:pt idx="1">
                  <c:v>94604.725900000005</c:v>
                </c:pt>
                <c:pt idx="2">
                  <c:v>94617.605599999995</c:v>
                </c:pt>
                <c:pt idx="3">
                  <c:v>94134.444900000002</c:v>
                </c:pt>
                <c:pt idx="4">
                  <c:v>96810.439499999993</c:v>
                </c:pt>
                <c:pt idx="5">
                  <c:v>104142.2936</c:v>
                </c:pt>
                <c:pt idx="6">
                  <c:v>118431.9586</c:v>
                </c:pt>
                <c:pt idx="7">
                  <c:v>138197.18789999999</c:v>
                </c:pt>
                <c:pt idx="8">
                  <c:v>151180.84760000001</c:v>
                </c:pt>
                <c:pt idx="9">
                  <c:v>159389.01490000001</c:v>
                </c:pt>
                <c:pt idx="10">
                  <c:v>167873.77100000001</c:v>
                </c:pt>
                <c:pt idx="11">
                  <c:v>168556.68520000001</c:v>
                </c:pt>
                <c:pt idx="12">
                  <c:v>174223.70250000001</c:v>
                </c:pt>
                <c:pt idx="13">
                  <c:v>176956.84390000001</c:v>
                </c:pt>
                <c:pt idx="14">
                  <c:v>173413.67079999999</c:v>
                </c:pt>
                <c:pt idx="15">
                  <c:v>173032.9504</c:v>
                </c:pt>
                <c:pt idx="16">
                  <c:v>171174.5546</c:v>
                </c:pt>
                <c:pt idx="17">
                  <c:v>169690.75930000001</c:v>
                </c:pt>
                <c:pt idx="18">
                  <c:v>165613.99369999999</c:v>
                </c:pt>
                <c:pt idx="19">
                  <c:v>157932.21969999999</c:v>
                </c:pt>
                <c:pt idx="20">
                  <c:v>146285.7972</c:v>
                </c:pt>
                <c:pt idx="21">
                  <c:v>139758.0723</c:v>
                </c:pt>
                <c:pt idx="22">
                  <c:v>134122.53080000001</c:v>
                </c:pt>
                <c:pt idx="23">
                  <c:v>130715.9238</c:v>
                </c:pt>
                <c:pt idx="24">
                  <c:v>126628.6507</c:v>
                </c:pt>
                <c:pt idx="25">
                  <c:v>125155.2583</c:v>
                </c:pt>
                <c:pt idx="26">
                  <c:v>123923.60860000001</c:v>
                </c:pt>
                <c:pt idx="27">
                  <c:v>122365.6165</c:v>
                </c:pt>
                <c:pt idx="28">
                  <c:v>119176.00260000001</c:v>
                </c:pt>
                <c:pt idx="29">
                  <c:v>118297.30190000001</c:v>
                </c:pt>
                <c:pt idx="30">
                  <c:v>117446.46769999999</c:v>
                </c:pt>
                <c:pt idx="31">
                  <c:v>116801.0279</c:v>
                </c:pt>
                <c:pt idx="32">
                  <c:v>115893.004</c:v>
                </c:pt>
                <c:pt idx="33">
                  <c:v>113592.94620000001</c:v>
                </c:pt>
                <c:pt idx="34">
                  <c:v>110926.84510000001</c:v>
                </c:pt>
                <c:pt idx="35">
                  <c:v>106841.24920000001</c:v>
                </c:pt>
                <c:pt idx="36">
                  <c:v>101897.06600000001</c:v>
                </c:pt>
                <c:pt idx="37">
                  <c:v>98833.778699999995</c:v>
                </c:pt>
                <c:pt idx="38">
                  <c:v>95224.137400000007</c:v>
                </c:pt>
                <c:pt idx="39">
                  <c:v>90414.294800000003</c:v>
                </c:pt>
                <c:pt idx="40">
                  <c:v>86078.024000000005</c:v>
                </c:pt>
                <c:pt idx="41">
                  <c:v>81468.445699999997</c:v>
                </c:pt>
                <c:pt idx="42">
                  <c:v>78685.612399999998</c:v>
                </c:pt>
                <c:pt idx="43">
                  <c:v>74202.818799999994</c:v>
                </c:pt>
                <c:pt idx="44">
                  <c:v>71375.583199999994</c:v>
                </c:pt>
                <c:pt idx="45">
                  <c:v>68629.901800000007</c:v>
                </c:pt>
                <c:pt idx="46">
                  <c:v>66217.673699999999</c:v>
                </c:pt>
                <c:pt idx="47">
                  <c:v>64186.353300000002</c:v>
                </c:pt>
                <c:pt idx="48">
                  <c:v>63773.393300000003</c:v>
                </c:pt>
              </c:numCache>
            </c:numRef>
          </c:val>
          <c:smooth val="0"/>
        </c:ser>
        <c:ser>
          <c:idx val="2"/>
          <c:order val="1"/>
          <c:tx>
            <c:strRef>
              <c:f>'Figure 27'!$C$5</c:f>
              <c:strCache>
                <c:ptCount val="1"/>
                <c:pt idx="0">
                  <c:v>2041</c:v>
                </c:pt>
              </c:strCache>
            </c:strRef>
          </c:tx>
          <c:spPr>
            <a:ln>
              <a:solidFill>
                <a:srgbClr val="D7CDE1"/>
              </a:solidFill>
            </a:ln>
          </c:spPr>
          <c:marker>
            <c:symbol val="none"/>
          </c:marker>
          <c:cat>
            <c:numRef>
              <c:f>'Figure 27'!$A$6:$A$54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27'!$C$6:$C$54</c:f>
              <c:numCache>
                <c:formatCode>_-* #,##0_-;\-* #,##0_-;_-* "-"??_-;_-@_-</c:formatCode>
                <c:ptCount val="49"/>
                <c:pt idx="0">
                  <c:v>112770.3798</c:v>
                </c:pt>
                <c:pt idx="1">
                  <c:v>113626.8861</c:v>
                </c:pt>
                <c:pt idx="2">
                  <c:v>112387.38800000001</c:v>
                </c:pt>
                <c:pt idx="3">
                  <c:v>109991.2644</c:v>
                </c:pt>
                <c:pt idx="4">
                  <c:v>109900.19779999999</c:v>
                </c:pt>
                <c:pt idx="5">
                  <c:v>115304.0773</c:v>
                </c:pt>
                <c:pt idx="6">
                  <c:v>127377.1452</c:v>
                </c:pt>
                <c:pt idx="7">
                  <c:v>142430.62820000001</c:v>
                </c:pt>
                <c:pt idx="8">
                  <c:v>154969.22039999999</c:v>
                </c:pt>
                <c:pt idx="9">
                  <c:v>163805.6839</c:v>
                </c:pt>
                <c:pt idx="10">
                  <c:v>170343.08850000001</c:v>
                </c:pt>
                <c:pt idx="11">
                  <c:v>174764.13519999999</c:v>
                </c:pt>
                <c:pt idx="12">
                  <c:v>178520.88560000001</c:v>
                </c:pt>
                <c:pt idx="13">
                  <c:v>181871.9564</c:v>
                </c:pt>
                <c:pt idx="14">
                  <c:v>180693.72010000001</c:v>
                </c:pt>
                <c:pt idx="15">
                  <c:v>178137.8561</c:v>
                </c:pt>
                <c:pt idx="16">
                  <c:v>175280.62729999999</c:v>
                </c:pt>
                <c:pt idx="17">
                  <c:v>173340.66620000001</c:v>
                </c:pt>
                <c:pt idx="18">
                  <c:v>167984.34659999999</c:v>
                </c:pt>
                <c:pt idx="19">
                  <c:v>162968.61689999999</c:v>
                </c:pt>
                <c:pt idx="20">
                  <c:v>156806.0956</c:v>
                </c:pt>
                <c:pt idx="21">
                  <c:v>152340.41440000001</c:v>
                </c:pt>
                <c:pt idx="22">
                  <c:v>147602.2046</c:v>
                </c:pt>
                <c:pt idx="23">
                  <c:v>143779.902</c:v>
                </c:pt>
                <c:pt idx="24">
                  <c:v>142731.22949999999</c:v>
                </c:pt>
                <c:pt idx="25">
                  <c:v>141787.68530000001</c:v>
                </c:pt>
                <c:pt idx="26">
                  <c:v>141014.4241</c:v>
                </c:pt>
                <c:pt idx="27">
                  <c:v>139745.6133</c:v>
                </c:pt>
                <c:pt idx="28">
                  <c:v>139220.1685</c:v>
                </c:pt>
                <c:pt idx="29">
                  <c:v>137400.1379</c:v>
                </c:pt>
                <c:pt idx="30">
                  <c:v>136021.7715</c:v>
                </c:pt>
                <c:pt idx="31">
                  <c:v>136499.02669999999</c:v>
                </c:pt>
                <c:pt idx="32">
                  <c:v>135435.34729999999</c:v>
                </c:pt>
                <c:pt idx="33">
                  <c:v>135506.44560000001</c:v>
                </c:pt>
                <c:pt idx="34">
                  <c:v>135468.25200000001</c:v>
                </c:pt>
                <c:pt idx="35">
                  <c:v>132970.14290000001</c:v>
                </c:pt>
                <c:pt idx="36">
                  <c:v>130642.4262</c:v>
                </c:pt>
                <c:pt idx="37">
                  <c:v>129614.446</c:v>
                </c:pt>
                <c:pt idx="38">
                  <c:v>125799.1361</c:v>
                </c:pt>
                <c:pt idx="39">
                  <c:v>124627.4495</c:v>
                </c:pt>
                <c:pt idx="40">
                  <c:v>122939.6836</c:v>
                </c:pt>
                <c:pt idx="41">
                  <c:v>119103.0459</c:v>
                </c:pt>
                <c:pt idx="42">
                  <c:v>117559.7205</c:v>
                </c:pt>
                <c:pt idx="43">
                  <c:v>115275.5352</c:v>
                </c:pt>
                <c:pt idx="44">
                  <c:v>113352.1351</c:v>
                </c:pt>
                <c:pt idx="45">
                  <c:v>110267.06419999999</c:v>
                </c:pt>
                <c:pt idx="46">
                  <c:v>105233.21520000001</c:v>
                </c:pt>
                <c:pt idx="47">
                  <c:v>98128.134000000005</c:v>
                </c:pt>
                <c:pt idx="48">
                  <c:v>94112.218200000003</c:v>
                </c:pt>
              </c:numCache>
            </c:numRef>
          </c:val>
          <c:smooth val="0"/>
        </c:ser>
        <c:dLbls>
          <c:showLegendKey val="0"/>
          <c:showVal val="0"/>
          <c:showCatName val="0"/>
          <c:showSerName val="0"/>
          <c:showPercent val="0"/>
          <c:showBubbleSize val="0"/>
        </c:dLbls>
        <c:marker val="1"/>
        <c:smooth val="0"/>
        <c:axId val="412025600"/>
        <c:axId val="412027136"/>
      </c:lineChart>
      <c:catAx>
        <c:axId val="412025600"/>
        <c:scaling>
          <c:orientation val="minMax"/>
        </c:scaling>
        <c:delete val="0"/>
        <c:axPos val="b"/>
        <c:numFmt formatCode="General" sourceLinked="1"/>
        <c:majorTickMark val="out"/>
        <c:minorTickMark val="none"/>
        <c:tickLblPos val="nextTo"/>
        <c:crossAx val="412027136"/>
        <c:crosses val="autoZero"/>
        <c:auto val="1"/>
        <c:lblAlgn val="ctr"/>
        <c:lblOffset val="100"/>
        <c:tickLblSkip val="2"/>
        <c:noMultiLvlLbl val="0"/>
      </c:catAx>
      <c:valAx>
        <c:axId val="412027136"/>
        <c:scaling>
          <c:orientation val="minMax"/>
        </c:scaling>
        <c:delete val="0"/>
        <c:axPos val="l"/>
        <c:majorGridlines/>
        <c:numFmt formatCode="_-* #,##0_-;\-* #,##0_-;_-* &quot;-&quot;??_-;_-@_-" sourceLinked="1"/>
        <c:majorTickMark val="out"/>
        <c:minorTickMark val="none"/>
        <c:tickLblPos val="nextTo"/>
        <c:crossAx val="412025600"/>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Calibri"/>
                <a:ea typeface="Calibri"/>
                <a:cs typeface="Calibri"/>
              </a:defRPr>
            </a:pPr>
            <a:r>
              <a:rPr lang="en-GB">
                <a:solidFill>
                  <a:sysClr val="windowText" lastClr="000000"/>
                </a:solidFill>
              </a:rPr>
              <a:t>% working age population by qualification level</a:t>
            </a:r>
          </a:p>
        </c:rich>
      </c:tx>
      <c:layout>
        <c:manualLayout>
          <c:xMode val="edge"/>
          <c:yMode val="edge"/>
          <c:x val="4.0772729495769551E-3"/>
          <c:y val="1.0632636437686669E-2"/>
        </c:manualLayout>
      </c:layout>
      <c:overlay val="0"/>
    </c:title>
    <c:autoTitleDeleted val="0"/>
    <c:plotArea>
      <c:layout/>
      <c:areaChart>
        <c:grouping val="percentStacked"/>
        <c:varyColors val="0"/>
        <c:ser>
          <c:idx val="6"/>
          <c:order val="0"/>
          <c:tx>
            <c:strRef>
              <c:f>'Figure 28'!$A$16</c:f>
              <c:strCache>
                <c:ptCount val="1"/>
                <c:pt idx="0">
                  <c:v>No qualifications</c:v>
                </c:pt>
              </c:strCache>
            </c:strRef>
          </c:tx>
          <c:spPr>
            <a:solidFill>
              <a:schemeClr val="accent2">
                <a:lumMod val="20000"/>
                <a:lumOff val="80000"/>
              </a:schemeClr>
            </a:solidFill>
          </c:spPr>
          <c:dLbls>
            <c:dLbl>
              <c:idx val="0"/>
              <c:layout>
                <c:manualLayout>
                  <c:x val="2.0176544766708694E-2"/>
                  <c:y val="1.1695771322200184E-16"/>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0"/>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28'!$B$16:$L$16</c:f>
              <c:numCache>
                <c:formatCode>0</c:formatCode>
                <c:ptCount val="11"/>
                <c:pt idx="0">
                  <c:v>14.4</c:v>
                </c:pt>
                <c:pt idx="1">
                  <c:v>14.2</c:v>
                </c:pt>
                <c:pt idx="2">
                  <c:v>13.7</c:v>
                </c:pt>
                <c:pt idx="3">
                  <c:v>12.9</c:v>
                </c:pt>
                <c:pt idx="4">
                  <c:v>12.7</c:v>
                </c:pt>
                <c:pt idx="5">
                  <c:v>11.8</c:v>
                </c:pt>
                <c:pt idx="6">
                  <c:v>10</c:v>
                </c:pt>
                <c:pt idx="7">
                  <c:v>9.4</c:v>
                </c:pt>
                <c:pt idx="8">
                  <c:v>8.6999999999999993</c:v>
                </c:pt>
                <c:pt idx="9">
                  <c:v>7.9</c:v>
                </c:pt>
                <c:pt idx="10">
                  <c:v>7.8</c:v>
                </c:pt>
              </c:numCache>
            </c:numRef>
          </c:val>
        </c:ser>
        <c:ser>
          <c:idx val="5"/>
          <c:order val="1"/>
          <c:tx>
            <c:strRef>
              <c:f>'Figure 28'!$A$15</c:f>
              <c:strCache>
                <c:ptCount val="1"/>
                <c:pt idx="0">
                  <c:v>Other qualifications</c:v>
                </c:pt>
              </c:strCache>
            </c:strRef>
          </c:tx>
          <c:spPr>
            <a:solidFill>
              <a:schemeClr val="accent6">
                <a:lumMod val="60000"/>
                <a:lumOff val="40000"/>
              </a:schemeClr>
            </a:solidFill>
          </c:spPr>
          <c:dLbls>
            <c:dLbl>
              <c:idx val="0"/>
              <c:layout>
                <c:manualLayout>
                  <c:x val="2.3539302227826818E-2"/>
                  <c:y val="0"/>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3.189792663476874E-3"/>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28'!$B$15:$L$15</c:f>
              <c:numCache>
                <c:formatCode>0</c:formatCode>
                <c:ptCount val="11"/>
                <c:pt idx="0">
                  <c:v>26.6</c:v>
                </c:pt>
                <c:pt idx="1">
                  <c:v>25.7</c:v>
                </c:pt>
                <c:pt idx="2">
                  <c:v>25.1</c:v>
                </c:pt>
                <c:pt idx="3">
                  <c:v>24.1</c:v>
                </c:pt>
                <c:pt idx="4">
                  <c:v>24.2</c:v>
                </c:pt>
                <c:pt idx="5">
                  <c:v>23.8</c:v>
                </c:pt>
                <c:pt idx="6">
                  <c:v>23.1</c:v>
                </c:pt>
                <c:pt idx="7">
                  <c:v>19.5</c:v>
                </c:pt>
                <c:pt idx="8">
                  <c:v>16.600000000000001</c:v>
                </c:pt>
                <c:pt idx="9">
                  <c:v>16.8</c:v>
                </c:pt>
                <c:pt idx="10">
                  <c:v>15.8</c:v>
                </c:pt>
              </c:numCache>
            </c:numRef>
          </c:val>
        </c:ser>
        <c:ser>
          <c:idx val="3"/>
          <c:order val="2"/>
          <c:tx>
            <c:strRef>
              <c:f>'Figure 28'!$S$9</c:f>
              <c:strCache>
                <c:ptCount val="1"/>
                <c:pt idx="0">
                  <c:v>GCSE grades A*-C or equivalent</c:v>
                </c:pt>
              </c:strCache>
            </c:strRef>
          </c:tx>
          <c:dLbls>
            <c:dLbl>
              <c:idx val="0"/>
              <c:layout>
                <c:manualLayout>
                  <c:x val="2.1857923497267753E-2"/>
                  <c:y val="3.1897926634768155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5220680958385876E-2"/>
                  <c:y val="-9.5693779904306216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28'!$B$11:$L$11</c:f>
              <c:numCache>
                <c:formatCode>0</c:formatCode>
                <c:ptCount val="11"/>
                <c:pt idx="0">
                  <c:v>13.7</c:v>
                </c:pt>
                <c:pt idx="1">
                  <c:v>13.05</c:v>
                </c:pt>
                <c:pt idx="2">
                  <c:v>12.85</c:v>
                </c:pt>
                <c:pt idx="3">
                  <c:v>12.55</c:v>
                </c:pt>
                <c:pt idx="4">
                  <c:v>12.25</c:v>
                </c:pt>
                <c:pt idx="5">
                  <c:v>12.3</c:v>
                </c:pt>
                <c:pt idx="6">
                  <c:v>12.55</c:v>
                </c:pt>
                <c:pt idx="7">
                  <c:v>12.8</c:v>
                </c:pt>
                <c:pt idx="8">
                  <c:v>12.85</c:v>
                </c:pt>
                <c:pt idx="9">
                  <c:v>12.6</c:v>
                </c:pt>
                <c:pt idx="10">
                  <c:v>12.45</c:v>
                </c:pt>
              </c:numCache>
            </c:numRef>
          </c:val>
        </c:ser>
        <c:ser>
          <c:idx val="1"/>
          <c:order val="3"/>
          <c:tx>
            <c:strRef>
              <c:f>'Figure 28'!$S$8</c:f>
              <c:strCache>
                <c:ptCount val="1"/>
                <c:pt idx="0">
                  <c:v>GCE, A-level or equivalent</c:v>
                </c:pt>
              </c:strCache>
            </c:strRef>
          </c:tx>
          <c:spPr>
            <a:solidFill>
              <a:schemeClr val="tx2">
                <a:lumMod val="60000"/>
                <a:lumOff val="40000"/>
              </a:schemeClr>
            </a:solidFill>
            <a:ln w="25400">
              <a:noFill/>
            </a:ln>
          </c:spPr>
          <c:dLbls>
            <c:dLbl>
              <c:idx val="0"/>
              <c:layout>
                <c:manualLayout>
                  <c:x val="2.3539302227826811E-2"/>
                  <c:y val="3.189792663476874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6902059688944935E-2"/>
                  <c:y val="-3.189792663476874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28'!$B$8:$L$8</c:f>
              <c:numCache>
                <c:formatCode>0</c:formatCode>
                <c:ptCount val="11"/>
                <c:pt idx="0">
                  <c:v>13.4</c:v>
                </c:pt>
                <c:pt idx="1">
                  <c:v>13.25</c:v>
                </c:pt>
                <c:pt idx="2">
                  <c:v>13.15</c:v>
                </c:pt>
                <c:pt idx="3">
                  <c:v>13.35</c:v>
                </c:pt>
                <c:pt idx="4">
                  <c:v>12.85</c:v>
                </c:pt>
                <c:pt idx="5">
                  <c:v>12.8</c:v>
                </c:pt>
                <c:pt idx="6">
                  <c:v>13.05</c:v>
                </c:pt>
                <c:pt idx="7">
                  <c:v>12.9</c:v>
                </c:pt>
                <c:pt idx="8">
                  <c:v>14.85</c:v>
                </c:pt>
                <c:pt idx="9">
                  <c:v>14.3</c:v>
                </c:pt>
                <c:pt idx="10">
                  <c:v>14.75</c:v>
                </c:pt>
              </c:numCache>
            </c:numRef>
          </c:val>
        </c:ser>
        <c:ser>
          <c:idx val="0"/>
          <c:order val="4"/>
          <c:tx>
            <c:strRef>
              <c:f>'Figure 28'!$S$7</c:f>
              <c:strCache>
                <c:ptCount val="1"/>
                <c:pt idx="0">
                  <c:v>Higher education and above</c:v>
                </c:pt>
              </c:strCache>
            </c:strRef>
          </c:tx>
          <c:spPr>
            <a:solidFill>
              <a:srgbClr val="002060"/>
            </a:solidFill>
          </c:spPr>
          <c:dLbls>
            <c:dLbl>
              <c:idx val="0"/>
              <c:layout>
                <c:manualLayout>
                  <c:x val="2.5220548566359857E-2"/>
                  <c:y val="0"/>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8583438419503993E-2"/>
                  <c:y val="-2.2328548644338118E-2"/>
                </c:manualLayout>
              </c:layout>
              <c:showLegendKey val="0"/>
              <c:showVal val="1"/>
              <c:showCatName val="0"/>
              <c:showSerName val="0"/>
              <c:showPercent val="0"/>
              <c:showBubbleSize val="0"/>
            </c:dLbl>
            <c:txPr>
              <a:bodyPr/>
              <a:lstStyle/>
              <a:p>
                <a:pPr>
                  <a:defRPr b="1">
                    <a:solidFill>
                      <a:schemeClr val="bg1"/>
                    </a:solidFill>
                  </a:defRPr>
                </a:pPr>
                <a:endParaRPr lang="en-US"/>
              </a:p>
            </c:txPr>
            <c:showLegendKey val="0"/>
            <c:showVal val="1"/>
            <c:showCatName val="0"/>
            <c:showSerName val="0"/>
            <c:showPercent val="0"/>
            <c:showBubbleSize val="0"/>
            <c:showLeaderLines val="0"/>
          </c:dLbls>
          <c:cat>
            <c:numRef>
              <c:f>'Figure 28'!$B$6:$L$6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28'!$B$7:$L$7</c:f>
              <c:numCache>
                <c:formatCode>0</c:formatCode>
                <c:ptCount val="11"/>
                <c:pt idx="0">
                  <c:v>31.9</c:v>
                </c:pt>
                <c:pt idx="1">
                  <c:v>33.700000000000003</c:v>
                </c:pt>
                <c:pt idx="2">
                  <c:v>35</c:v>
                </c:pt>
                <c:pt idx="3">
                  <c:v>37.1</c:v>
                </c:pt>
                <c:pt idx="4">
                  <c:v>37.9</c:v>
                </c:pt>
                <c:pt idx="5">
                  <c:v>39.299999999999997</c:v>
                </c:pt>
                <c:pt idx="6">
                  <c:v>41.2</c:v>
                </c:pt>
                <c:pt idx="7">
                  <c:v>45.3</c:v>
                </c:pt>
                <c:pt idx="8">
                  <c:v>47</c:v>
                </c:pt>
                <c:pt idx="9">
                  <c:v>48.4</c:v>
                </c:pt>
                <c:pt idx="10">
                  <c:v>49.1</c:v>
                </c:pt>
              </c:numCache>
            </c:numRef>
          </c:val>
        </c:ser>
        <c:dLbls>
          <c:showLegendKey val="0"/>
          <c:showVal val="0"/>
          <c:showCatName val="0"/>
          <c:showSerName val="0"/>
          <c:showPercent val="0"/>
          <c:showBubbleSize val="0"/>
        </c:dLbls>
        <c:axId val="412134400"/>
        <c:axId val="412242688"/>
      </c:areaChart>
      <c:catAx>
        <c:axId val="4121344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ysClr val="windowText" lastClr="000000"/>
                </a:solidFill>
                <a:latin typeface="Calibri"/>
                <a:ea typeface="Calibri"/>
                <a:cs typeface="Calibri"/>
              </a:defRPr>
            </a:pPr>
            <a:endParaRPr lang="en-US"/>
          </a:p>
        </c:txPr>
        <c:crossAx val="412242688"/>
        <c:crosses val="autoZero"/>
        <c:auto val="1"/>
        <c:lblAlgn val="ctr"/>
        <c:lblOffset val="100"/>
        <c:noMultiLvlLbl val="0"/>
      </c:catAx>
      <c:valAx>
        <c:axId val="412242688"/>
        <c:scaling>
          <c:orientation val="minMax"/>
        </c:scaling>
        <c:delete val="1"/>
        <c:axPos val="l"/>
        <c:numFmt formatCode="0%" sourceLinked="1"/>
        <c:majorTickMark val="out"/>
        <c:minorTickMark val="none"/>
        <c:tickLblPos val="nextTo"/>
        <c:crossAx val="412134400"/>
        <c:crosses val="autoZero"/>
        <c:crossBetween val="midCat"/>
      </c:valAx>
    </c:plotArea>
    <c:legend>
      <c:legendPos val="r"/>
      <c:layout>
        <c:manualLayout>
          <c:xMode val="edge"/>
          <c:yMode val="edge"/>
          <c:x val="0.74749163901682103"/>
          <c:y val="0.29158296600484745"/>
          <c:w val="0.24914561151554171"/>
          <c:h val="0.4736761732534629"/>
        </c:manualLayout>
      </c:layout>
      <c:overlay val="0"/>
    </c:legend>
    <c:plotVisOnly val="1"/>
    <c:dispBlanksAs val="zero"/>
    <c:showDLblsOverMax val="0"/>
  </c:chart>
  <c:spPr>
    <a:ln w="190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29'!$B$5</c:f>
              <c:strCache>
                <c:ptCount val="1"/>
                <c:pt idx="0">
                  <c:v>2014</c:v>
                </c:pt>
              </c:strCache>
            </c:strRef>
          </c:tx>
          <c:spPr>
            <a:ln>
              <a:solidFill>
                <a:srgbClr val="5E4876"/>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29'!$B$6:$B$54</c:f>
              <c:numCache>
                <c:formatCode>_-* #,##0_-;\-* #,##0_-;_-* "-"??_-;_-@_-</c:formatCode>
                <c:ptCount val="49"/>
                <c:pt idx="0">
                  <c:v>30505.485894679747</c:v>
                </c:pt>
                <c:pt idx="1">
                  <c:v>31411.606052717914</c:v>
                </c:pt>
                <c:pt idx="2">
                  <c:v>30352.530309099864</c:v>
                </c:pt>
                <c:pt idx="3">
                  <c:v>28251.031176841316</c:v>
                </c:pt>
                <c:pt idx="4">
                  <c:v>28423.207945557482</c:v>
                </c:pt>
                <c:pt idx="5">
                  <c:v>30355.832304983989</c:v>
                </c:pt>
                <c:pt idx="6">
                  <c:v>32901.821482391191</c:v>
                </c:pt>
                <c:pt idx="7">
                  <c:v>36985.672103229364</c:v>
                </c:pt>
                <c:pt idx="8">
                  <c:v>39186.778988865459</c:v>
                </c:pt>
                <c:pt idx="9">
                  <c:v>40304.020417214968</c:v>
                </c:pt>
                <c:pt idx="10">
                  <c:v>41758.126641107927</c:v>
                </c:pt>
                <c:pt idx="11">
                  <c:v>41347.270285824321</c:v>
                </c:pt>
                <c:pt idx="12">
                  <c:v>42303.412325272409</c:v>
                </c:pt>
                <c:pt idx="13">
                  <c:v>43092.854531998848</c:v>
                </c:pt>
                <c:pt idx="14">
                  <c:v>42326.786808400713</c:v>
                </c:pt>
                <c:pt idx="15">
                  <c:v>42556.496465150791</c:v>
                </c:pt>
                <c:pt idx="16">
                  <c:v>41945.406664958973</c:v>
                </c:pt>
                <c:pt idx="17">
                  <c:v>42269.97272869364</c:v>
                </c:pt>
                <c:pt idx="18">
                  <c:v>41615.24032946091</c:v>
                </c:pt>
                <c:pt idx="19">
                  <c:v>40317.686234212095</c:v>
                </c:pt>
                <c:pt idx="20">
                  <c:v>37774.298456743309</c:v>
                </c:pt>
                <c:pt idx="21">
                  <c:v>36780.275123250329</c:v>
                </c:pt>
                <c:pt idx="22">
                  <c:v>35705.350640413584</c:v>
                </c:pt>
                <c:pt idx="23">
                  <c:v>35208.264818876502</c:v>
                </c:pt>
                <c:pt idx="24">
                  <c:v>34685.993325877062</c:v>
                </c:pt>
                <c:pt idx="25">
                  <c:v>34696.915909074312</c:v>
                </c:pt>
                <c:pt idx="26">
                  <c:v>34985.845346356</c:v>
                </c:pt>
                <c:pt idx="27">
                  <c:v>35554.58582399803</c:v>
                </c:pt>
                <c:pt idx="28">
                  <c:v>35197.368257509879</c:v>
                </c:pt>
                <c:pt idx="29">
                  <c:v>35091.82236537744</c:v>
                </c:pt>
                <c:pt idx="30">
                  <c:v>34877.653487770673</c:v>
                </c:pt>
                <c:pt idx="31">
                  <c:v>34836.257422254304</c:v>
                </c:pt>
                <c:pt idx="32">
                  <c:v>34672.794347035313</c:v>
                </c:pt>
                <c:pt idx="33">
                  <c:v>33901.898735792442</c:v>
                </c:pt>
                <c:pt idx="34">
                  <c:v>33384.819943539689</c:v>
                </c:pt>
                <c:pt idx="35">
                  <c:v>31996.679682910344</c:v>
                </c:pt>
                <c:pt idx="36">
                  <c:v>30756.491507446208</c:v>
                </c:pt>
                <c:pt idx="37">
                  <c:v>30177.846363217999</c:v>
                </c:pt>
                <c:pt idx="38">
                  <c:v>29294.560014808576</c:v>
                </c:pt>
                <c:pt idx="39">
                  <c:v>27823.606354457865</c:v>
                </c:pt>
                <c:pt idx="40">
                  <c:v>26602.595025598264</c:v>
                </c:pt>
                <c:pt idx="41">
                  <c:v>25098.361072230953</c:v>
                </c:pt>
                <c:pt idx="42">
                  <c:v>23832.207935580471</c:v>
                </c:pt>
                <c:pt idx="43">
                  <c:v>22381.69840938372</c:v>
                </c:pt>
                <c:pt idx="44">
                  <c:v>21964.783725987658</c:v>
                </c:pt>
                <c:pt idx="45">
                  <c:v>20844.591836444506</c:v>
                </c:pt>
                <c:pt idx="46">
                  <c:v>20350.662824363058</c:v>
                </c:pt>
                <c:pt idx="47">
                  <c:v>19783.211884074983</c:v>
                </c:pt>
                <c:pt idx="48">
                  <c:v>19489.922960147473</c:v>
                </c:pt>
              </c:numCache>
            </c:numRef>
          </c:val>
          <c:smooth val="0"/>
        </c:ser>
        <c:ser>
          <c:idx val="2"/>
          <c:order val="1"/>
          <c:tx>
            <c:strRef>
              <c:f>'Figure 29'!$C$5</c:f>
              <c:strCache>
                <c:ptCount val="1"/>
                <c:pt idx="0">
                  <c:v>2041</c:v>
                </c:pt>
              </c:strCache>
            </c:strRef>
          </c:tx>
          <c:spPr>
            <a:ln>
              <a:solidFill>
                <a:srgbClr val="D7CDE1"/>
              </a:solidFill>
            </a:ln>
          </c:spPr>
          <c:marker>
            <c:symbol val="none"/>
          </c:marker>
          <c:cat>
            <c:numRef>
              <c:f>'Figure 29'!$A$6:$A$54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29'!$C$6:$C$54</c:f>
              <c:numCache>
                <c:formatCode>_-* #,##0_-;\-* #,##0_-;_-* "-"??_-;_-@_-</c:formatCode>
                <c:ptCount val="49"/>
                <c:pt idx="0">
                  <c:v>37365.830042012007</c:v>
                </c:pt>
                <c:pt idx="1">
                  <c:v>37767.322412827496</c:v>
                </c:pt>
                <c:pt idx="2">
                  <c:v>36032.247028439117</c:v>
                </c:pt>
                <c:pt idx="3">
                  <c:v>33089.779206783081</c:v>
                </c:pt>
                <c:pt idx="4">
                  <c:v>32446.590893297969</c:v>
                </c:pt>
                <c:pt idx="5">
                  <c:v>33593.78158954782</c:v>
                </c:pt>
                <c:pt idx="6">
                  <c:v>36142.410921205752</c:v>
                </c:pt>
                <c:pt idx="7">
                  <c:v>38452.308004973434</c:v>
                </c:pt>
                <c:pt idx="8">
                  <c:v>40151.388445551085</c:v>
                </c:pt>
                <c:pt idx="9">
                  <c:v>41324.322808439931</c:v>
                </c:pt>
                <c:pt idx="10">
                  <c:v>42229.585656332492</c:v>
                </c:pt>
                <c:pt idx="11">
                  <c:v>42923.572107490356</c:v>
                </c:pt>
                <c:pt idx="12">
                  <c:v>43844.492694485867</c:v>
                </c:pt>
                <c:pt idx="13">
                  <c:v>44740.570208695499</c:v>
                </c:pt>
                <c:pt idx="14">
                  <c:v>44701.279877702611</c:v>
                </c:pt>
                <c:pt idx="15">
                  <c:v>44549.252250136313</c:v>
                </c:pt>
                <c:pt idx="16">
                  <c:v>44088.192393688179</c:v>
                </c:pt>
                <c:pt idx="17">
                  <c:v>44120.898899761552</c:v>
                </c:pt>
                <c:pt idx="18">
                  <c:v>42989.914999495159</c:v>
                </c:pt>
                <c:pt idx="19">
                  <c:v>42402.298145581612</c:v>
                </c:pt>
                <c:pt idx="20">
                  <c:v>41227.3406445656</c:v>
                </c:pt>
                <c:pt idx="21">
                  <c:v>40514.127258562956</c:v>
                </c:pt>
                <c:pt idx="22">
                  <c:v>39725.114764245271</c:v>
                </c:pt>
                <c:pt idx="23">
                  <c:v>39046.495544691774</c:v>
                </c:pt>
                <c:pt idx="24">
                  <c:v>39270.732452848344</c:v>
                </c:pt>
                <c:pt idx="25">
                  <c:v>39439.018424851631</c:v>
                </c:pt>
                <c:pt idx="26">
                  <c:v>39675.890250508171</c:v>
                </c:pt>
                <c:pt idx="27">
                  <c:v>39594.92348349547</c:v>
                </c:pt>
                <c:pt idx="28">
                  <c:v>39793.213352346116</c:v>
                </c:pt>
                <c:pt idx="29">
                  <c:v>39485.305565274539</c:v>
                </c:pt>
                <c:pt idx="30">
                  <c:v>39303.987201734941</c:v>
                </c:pt>
                <c:pt idx="31">
                  <c:v>39621.220701649421</c:v>
                </c:pt>
                <c:pt idx="32">
                  <c:v>39554.016486699955</c:v>
                </c:pt>
                <c:pt idx="33">
                  <c:v>39644.283934708597</c:v>
                </c:pt>
                <c:pt idx="34">
                  <c:v>39938.54122546126</c:v>
                </c:pt>
                <c:pt idx="35">
                  <c:v>39297.349768179345</c:v>
                </c:pt>
                <c:pt idx="36">
                  <c:v>38852.927456604877</c:v>
                </c:pt>
                <c:pt idx="37">
                  <c:v>38622.379084941102</c:v>
                </c:pt>
                <c:pt idx="38">
                  <c:v>37539.29201542629</c:v>
                </c:pt>
                <c:pt idx="39">
                  <c:v>37270.927334295309</c:v>
                </c:pt>
                <c:pt idx="40">
                  <c:v>36840.851180498459</c:v>
                </c:pt>
                <c:pt idx="41">
                  <c:v>35701.7124968926</c:v>
                </c:pt>
                <c:pt idx="42">
                  <c:v>35235.300927122109</c:v>
                </c:pt>
                <c:pt idx="43">
                  <c:v>34405.811111867639</c:v>
                </c:pt>
                <c:pt idx="44">
                  <c:v>33966.558527637186</c:v>
                </c:pt>
                <c:pt idx="45">
                  <c:v>33083.78424945812</c:v>
                </c:pt>
                <c:pt idx="46">
                  <c:v>31523.342934818866</c:v>
                </c:pt>
                <c:pt idx="47">
                  <c:v>29293.809091127489</c:v>
                </c:pt>
                <c:pt idx="48">
                  <c:v>28203.776128250618</c:v>
                </c:pt>
              </c:numCache>
            </c:numRef>
          </c:val>
          <c:smooth val="0"/>
        </c:ser>
        <c:dLbls>
          <c:showLegendKey val="0"/>
          <c:showVal val="0"/>
          <c:showCatName val="0"/>
          <c:showSerName val="0"/>
          <c:showPercent val="0"/>
          <c:showBubbleSize val="0"/>
        </c:dLbls>
        <c:marker val="1"/>
        <c:smooth val="0"/>
        <c:axId val="412335104"/>
        <c:axId val="412336896"/>
      </c:lineChart>
      <c:catAx>
        <c:axId val="412335104"/>
        <c:scaling>
          <c:orientation val="minMax"/>
        </c:scaling>
        <c:delete val="0"/>
        <c:axPos val="b"/>
        <c:numFmt formatCode="General" sourceLinked="1"/>
        <c:majorTickMark val="out"/>
        <c:minorTickMark val="none"/>
        <c:tickLblPos val="nextTo"/>
        <c:crossAx val="412336896"/>
        <c:crosses val="autoZero"/>
        <c:auto val="1"/>
        <c:lblAlgn val="ctr"/>
        <c:lblOffset val="100"/>
        <c:tickLblSkip val="2"/>
        <c:noMultiLvlLbl val="0"/>
      </c:catAx>
      <c:valAx>
        <c:axId val="412336896"/>
        <c:scaling>
          <c:orientation val="minMax"/>
        </c:scaling>
        <c:delete val="0"/>
        <c:axPos val="l"/>
        <c:majorGridlines/>
        <c:numFmt formatCode="General" sourceLinked="0"/>
        <c:majorTickMark val="out"/>
        <c:minorTickMark val="none"/>
        <c:tickLblPos val="nextTo"/>
        <c:crossAx val="412335104"/>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3'!$F$6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3'!$F$7:$F$22</c:f>
              <c:numCache>
                <c:formatCode>0%</c:formatCode>
                <c:ptCount val="16"/>
                <c:pt idx="0">
                  <c:v>0.45989999999999998</c:v>
                </c:pt>
                <c:pt idx="1">
                  <c:v>0.52070000000000005</c:v>
                </c:pt>
                <c:pt idx="2">
                  <c:v>0.28179999999999999</c:v>
                </c:pt>
                <c:pt idx="3">
                  <c:v>0.65969999999999995</c:v>
                </c:pt>
                <c:pt idx="4">
                  <c:v>0.51259999999999994</c:v>
                </c:pt>
                <c:pt idx="5">
                  <c:v>0.63370000000000004</c:v>
                </c:pt>
                <c:pt idx="6">
                  <c:v>0.56130000000000002</c:v>
                </c:pt>
                <c:pt idx="7">
                  <c:v>0.6038</c:v>
                </c:pt>
                <c:pt idx="8">
                  <c:v>0.61519999999999997</c:v>
                </c:pt>
                <c:pt idx="9">
                  <c:v>0.43919999999999998</c:v>
                </c:pt>
                <c:pt idx="10">
                  <c:v>0.5897</c:v>
                </c:pt>
                <c:pt idx="11">
                  <c:v>0.70530000000000004</c:v>
                </c:pt>
                <c:pt idx="12">
                  <c:v>0.67669999999999997</c:v>
                </c:pt>
                <c:pt idx="13">
                  <c:v>0.58160000000000001</c:v>
                </c:pt>
                <c:pt idx="14">
                  <c:v>0.64049999999999996</c:v>
                </c:pt>
                <c:pt idx="15">
                  <c:v>0.57650000000000001</c:v>
                </c:pt>
              </c:numCache>
            </c:numRef>
          </c:val>
        </c:ser>
        <c:ser>
          <c:idx val="1"/>
          <c:order val="1"/>
          <c:tx>
            <c:strRef>
              <c:f>'Figure 3'!$G$6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3'!$G$7:$G$22</c:f>
              <c:numCache>
                <c:formatCode>0%</c:formatCode>
                <c:ptCount val="16"/>
                <c:pt idx="0">
                  <c:v>0.26979999999999998</c:v>
                </c:pt>
                <c:pt idx="1">
                  <c:v>0.20430000000000001</c:v>
                </c:pt>
                <c:pt idx="2">
                  <c:v>0.59599999999999997</c:v>
                </c:pt>
                <c:pt idx="3">
                  <c:v>0.20119999999999999</c:v>
                </c:pt>
                <c:pt idx="4">
                  <c:v>0.31790000000000002</c:v>
                </c:pt>
                <c:pt idx="5">
                  <c:v>0.29580000000000001</c:v>
                </c:pt>
                <c:pt idx="6">
                  <c:v>0.33289999999999997</c:v>
                </c:pt>
                <c:pt idx="7">
                  <c:v>0.21190000000000001</c:v>
                </c:pt>
                <c:pt idx="8">
                  <c:v>0.2432</c:v>
                </c:pt>
                <c:pt idx="9">
                  <c:v>0.45079999999999998</c:v>
                </c:pt>
                <c:pt idx="10">
                  <c:v>0.1663</c:v>
                </c:pt>
                <c:pt idx="11">
                  <c:v>0.17610000000000001</c:v>
                </c:pt>
                <c:pt idx="12">
                  <c:v>0.19089999999999999</c:v>
                </c:pt>
                <c:pt idx="13">
                  <c:v>0.29759999999999998</c:v>
                </c:pt>
                <c:pt idx="14">
                  <c:v>0.26229999999999998</c:v>
                </c:pt>
                <c:pt idx="15">
                  <c:v>0.28000000000000003</c:v>
                </c:pt>
              </c:numCache>
            </c:numRef>
          </c:val>
        </c:ser>
        <c:ser>
          <c:idx val="2"/>
          <c:order val="2"/>
          <c:tx>
            <c:strRef>
              <c:f>'Figure 3'!$H$6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3'!$A$7:$A$22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3'!$H$7:$H$22</c:f>
              <c:numCache>
                <c:formatCode>0%</c:formatCode>
                <c:ptCount val="16"/>
                <c:pt idx="0">
                  <c:v>0.27029999999999998</c:v>
                </c:pt>
                <c:pt idx="1">
                  <c:v>0.27500000000000002</c:v>
                </c:pt>
                <c:pt idx="2">
                  <c:v>0.1222</c:v>
                </c:pt>
                <c:pt idx="3">
                  <c:v>0.1391</c:v>
                </c:pt>
                <c:pt idx="4">
                  <c:v>0.16950000000000001</c:v>
                </c:pt>
                <c:pt idx="5">
                  <c:v>7.0499999999999993E-2</c:v>
                </c:pt>
                <c:pt idx="6">
                  <c:v>0.1057</c:v>
                </c:pt>
                <c:pt idx="7">
                  <c:v>0.18429999999999999</c:v>
                </c:pt>
                <c:pt idx="8">
                  <c:v>0.1416</c:v>
                </c:pt>
                <c:pt idx="9">
                  <c:v>0.1099</c:v>
                </c:pt>
                <c:pt idx="10">
                  <c:v>0.24390000000000001</c:v>
                </c:pt>
                <c:pt idx="11">
                  <c:v>0.1186</c:v>
                </c:pt>
                <c:pt idx="12">
                  <c:v>0.13239999999999999</c:v>
                </c:pt>
                <c:pt idx="13">
                  <c:v>0.1208</c:v>
                </c:pt>
                <c:pt idx="14">
                  <c:v>9.7199999999999995E-2</c:v>
                </c:pt>
                <c:pt idx="15">
                  <c:v>0.14349999999999999</c:v>
                </c:pt>
              </c:numCache>
            </c:numRef>
          </c:val>
        </c:ser>
        <c:dLbls>
          <c:showLegendKey val="0"/>
          <c:showVal val="1"/>
          <c:showCatName val="0"/>
          <c:showSerName val="0"/>
          <c:showPercent val="0"/>
          <c:showBubbleSize val="0"/>
        </c:dLbls>
        <c:gapWidth val="100"/>
        <c:overlap val="100"/>
        <c:axId val="42691584"/>
        <c:axId val="42701568"/>
      </c:barChart>
      <c:catAx>
        <c:axId val="42691584"/>
        <c:scaling>
          <c:orientation val="maxMin"/>
        </c:scaling>
        <c:delete val="0"/>
        <c:axPos val="l"/>
        <c:majorTickMark val="out"/>
        <c:minorTickMark val="none"/>
        <c:tickLblPos val="nextTo"/>
        <c:txPr>
          <a:bodyPr/>
          <a:lstStyle/>
          <a:p>
            <a:pPr>
              <a:defRPr b="0"/>
            </a:pPr>
            <a:endParaRPr lang="en-US"/>
          </a:p>
        </c:txPr>
        <c:crossAx val="42701568"/>
        <c:crosses val="autoZero"/>
        <c:auto val="1"/>
        <c:lblAlgn val="ctr"/>
        <c:lblOffset val="100"/>
        <c:noMultiLvlLbl val="0"/>
      </c:catAx>
      <c:valAx>
        <c:axId val="42701568"/>
        <c:scaling>
          <c:orientation val="minMax"/>
        </c:scaling>
        <c:delete val="1"/>
        <c:axPos val="t"/>
        <c:majorGridlines>
          <c:spPr>
            <a:ln>
              <a:noFill/>
            </a:ln>
          </c:spPr>
        </c:majorGridlines>
        <c:numFmt formatCode="0%" sourceLinked="0"/>
        <c:majorTickMark val="out"/>
        <c:minorTickMark val="none"/>
        <c:tickLblPos val="nextTo"/>
        <c:crossAx val="42691584"/>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1437818470404"/>
          <c:y val="8.5733543091191869E-2"/>
          <c:w val="0.8661581939731221"/>
          <c:h val="0.70804880236701273"/>
        </c:manualLayout>
      </c:layout>
      <c:lineChart>
        <c:grouping val="standard"/>
        <c:varyColors val="0"/>
        <c:ser>
          <c:idx val="1"/>
          <c:order val="0"/>
          <c:tx>
            <c:v>Workforce Jobs</c:v>
          </c:tx>
          <c:spPr>
            <a:ln>
              <a:solidFill>
                <a:schemeClr val="accent4">
                  <a:lumMod val="75000"/>
                </a:schemeClr>
              </a:solidFill>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5'!$C$7:$C$37</c:f>
              <c:numCache>
                <c:formatCode>#,##0</c:formatCode>
                <c:ptCount val="31"/>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v>Employee Jobs</c:v>
          </c:tx>
          <c:spPr>
            <a:ln cmpd="sng">
              <a:solidFill>
                <a:schemeClr val="accent4">
                  <a:lumMod val="40000"/>
                  <a:lumOff val="60000"/>
                </a:schemeClr>
              </a:solidFill>
              <a:prstDash val="solid"/>
            </a:ln>
          </c:spPr>
          <c:marker>
            <c:symbol val="none"/>
          </c:marker>
          <c:cat>
            <c:numRef>
              <c:f>'Figure 5'!$A$7:$A$37</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5'!$B$7:$B$37</c:f>
              <c:numCache>
                <c:formatCode>#,##0</c:formatCode>
                <c:ptCount val="31"/>
                <c:pt idx="0">
                  <c:v>3794</c:v>
                </c:pt>
                <c:pt idx="1">
                  <c:v>3798</c:v>
                </c:pt>
                <c:pt idx="2">
                  <c:v>3766</c:v>
                </c:pt>
                <c:pt idx="3">
                  <c:v>3858</c:v>
                </c:pt>
                <c:pt idx="4">
                  <c:v>3900</c:v>
                </c:pt>
                <c:pt idx="5">
                  <c:v>3836</c:v>
                </c:pt>
                <c:pt idx="6">
                  <c:v>3747</c:v>
                </c:pt>
                <c:pt idx="7">
                  <c:v>3548</c:v>
                </c:pt>
                <c:pt idx="8">
                  <c:v>3419</c:v>
                </c:pt>
                <c:pt idx="9">
                  <c:v>3443</c:v>
                </c:pt>
                <c:pt idx="10">
                  <c:v>3520</c:v>
                </c:pt>
                <c:pt idx="11">
                  <c:v>3573</c:v>
                </c:pt>
                <c:pt idx="12">
                  <c:v>3547</c:v>
                </c:pt>
                <c:pt idx="13">
                  <c:v>3753</c:v>
                </c:pt>
                <c:pt idx="14">
                  <c:v>3886</c:v>
                </c:pt>
                <c:pt idx="15">
                  <c:v>4090</c:v>
                </c:pt>
                <c:pt idx="16">
                  <c:v>4213</c:v>
                </c:pt>
                <c:pt idx="17">
                  <c:v>4160</c:v>
                </c:pt>
                <c:pt idx="18">
                  <c:v>4096</c:v>
                </c:pt>
                <c:pt idx="19">
                  <c:v>4078</c:v>
                </c:pt>
                <c:pt idx="20">
                  <c:v>4117</c:v>
                </c:pt>
                <c:pt idx="21">
                  <c:v>4199</c:v>
                </c:pt>
                <c:pt idx="22">
                  <c:v>4205</c:v>
                </c:pt>
                <c:pt idx="23">
                  <c:v>4293</c:v>
                </c:pt>
                <c:pt idx="24">
                  <c:v>4394</c:v>
                </c:pt>
                <c:pt idx="25">
                  <c:v>4224</c:v>
                </c:pt>
                <c:pt idx="26">
                  <c:v>4240</c:v>
                </c:pt>
                <c:pt idx="27">
                  <c:v>4330</c:v>
                </c:pt>
                <c:pt idx="28">
                  <c:v>4455</c:v>
                </c:pt>
                <c:pt idx="29">
                  <c:v>4623</c:v>
                </c:pt>
                <c:pt idx="30">
                  <c:v>4754</c:v>
                </c:pt>
              </c:numCache>
            </c:numRef>
          </c:val>
          <c:smooth val="0"/>
        </c:ser>
        <c:dLbls>
          <c:showLegendKey val="0"/>
          <c:showVal val="0"/>
          <c:showCatName val="0"/>
          <c:showSerName val="0"/>
          <c:showPercent val="0"/>
          <c:showBubbleSize val="0"/>
        </c:dLbls>
        <c:marker val="1"/>
        <c:smooth val="0"/>
        <c:axId val="393787264"/>
        <c:axId val="393788800"/>
      </c:lineChart>
      <c:catAx>
        <c:axId val="393787264"/>
        <c:scaling>
          <c:orientation val="minMax"/>
        </c:scaling>
        <c:delete val="0"/>
        <c:axPos val="b"/>
        <c:numFmt formatCode="0" sourceLinked="1"/>
        <c:majorTickMark val="out"/>
        <c:minorTickMark val="none"/>
        <c:tickLblPos val="nextTo"/>
        <c:crossAx val="393788800"/>
        <c:crosses val="autoZero"/>
        <c:auto val="1"/>
        <c:lblAlgn val="ctr"/>
        <c:lblOffset val="100"/>
        <c:noMultiLvlLbl val="0"/>
      </c:catAx>
      <c:valAx>
        <c:axId val="393788800"/>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1"/>
        <c:majorTickMark val="out"/>
        <c:minorTickMark val="none"/>
        <c:tickLblPos val="nextTo"/>
        <c:crossAx val="393787264"/>
        <c:crosses val="autoZero"/>
        <c:crossBetween val="midCat"/>
      </c:valAx>
    </c:plotArea>
    <c:legend>
      <c:legendPos val="b"/>
      <c:layout>
        <c:manualLayout>
          <c:xMode val="edge"/>
          <c:yMode val="edge"/>
          <c:x val="0.17488510843653055"/>
          <c:y val="0.88928470524037273"/>
          <c:w val="0.69725401912195506"/>
          <c:h val="5.70663862378497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14646949619108E-2"/>
          <c:y val="1.9494569605836686E-2"/>
          <c:w val="0.91291182098172685"/>
          <c:h val="0.77146627443066706"/>
        </c:manualLayout>
      </c:layout>
      <c:lineChart>
        <c:grouping val="standard"/>
        <c:varyColors val="0"/>
        <c:ser>
          <c:idx val="1"/>
          <c:order val="0"/>
          <c:tx>
            <c:strRef>
              <c:f>'Figure 6'!$E$7</c:f>
              <c:strCache>
                <c:ptCount val="1"/>
                <c:pt idx="0">
                  <c:v>Manufacturing</c:v>
                </c:pt>
              </c:strCache>
            </c:strRef>
          </c:tx>
          <c:spPr>
            <a:ln>
              <a:solidFill>
                <a:srgbClr val="253E8F"/>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6'!$E$8:$E$38</c:f>
              <c:numCache>
                <c:formatCode>0.0</c:formatCode>
                <c:ptCount val="31"/>
                <c:pt idx="0">
                  <c:v>100</c:v>
                </c:pt>
                <c:pt idx="1">
                  <c:v>95.588200000000001</c:v>
                </c:pt>
                <c:pt idx="2">
                  <c:v>88.655500000000004</c:v>
                </c:pt>
                <c:pt idx="3">
                  <c:v>84.243700000000004</c:v>
                </c:pt>
                <c:pt idx="4">
                  <c:v>79.621799999999993</c:v>
                </c:pt>
                <c:pt idx="5">
                  <c:v>78.571399999999997</c:v>
                </c:pt>
                <c:pt idx="6">
                  <c:v>72.899199999999993</c:v>
                </c:pt>
                <c:pt idx="7">
                  <c:v>63.025199999999998</c:v>
                </c:pt>
                <c:pt idx="8">
                  <c:v>58.613399999999999</c:v>
                </c:pt>
                <c:pt idx="9">
                  <c:v>54.831899999999997</c:v>
                </c:pt>
                <c:pt idx="10">
                  <c:v>53.991599999999998</c:v>
                </c:pt>
                <c:pt idx="11">
                  <c:v>55.882399999999997</c:v>
                </c:pt>
                <c:pt idx="12">
                  <c:v>55.042000000000002</c:v>
                </c:pt>
                <c:pt idx="13">
                  <c:v>55.042000000000002</c:v>
                </c:pt>
                <c:pt idx="14">
                  <c:v>54.201700000000002</c:v>
                </c:pt>
                <c:pt idx="15">
                  <c:v>53.571399999999997</c:v>
                </c:pt>
                <c:pt idx="16">
                  <c:v>52.731099999999998</c:v>
                </c:pt>
                <c:pt idx="17">
                  <c:v>48.529400000000003</c:v>
                </c:pt>
                <c:pt idx="18">
                  <c:v>43.277299999999997</c:v>
                </c:pt>
                <c:pt idx="19">
                  <c:v>40.9664</c:v>
                </c:pt>
                <c:pt idx="20">
                  <c:v>39.495800000000003</c:v>
                </c:pt>
                <c:pt idx="21">
                  <c:v>36.974800000000002</c:v>
                </c:pt>
                <c:pt idx="22">
                  <c:v>34.873899999999999</c:v>
                </c:pt>
                <c:pt idx="23">
                  <c:v>35.084000000000003</c:v>
                </c:pt>
                <c:pt idx="24">
                  <c:v>32.773099999999999</c:v>
                </c:pt>
                <c:pt idx="25">
                  <c:v>27.3109</c:v>
                </c:pt>
                <c:pt idx="26">
                  <c:v>26.470600000000001</c:v>
                </c:pt>
                <c:pt idx="27">
                  <c:v>25</c:v>
                </c:pt>
                <c:pt idx="28">
                  <c:v>26.2605</c:v>
                </c:pt>
                <c:pt idx="29">
                  <c:v>26.0504</c:v>
                </c:pt>
                <c:pt idx="30">
                  <c:v>28.151299999999999</c:v>
                </c:pt>
              </c:numCache>
            </c:numRef>
          </c:val>
          <c:smooth val="0"/>
        </c:ser>
        <c:ser>
          <c:idx val="0"/>
          <c:order val="1"/>
          <c:tx>
            <c:strRef>
              <c:f>'Figure 6'!$F$7</c:f>
              <c:strCache>
                <c:ptCount val="1"/>
                <c:pt idx="0">
                  <c:v>Information, communication, Financial and insurance</c:v>
                </c:pt>
              </c:strCache>
            </c:strRef>
          </c:tx>
          <c:spPr>
            <a:ln>
              <a:solidFill>
                <a:srgbClr val="BD3131"/>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6'!$F$8:$F$38</c:f>
              <c:numCache>
                <c:formatCode>0.0</c:formatCode>
                <c:ptCount val="31"/>
                <c:pt idx="0">
                  <c:v>100</c:v>
                </c:pt>
                <c:pt idx="1">
                  <c:v>102.18689999999999</c:v>
                </c:pt>
                <c:pt idx="2">
                  <c:v>104.175</c:v>
                </c:pt>
                <c:pt idx="3">
                  <c:v>108.7475</c:v>
                </c:pt>
                <c:pt idx="4">
                  <c:v>113.3201</c:v>
                </c:pt>
                <c:pt idx="5">
                  <c:v>113.5189</c:v>
                </c:pt>
                <c:pt idx="6">
                  <c:v>113.5189</c:v>
                </c:pt>
                <c:pt idx="7">
                  <c:v>109.3439</c:v>
                </c:pt>
                <c:pt idx="8">
                  <c:v>104.175</c:v>
                </c:pt>
                <c:pt idx="9">
                  <c:v>102.3857</c:v>
                </c:pt>
                <c:pt idx="10">
                  <c:v>105.56659999999999</c:v>
                </c:pt>
                <c:pt idx="11">
                  <c:v>109.1451</c:v>
                </c:pt>
                <c:pt idx="12">
                  <c:v>115.7058</c:v>
                </c:pt>
                <c:pt idx="13">
                  <c:v>120.6759</c:v>
                </c:pt>
                <c:pt idx="14">
                  <c:v>125.4473</c:v>
                </c:pt>
                <c:pt idx="15">
                  <c:v>133.20079999999999</c:v>
                </c:pt>
                <c:pt idx="16">
                  <c:v>140.15899999999999</c:v>
                </c:pt>
                <c:pt idx="17">
                  <c:v>144.93039999999999</c:v>
                </c:pt>
                <c:pt idx="18">
                  <c:v>139.5626</c:v>
                </c:pt>
                <c:pt idx="19">
                  <c:v>139.5626</c:v>
                </c:pt>
                <c:pt idx="20">
                  <c:v>131.41149999999999</c:v>
                </c:pt>
                <c:pt idx="21">
                  <c:v>132.8032</c:v>
                </c:pt>
                <c:pt idx="22">
                  <c:v>137.17689999999999</c:v>
                </c:pt>
                <c:pt idx="23">
                  <c:v>140.15899999999999</c:v>
                </c:pt>
                <c:pt idx="24">
                  <c:v>145.328</c:v>
                </c:pt>
                <c:pt idx="25">
                  <c:v>138.5686</c:v>
                </c:pt>
                <c:pt idx="26">
                  <c:v>139.76140000000001</c:v>
                </c:pt>
                <c:pt idx="27">
                  <c:v>147.1173</c:v>
                </c:pt>
                <c:pt idx="28">
                  <c:v>148.9066</c:v>
                </c:pt>
                <c:pt idx="29">
                  <c:v>150.29820000000001</c:v>
                </c:pt>
                <c:pt idx="30">
                  <c:v>155.06960000000001</c:v>
                </c:pt>
              </c:numCache>
            </c:numRef>
          </c:val>
          <c:smooth val="0"/>
        </c:ser>
        <c:ser>
          <c:idx val="2"/>
          <c:order val="2"/>
          <c:tx>
            <c:strRef>
              <c:f>'Figure 6'!$G$7</c:f>
              <c:strCache>
                <c:ptCount val="1"/>
                <c:pt idx="0">
                  <c:v>Real estate, professional, scientific &amp; technical</c:v>
                </c:pt>
              </c:strCache>
            </c:strRef>
          </c:tx>
          <c:spPr>
            <a:ln>
              <a:solidFill>
                <a:srgbClr val="A34AD0"/>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6'!$G$8:$G$38</c:f>
              <c:numCache>
                <c:formatCode>0.0</c:formatCode>
                <c:ptCount val="31"/>
                <c:pt idx="0">
                  <c:v>100</c:v>
                </c:pt>
                <c:pt idx="1">
                  <c:v>105.59010000000001</c:v>
                </c:pt>
                <c:pt idx="2">
                  <c:v>108.38509999999999</c:v>
                </c:pt>
                <c:pt idx="3">
                  <c:v>116.45959999999999</c:v>
                </c:pt>
                <c:pt idx="4">
                  <c:v>123.2919</c:v>
                </c:pt>
                <c:pt idx="5">
                  <c:v>128.26089999999999</c:v>
                </c:pt>
                <c:pt idx="6">
                  <c:v>129.1925</c:v>
                </c:pt>
                <c:pt idx="7">
                  <c:v>124.2236</c:v>
                </c:pt>
                <c:pt idx="8">
                  <c:v>121.11799999999999</c:v>
                </c:pt>
                <c:pt idx="9">
                  <c:v>124.5342</c:v>
                </c:pt>
                <c:pt idx="10">
                  <c:v>131.67699999999999</c:v>
                </c:pt>
                <c:pt idx="11">
                  <c:v>135.40369999999999</c:v>
                </c:pt>
                <c:pt idx="12">
                  <c:v>144.0994</c:v>
                </c:pt>
                <c:pt idx="13">
                  <c:v>147.20500000000001</c:v>
                </c:pt>
                <c:pt idx="14">
                  <c:v>153.72669999999999</c:v>
                </c:pt>
                <c:pt idx="15">
                  <c:v>159.00620000000001</c:v>
                </c:pt>
                <c:pt idx="16">
                  <c:v>167.3913</c:v>
                </c:pt>
                <c:pt idx="17">
                  <c:v>174.2236</c:v>
                </c:pt>
                <c:pt idx="18">
                  <c:v>169.25470000000001</c:v>
                </c:pt>
                <c:pt idx="19">
                  <c:v>174.5342</c:v>
                </c:pt>
                <c:pt idx="20">
                  <c:v>174.2236</c:v>
                </c:pt>
                <c:pt idx="21">
                  <c:v>185.71430000000001</c:v>
                </c:pt>
                <c:pt idx="22">
                  <c:v>195.96270000000001</c:v>
                </c:pt>
                <c:pt idx="23">
                  <c:v>204.34780000000001</c:v>
                </c:pt>
                <c:pt idx="24">
                  <c:v>213.66460000000001</c:v>
                </c:pt>
                <c:pt idx="25">
                  <c:v>218.01240000000001</c:v>
                </c:pt>
                <c:pt idx="26">
                  <c:v>226.08699999999999</c:v>
                </c:pt>
                <c:pt idx="27">
                  <c:v>221.73910000000001</c:v>
                </c:pt>
                <c:pt idx="28">
                  <c:v>233.54040000000001</c:v>
                </c:pt>
                <c:pt idx="29">
                  <c:v>253.4161</c:v>
                </c:pt>
                <c:pt idx="30">
                  <c:v>273.2919</c:v>
                </c:pt>
              </c:numCache>
            </c:numRef>
          </c:val>
          <c:smooth val="0"/>
        </c:ser>
        <c:dLbls>
          <c:showLegendKey val="0"/>
          <c:showVal val="0"/>
          <c:showCatName val="0"/>
          <c:showSerName val="0"/>
          <c:showPercent val="0"/>
          <c:showBubbleSize val="0"/>
        </c:dLbls>
        <c:marker val="1"/>
        <c:smooth val="0"/>
        <c:axId val="42767488"/>
        <c:axId val="42769024"/>
      </c:lineChart>
      <c:catAx>
        <c:axId val="42767488"/>
        <c:scaling>
          <c:orientation val="minMax"/>
        </c:scaling>
        <c:delete val="0"/>
        <c:axPos val="b"/>
        <c:numFmt formatCode="General" sourceLinked="1"/>
        <c:majorTickMark val="out"/>
        <c:minorTickMark val="none"/>
        <c:tickLblPos val="nextTo"/>
        <c:crossAx val="42769024"/>
        <c:crosses val="autoZero"/>
        <c:auto val="1"/>
        <c:lblAlgn val="ctr"/>
        <c:lblOffset val="100"/>
        <c:noMultiLvlLbl val="0"/>
      </c:catAx>
      <c:valAx>
        <c:axId val="42769024"/>
        <c:scaling>
          <c:orientation val="minMax"/>
        </c:scaling>
        <c:delete val="0"/>
        <c:axPos val="l"/>
        <c:majorGridlines/>
        <c:numFmt formatCode="0" sourceLinked="0"/>
        <c:majorTickMark val="out"/>
        <c:minorTickMark val="none"/>
        <c:tickLblPos val="nextTo"/>
        <c:crossAx val="42767488"/>
        <c:crosses val="autoZero"/>
        <c:crossBetween val="between"/>
      </c:valAx>
    </c:plotArea>
    <c:legend>
      <c:legendPos val="b"/>
      <c:layout>
        <c:manualLayout>
          <c:xMode val="edge"/>
          <c:yMode val="edge"/>
          <c:x val="2.1944817873375583E-3"/>
          <c:y val="0.91859545334610937"/>
          <c:w val="0.99283329421220712"/>
          <c:h val="8.0630476745962354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64046556575462"/>
          <c:y val="2.4844177472906166E-3"/>
          <c:w val="0.56705689259788861"/>
          <c:h val="0.85212400578452652"/>
        </c:manualLayout>
      </c:layout>
      <c:barChart>
        <c:barDir val="bar"/>
        <c:grouping val="clustered"/>
        <c:varyColors val="0"/>
        <c:ser>
          <c:idx val="2"/>
          <c:order val="0"/>
          <c:tx>
            <c:strRef>
              <c:f>'Figure 7'!$E$6</c:f>
              <c:strCache>
                <c:ptCount val="1"/>
                <c:pt idx="0">
                  <c:v>% change between 1996 and 2014</c:v>
                </c:pt>
              </c:strCache>
            </c:strRef>
          </c:tx>
          <c:spPr>
            <a:solidFill>
              <a:schemeClr val="tx2"/>
            </a:solidFill>
          </c:spPr>
          <c:invertIfNegative val="0"/>
          <c:dPt>
            <c:idx val="0"/>
            <c:invertIfNegative val="0"/>
            <c:bubble3D val="0"/>
            <c:spPr>
              <a:solidFill>
                <a:srgbClr val="FF0000"/>
              </a:solidFill>
            </c:spPr>
          </c:dPt>
          <c:dLbls>
            <c:dLbl>
              <c:idx val="0"/>
              <c:spPr/>
              <c:txPr>
                <a:bodyPr/>
                <a:lstStyle/>
                <a:p>
                  <a:pPr>
                    <a:defRPr/>
                  </a:pPr>
                  <a:endParaRPr lang="en-US"/>
                </a:p>
              </c:txPr>
              <c:dLblPos val="outEnd"/>
              <c:showLegendKey val="0"/>
              <c:showVal val="1"/>
              <c:showCatName val="0"/>
              <c:showSerName val="0"/>
              <c:showPercent val="0"/>
              <c:showBubbleSize val="0"/>
            </c:dLbl>
            <c:dLbl>
              <c:idx val="1"/>
              <c:spPr/>
              <c:txPr>
                <a:bodyPr/>
                <a:lstStyle/>
                <a:p>
                  <a:pPr>
                    <a:defRPr/>
                  </a:pPr>
                  <a:endParaRPr lang="en-US"/>
                </a:p>
              </c:txPr>
              <c:dLblPos val="outEnd"/>
              <c:showLegendKey val="0"/>
              <c:showVal val="1"/>
              <c:showCatName val="0"/>
              <c:showSerName val="0"/>
              <c:showPercent val="0"/>
              <c:showBubbleSize val="0"/>
            </c:dLbl>
            <c:dLbl>
              <c:idx val="2"/>
              <c:spPr/>
              <c:txPr>
                <a:bodyPr/>
                <a:lstStyle/>
                <a:p>
                  <a:pPr>
                    <a:defRPr/>
                  </a:pPr>
                  <a:endParaRPr lang="en-US"/>
                </a:p>
              </c:txPr>
              <c:dLblPos val="outEnd"/>
              <c:showLegendKey val="0"/>
              <c:showVal val="1"/>
              <c:showCatName val="0"/>
              <c:showSerName val="0"/>
              <c:showPercent val="0"/>
              <c:showBubbleSize val="0"/>
            </c:dLbl>
            <c:dLbl>
              <c:idx val="3"/>
              <c:spPr/>
              <c:txPr>
                <a:bodyPr/>
                <a:lstStyle/>
                <a:p>
                  <a:pPr>
                    <a:defRPr/>
                  </a:pPr>
                  <a:endParaRPr lang="en-US"/>
                </a:p>
              </c:txPr>
              <c:dLblPos val="outEnd"/>
              <c:showLegendKey val="0"/>
              <c:showVal val="1"/>
              <c:showCatName val="0"/>
              <c:showSerName val="0"/>
              <c:showPercent val="0"/>
              <c:showBubbleSize val="0"/>
            </c:dLbl>
            <c:dLbl>
              <c:idx val="4"/>
              <c:spPr/>
              <c:txPr>
                <a:bodyPr/>
                <a:lstStyle/>
                <a:p>
                  <a:pPr>
                    <a:defRPr/>
                  </a:pPr>
                  <a:endParaRPr lang="en-US"/>
                </a:p>
              </c:txPr>
              <c:dLblPos val="outEnd"/>
              <c:showLegendKey val="0"/>
              <c:showVal val="1"/>
              <c:showCatName val="0"/>
              <c:showSerName val="0"/>
              <c:showPercent val="0"/>
              <c:showBubbleSize val="0"/>
            </c:dLbl>
            <c:dLbl>
              <c:idx val="5"/>
              <c:spPr/>
              <c:txPr>
                <a:bodyPr/>
                <a:lstStyle/>
                <a:p>
                  <a:pPr>
                    <a:defRPr/>
                  </a:pPr>
                  <a:endParaRPr lang="en-US"/>
                </a:p>
              </c:txPr>
              <c:dLblPos val="outEnd"/>
              <c:showLegendKey val="0"/>
              <c:showVal val="1"/>
              <c:showCatName val="0"/>
              <c:showSerName val="0"/>
              <c:showPercent val="0"/>
              <c:showBubbleSize val="0"/>
            </c:dLbl>
            <c:dLbl>
              <c:idx val="6"/>
              <c:spPr/>
              <c:txPr>
                <a:bodyPr/>
                <a:lstStyle/>
                <a:p>
                  <a:pPr>
                    <a:defRPr/>
                  </a:pPr>
                  <a:endParaRPr lang="en-US"/>
                </a:p>
              </c:txPr>
              <c:dLblPos val="outEnd"/>
              <c:showLegendKey val="0"/>
              <c:showVal val="1"/>
              <c:showCatName val="0"/>
              <c:showSerName val="0"/>
              <c:showPercent val="0"/>
              <c:showBubbleSize val="0"/>
            </c:dLbl>
            <c:dLbl>
              <c:idx val="7"/>
              <c:spPr/>
              <c:txPr>
                <a:bodyPr/>
                <a:lstStyle/>
                <a:p>
                  <a:pPr>
                    <a:defRPr/>
                  </a:pPr>
                  <a:endParaRPr lang="en-US"/>
                </a:p>
              </c:txPr>
              <c:dLblPos val="outEnd"/>
              <c:showLegendKey val="0"/>
              <c:showVal val="1"/>
              <c:showCatName val="0"/>
              <c:showSerName val="0"/>
              <c:showPercent val="0"/>
              <c:showBubbleSize val="0"/>
            </c:dLbl>
            <c:dLbl>
              <c:idx val="8"/>
              <c:spPr/>
              <c:txPr>
                <a:bodyPr/>
                <a:lstStyle/>
                <a:p>
                  <a:pPr>
                    <a:defRPr/>
                  </a:pPr>
                  <a:endParaRPr lang="en-US"/>
                </a:p>
              </c:txPr>
              <c:dLblPos val="outEnd"/>
              <c:showLegendKey val="0"/>
              <c:showVal val="1"/>
              <c:showCatName val="0"/>
              <c:showSerName val="0"/>
              <c:showPercent val="0"/>
              <c:showBubbleSize val="0"/>
            </c:dLbl>
            <c:dLbl>
              <c:idx val="9"/>
              <c:spPr/>
              <c:txPr>
                <a:bodyPr/>
                <a:lstStyle/>
                <a:p>
                  <a:pPr>
                    <a:defRPr/>
                  </a:pPr>
                  <a:endParaRPr lang="en-US"/>
                </a:p>
              </c:txPr>
              <c:dLblPos val="outEnd"/>
              <c:showLegendKey val="0"/>
              <c:showVal val="1"/>
              <c:showCatName val="0"/>
              <c:showSerName val="0"/>
              <c:showPercent val="0"/>
              <c:showBubbleSize val="0"/>
            </c:dLbl>
            <c:dLbl>
              <c:idx val="10"/>
              <c:spPr/>
              <c:txPr>
                <a:bodyPr/>
                <a:lstStyle/>
                <a:p>
                  <a:pPr>
                    <a:defRPr/>
                  </a:pPr>
                  <a:endParaRPr lang="en-US"/>
                </a:p>
              </c:txPr>
              <c:dLblPos val="outEnd"/>
              <c:showLegendKey val="0"/>
              <c:showVal val="1"/>
              <c:showCatName val="0"/>
              <c:showSerName val="0"/>
              <c:showPercent val="0"/>
              <c:showBubbleSize val="0"/>
            </c:dLbl>
            <c:dLbl>
              <c:idx val="11"/>
              <c:spPr/>
              <c:txPr>
                <a:bodyPr/>
                <a:lstStyle/>
                <a:p>
                  <a:pPr>
                    <a:defRPr/>
                  </a:pPr>
                  <a:endParaRPr lang="en-US"/>
                </a:p>
              </c:txPr>
              <c:dLblPos val="outEnd"/>
              <c:showLegendKey val="0"/>
              <c:showVal val="1"/>
              <c:showCatName val="0"/>
              <c:showSerName val="0"/>
              <c:showPercent val="0"/>
              <c:showBubbleSize val="0"/>
            </c:dLbl>
            <c:dLbl>
              <c:idx val="12"/>
              <c:spPr/>
              <c:txPr>
                <a:bodyPr/>
                <a:lstStyle/>
                <a:p>
                  <a:pPr>
                    <a:defRPr/>
                  </a:pPr>
                  <a:endParaRPr lang="en-US"/>
                </a:p>
              </c:txPr>
              <c:dLblPos val="outEnd"/>
              <c:showLegendKey val="0"/>
              <c:showVal val="1"/>
              <c:showCatName val="0"/>
              <c:showSerName val="0"/>
              <c:showPercent val="0"/>
              <c:showBubbleSize val="0"/>
            </c:dLbl>
            <c:dLbl>
              <c:idx val="13"/>
              <c:spPr/>
              <c:txPr>
                <a:bodyPr/>
                <a:lstStyle/>
                <a:p>
                  <a:pPr>
                    <a:defRPr/>
                  </a:pPr>
                  <a:endParaRPr lang="en-US"/>
                </a:p>
              </c:txPr>
              <c:dLblPos val="outEnd"/>
              <c:showLegendKey val="0"/>
              <c:showVal val="1"/>
              <c:showCatName val="0"/>
              <c:showSerName val="0"/>
              <c:showPercent val="0"/>
              <c:showBubbleSize val="0"/>
            </c:dLbl>
            <c:dLbl>
              <c:idx val="14"/>
              <c:spPr/>
              <c:txPr>
                <a:bodyPr/>
                <a:lstStyle/>
                <a:p>
                  <a:pPr>
                    <a:defRPr/>
                  </a:pPr>
                  <a:endParaRPr lang="en-US"/>
                </a:p>
              </c:txPr>
              <c:dLblPos val="outEnd"/>
              <c:showLegendKey val="0"/>
              <c:showVal val="1"/>
              <c:showCatName val="0"/>
              <c:showSerName val="0"/>
              <c:showPercent val="0"/>
              <c:showBubbleSize val="0"/>
            </c:dLbl>
            <c:dLbl>
              <c:idx val="15"/>
              <c:layout>
                <c:manualLayout>
                  <c:x val="-8.0853675462242008E-3"/>
                  <c:y val="0"/>
                </c:manualLayout>
              </c:layout>
              <c:spPr/>
              <c:txPr>
                <a:bodyPr/>
                <a:lstStyle/>
                <a:p>
                  <a:pPr>
                    <a:defRPr/>
                  </a:pPr>
                  <a:endParaRPr lang="en-US"/>
                </a:p>
              </c:txPr>
              <c:dLblPos val="outEnd"/>
              <c:showLegendKey val="0"/>
              <c:showVal val="1"/>
              <c:showCatName val="0"/>
              <c:showSerName val="0"/>
              <c:showPercent val="0"/>
              <c:showBubbleSize val="0"/>
            </c:dLbl>
            <c:dLbl>
              <c:idx val="16"/>
              <c:spPr/>
              <c:txPr>
                <a:bodyPr/>
                <a:lstStyle/>
                <a:p>
                  <a:pPr>
                    <a:defRPr/>
                  </a:pPr>
                  <a:endParaRPr lang="en-US"/>
                </a:p>
              </c:txPr>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strRef>
              <c:f>'Figure 7'!$A$7:$A$23</c:f>
              <c:strCache>
                <c:ptCount val="17"/>
                <c:pt idx="0">
                  <c:v>Total</c:v>
                </c:pt>
                <c:pt idx="1">
                  <c:v>Other service activities</c:v>
                </c:pt>
                <c:pt idx="2">
                  <c:v>Arts, entertainment and recreation</c:v>
                </c:pt>
                <c:pt idx="3">
                  <c:v>Human health and social work activities</c:v>
                </c:pt>
                <c:pt idx="4">
                  <c:v>Education</c:v>
                </c:pt>
                <c:pt idx="5">
                  <c:v>Public administration and defence, compulsory social security</c:v>
                </c:pt>
                <c:pt idx="6">
                  <c:v>Administrative and support service activities</c:v>
                </c:pt>
                <c:pt idx="7">
                  <c:v>Professional, scientific, technical and real estate services</c:v>
                </c:pt>
                <c:pt idx="8">
                  <c:v>Financial and insurance activities</c:v>
                </c:pt>
                <c:pt idx="9">
                  <c:v>Information and communication</c:v>
                </c:pt>
                <c:pt idx="10">
                  <c:v>Accommodation and food service activities</c:v>
                </c:pt>
                <c:pt idx="11">
                  <c:v>Transportation and storage</c:v>
                </c:pt>
                <c:pt idx="12">
                  <c:v>Retail</c:v>
                </c:pt>
                <c:pt idx="13">
                  <c:v>Wholesale and motor trades</c:v>
                </c:pt>
                <c:pt idx="14">
                  <c:v>Construction</c:v>
                </c:pt>
                <c:pt idx="15">
                  <c:v>Manufacturing</c:v>
                </c:pt>
                <c:pt idx="16">
                  <c:v>Primary and utilities</c:v>
                </c:pt>
              </c:strCache>
            </c:strRef>
          </c:cat>
          <c:val>
            <c:numRef>
              <c:f>'Figure 7'!$E$7:$E$23</c:f>
              <c:numCache>
                <c:formatCode>0%</c:formatCode>
                <c:ptCount val="17"/>
                <c:pt idx="0">
                  <c:v>0.3962</c:v>
                </c:pt>
                <c:pt idx="1">
                  <c:v>0.53190000000000004</c:v>
                </c:pt>
                <c:pt idx="2">
                  <c:v>0.41670000000000001</c:v>
                </c:pt>
                <c:pt idx="3">
                  <c:v>0.53259999999999996</c:v>
                </c:pt>
                <c:pt idx="4">
                  <c:v>0.81499999999999995</c:v>
                </c:pt>
                <c:pt idx="5">
                  <c:v>-8.8999999999999999E-3</c:v>
                </c:pt>
                <c:pt idx="6">
                  <c:v>0.56079999999999997</c:v>
                </c:pt>
                <c:pt idx="7">
                  <c:v>0.89659999999999995</c:v>
                </c:pt>
                <c:pt idx="8">
                  <c:v>6.25E-2</c:v>
                </c:pt>
                <c:pt idx="9">
                  <c:v>0.71950000000000003</c:v>
                </c:pt>
                <c:pt idx="10">
                  <c:v>0.92649999999999999</c:v>
                </c:pt>
                <c:pt idx="11">
                  <c:v>0.17810000000000001</c:v>
                </c:pt>
                <c:pt idx="12">
                  <c:v>0.28410000000000002</c:v>
                </c:pt>
                <c:pt idx="13">
                  <c:v>-1.37E-2</c:v>
                </c:pt>
                <c:pt idx="14">
                  <c:v>0.35920000000000002</c:v>
                </c:pt>
                <c:pt idx="15">
                  <c:v>-0.48849999999999999</c:v>
                </c:pt>
                <c:pt idx="16">
                  <c:v>0</c:v>
                </c:pt>
              </c:numCache>
            </c:numRef>
          </c:val>
        </c:ser>
        <c:dLbls>
          <c:showLegendKey val="0"/>
          <c:showVal val="0"/>
          <c:showCatName val="0"/>
          <c:showSerName val="0"/>
          <c:showPercent val="0"/>
          <c:showBubbleSize val="0"/>
        </c:dLbls>
        <c:gapWidth val="150"/>
        <c:axId val="395010816"/>
        <c:axId val="395012352"/>
      </c:barChart>
      <c:catAx>
        <c:axId val="395010816"/>
        <c:scaling>
          <c:orientation val="minMax"/>
        </c:scaling>
        <c:delete val="0"/>
        <c:axPos val="l"/>
        <c:numFmt formatCode="General" sourceLinked="1"/>
        <c:majorTickMark val="out"/>
        <c:minorTickMark val="none"/>
        <c:tickLblPos val="low"/>
        <c:crossAx val="395012352"/>
        <c:crosses val="autoZero"/>
        <c:auto val="1"/>
        <c:lblAlgn val="ctr"/>
        <c:lblOffset val="100"/>
        <c:noMultiLvlLbl val="0"/>
      </c:catAx>
      <c:valAx>
        <c:axId val="395012352"/>
        <c:scaling>
          <c:orientation val="minMax"/>
        </c:scaling>
        <c:delete val="0"/>
        <c:axPos val="b"/>
        <c:majorGridlines/>
        <c:title>
          <c:tx>
            <c:rich>
              <a:bodyPr/>
              <a:lstStyle/>
              <a:p>
                <a:pPr>
                  <a:defRPr b="0"/>
                </a:pPr>
                <a:r>
                  <a:rPr lang="en-GB" b="0"/>
                  <a:t>% change between</a:t>
                </a:r>
                <a:r>
                  <a:rPr lang="en-GB" b="0" baseline="0"/>
                  <a:t> 1996 and 2014</a:t>
                </a:r>
                <a:endParaRPr lang="en-GB" b="0"/>
              </a:p>
            </c:rich>
          </c:tx>
          <c:overlay val="0"/>
        </c:title>
        <c:numFmt formatCode="0%" sourceLinked="0"/>
        <c:majorTickMark val="out"/>
        <c:minorTickMark val="none"/>
        <c:tickLblPos val="nextTo"/>
        <c:crossAx val="395010816"/>
        <c:crosses val="autoZero"/>
        <c:crossBetween val="between"/>
      </c:valAx>
      <c:spPr>
        <a:ln>
          <a:noFill/>
        </a:ln>
      </c:spPr>
    </c:plotArea>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8'!$H$6</c:f>
              <c:strCache>
                <c:ptCount val="1"/>
                <c:pt idx="0">
                  <c:v>2014</c:v>
                </c:pt>
              </c:strCache>
            </c:strRef>
          </c:tx>
          <c:spPr>
            <a:solidFill>
              <a:schemeClr val="tx2">
                <a:lumMod val="40000"/>
                <a:lumOff val="60000"/>
              </a:schemeClr>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8'!$H$7:$H$22</c:f>
              <c:numCache>
                <c:formatCode>_-* #,##0_-;\-* #,##0_-;_-* "-"??_-;_-@_-</c:formatCode>
                <c:ptCount val="16"/>
                <c:pt idx="0">
                  <c:v>114600</c:v>
                </c:pt>
                <c:pt idx="1">
                  <c:v>125200</c:v>
                </c:pt>
                <c:pt idx="2">
                  <c:v>483700</c:v>
                </c:pt>
                <c:pt idx="3">
                  <c:v>385700</c:v>
                </c:pt>
                <c:pt idx="4">
                  <c:v>220000</c:v>
                </c:pt>
                <c:pt idx="5">
                  <c:v>490600</c:v>
                </c:pt>
                <c:pt idx="6">
                  <c:v>721500</c:v>
                </c:pt>
                <c:pt idx="7">
                  <c:v>351900</c:v>
                </c:pt>
                <c:pt idx="8">
                  <c:v>372800</c:v>
                </c:pt>
                <c:pt idx="9">
                  <c:v>358000</c:v>
                </c:pt>
                <c:pt idx="10">
                  <c:v>227300</c:v>
                </c:pt>
                <c:pt idx="11">
                  <c:v>406700</c:v>
                </c:pt>
                <c:pt idx="12">
                  <c:v>187900</c:v>
                </c:pt>
                <c:pt idx="13">
                  <c:v>144800</c:v>
                </c:pt>
                <c:pt idx="14">
                  <c:v>113300</c:v>
                </c:pt>
                <c:pt idx="15">
                  <c:v>28800</c:v>
                </c:pt>
              </c:numCache>
            </c:numRef>
          </c:val>
        </c:ser>
        <c:ser>
          <c:idx val="0"/>
          <c:order val="1"/>
          <c:tx>
            <c:strRef>
              <c:f>'Figure 8'!$C$6</c:f>
              <c:strCache>
                <c:ptCount val="1"/>
                <c:pt idx="0">
                  <c:v>2009</c:v>
                </c:pt>
              </c:strCache>
            </c:strRef>
          </c:tx>
          <c:spPr>
            <a:solidFill>
              <a:schemeClr val="tx2"/>
            </a:solidFill>
          </c:spPr>
          <c:invertIfNegative val="0"/>
          <c:cat>
            <c:strRef>
              <c:f>'Figure 8'!$B$7:$B$22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8'!$C$7:$C$22</c:f>
              <c:numCache>
                <c:formatCode>#,##0</c:formatCode>
                <c:ptCount val="16"/>
                <c:pt idx="0">
                  <c:v>106400</c:v>
                </c:pt>
                <c:pt idx="1">
                  <c:v>103400</c:v>
                </c:pt>
                <c:pt idx="2">
                  <c:v>418000</c:v>
                </c:pt>
                <c:pt idx="3">
                  <c:v>336300</c:v>
                </c:pt>
                <c:pt idx="4">
                  <c:v>223000</c:v>
                </c:pt>
                <c:pt idx="5">
                  <c:v>407200</c:v>
                </c:pt>
                <c:pt idx="6">
                  <c:v>603400</c:v>
                </c:pt>
                <c:pt idx="7">
                  <c:v>319400</c:v>
                </c:pt>
                <c:pt idx="8">
                  <c:v>292100</c:v>
                </c:pt>
                <c:pt idx="9">
                  <c:v>295900</c:v>
                </c:pt>
                <c:pt idx="10">
                  <c:v>219100</c:v>
                </c:pt>
                <c:pt idx="11">
                  <c:v>373100</c:v>
                </c:pt>
                <c:pt idx="12">
                  <c:v>174700</c:v>
                </c:pt>
                <c:pt idx="13">
                  <c:v>135500</c:v>
                </c:pt>
                <c:pt idx="14">
                  <c:v>112900</c:v>
                </c:pt>
                <c:pt idx="15">
                  <c:v>23100</c:v>
                </c:pt>
              </c:numCache>
            </c:numRef>
          </c:val>
        </c:ser>
        <c:dLbls>
          <c:showLegendKey val="0"/>
          <c:showVal val="0"/>
          <c:showCatName val="0"/>
          <c:showSerName val="0"/>
          <c:showPercent val="0"/>
          <c:showBubbleSize val="0"/>
        </c:dLbls>
        <c:gapWidth val="75"/>
        <c:axId val="43124224"/>
        <c:axId val="43125760"/>
      </c:barChart>
      <c:barChart>
        <c:barDir val="bar"/>
        <c:grouping val="clustered"/>
        <c:varyColors val="0"/>
        <c:ser>
          <c:idx val="2"/>
          <c:order val="2"/>
          <c:tx>
            <c:v>x% of total London employee jobs</c:v>
          </c:tx>
          <c:spPr>
            <a:noFill/>
            <a:ln>
              <a:noFill/>
            </a:ln>
          </c:spPr>
          <c:invertIfNegative val="0"/>
          <c:dLbls>
            <c:dLbl>
              <c:idx val="2"/>
              <c:layout>
                <c:manualLayout>
                  <c:x val="2.5982897589480556E-2"/>
                  <c:y val="0"/>
                </c:manualLayout>
              </c:layout>
              <c:showLegendKey val="0"/>
              <c:showVal val="1"/>
              <c:showCatName val="0"/>
              <c:showSerName val="0"/>
              <c:showPercent val="0"/>
              <c:showBubbleSize val="0"/>
            </c:dLbl>
            <c:dLbl>
              <c:idx val="3"/>
              <c:layout>
                <c:manualLayout>
                  <c:x val="1.7777772034907748E-2"/>
                  <c:y val="-2.1488034548698821E-3"/>
                </c:manualLayout>
              </c:layout>
              <c:showLegendKey val="0"/>
              <c:showVal val="1"/>
              <c:showCatName val="0"/>
              <c:showSerName val="0"/>
              <c:showPercent val="0"/>
              <c:showBubbleSize val="0"/>
            </c:dLbl>
            <c:dLbl>
              <c:idx val="4"/>
              <c:layout>
                <c:manualLayout>
                  <c:x val="2.0512813886432016E-2"/>
                  <c:y val="0"/>
                </c:manualLayout>
              </c:layout>
              <c:showLegendKey val="0"/>
              <c:showVal val="1"/>
              <c:showCatName val="0"/>
              <c:showSerName val="0"/>
              <c:showPercent val="0"/>
              <c:showBubbleSize val="0"/>
            </c:dLbl>
            <c:dLbl>
              <c:idx val="5"/>
              <c:layout>
                <c:manualLayout>
                  <c:x val="2.5982897589480556E-2"/>
                  <c:y val="0"/>
                </c:manualLayout>
              </c:layout>
              <c:showLegendKey val="0"/>
              <c:showVal val="1"/>
              <c:showCatName val="0"/>
              <c:showSerName val="0"/>
              <c:showPercent val="0"/>
              <c:showBubbleSize val="0"/>
            </c:dLbl>
            <c:dLbl>
              <c:idx val="6"/>
              <c:layout>
                <c:manualLayout>
                  <c:x val="3.2820502218291227E-2"/>
                  <c:y val="0"/>
                </c:manualLayout>
              </c:layout>
              <c:showLegendKey val="0"/>
              <c:showVal val="1"/>
              <c:showCatName val="0"/>
              <c:showSerName val="0"/>
              <c:showPercent val="0"/>
              <c:showBubbleSize val="0"/>
            </c:dLbl>
            <c:dLbl>
              <c:idx val="7"/>
              <c:layout>
                <c:manualLayout>
                  <c:x val="9.5726464803349409E-3"/>
                  <c:y val="0"/>
                </c:manualLayout>
              </c:layout>
              <c:showLegendKey val="0"/>
              <c:showVal val="1"/>
              <c:showCatName val="0"/>
              <c:showSerName val="0"/>
              <c:showPercent val="0"/>
              <c:showBubbleSize val="0"/>
            </c:dLbl>
            <c:dLbl>
              <c:idx val="8"/>
              <c:layout>
                <c:manualLayout>
                  <c:x val="1.3675209257621345E-2"/>
                  <c:y val="0"/>
                </c:manualLayout>
              </c:layout>
              <c:showLegendKey val="0"/>
              <c:showVal val="1"/>
              <c:showCatName val="0"/>
              <c:showSerName val="0"/>
              <c:showPercent val="0"/>
              <c:showBubbleSize val="0"/>
            </c:dLbl>
            <c:dLbl>
              <c:idx val="9"/>
              <c:layout>
                <c:manualLayout>
                  <c:x val="1.5042730183383479E-2"/>
                  <c:y val="0"/>
                </c:manualLayout>
              </c:layout>
              <c:showLegendKey val="0"/>
              <c:showVal val="1"/>
              <c:showCatName val="0"/>
              <c:showSerName val="0"/>
              <c:showPercent val="0"/>
              <c:showBubbleSize val="0"/>
            </c:dLbl>
            <c:dLbl>
              <c:idx val="10"/>
              <c:layout>
                <c:manualLayout>
                  <c:x val="8.2051255545728067E-3"/>
                  <c:y val="0"/>
                </c:manualLayout>
              </c:layout>
              <c:showLegendKey val="0"/>
              <c:showVal val="1"/>
              <c:showCatName val="0"/>
              <c:showSerName val="0"/>
              <c:showPercent val="0"/>
              <c:showBubbleSize val="0"/>
            </c:dLbl>
            <c:dLbl>
              <c:idx val="11"/>
              <c:layout>
                <c:manualLayout>
                  <c:x val="1.7777772034907748E-2"/>
                  <c:y val="0"/>
                </c:manualLayout>
              </c:layout>
              <c:showLegendKey val="0"/>
              <c:showVal val="1"/>
              <c:showCatName val="0"/>
              <c:showSerName val="0"/>
              <c:showPercent val="0"/>
              <c:showBubbleSize val="0"/>
            </c:dLbl>
            <c:dLbl>
              <c:idx val="12"/>
              <c:layout>
                <c:manualLayout>
                  <c:x val="8.2051255545728067E-3"/>
                  <c:y val="0"/>
                </c:manualLayout>
              </c:layout>
              <c:showLegendKey val="0"/>
              <c:showVal val="1"/>
              <c:showCatName val="0"/>
              <c:showSerName val="0"/>
              <c:showPercent val="0"/>
              <c:showBubbleSize val="0"/>
            </c:dLbl>
            <c:dLbl>
              <c:idx val="13"/>
              <c:layout>
                <c:manualLayout>
                  <c:x val="4.1025627772864033E-3"/>
                  <c:y val="0"/>
                </c:manualLayout>
              </c:layout>
              <c:showLegendKey val="0"/>
              <c:showVal val="1"/>
              <c:showCatName val="0"/>
              <c:showSerName val="0"/>
              <c:showPercent val="0"/>
              <c:showBubbleSize val="0"/>
            </c:dLbl>
            <c:dLbl>
              <c:idx val="14"/>
              <c:layout>
                <c:manualLayout>
                  <c:x val="5.4700837030484881E-3"/>
                  <c:y val="-1.9697137459961161E-17"/>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8'!$I$7:$I$22</c:f>
              <c:numCache>
                <c:formatCode>0.0%</c:formatCode>
                <c:ptCount val="16"/>
                <c:pt idx="0">
                  <c:v>2.4199999999999999E-2</c:v>
                </c:pt>
                <c:pt idx="1">
                  <c:v>2.6499999999999999E-2</c:v>
                </c:pt>
                <c:pt idx="2">
                  <c:v>0.1022</c:v>
                </c:pt>
                <c:pt idx="3">
                  <c:v>8.1500000000000003E-2</c:v>
                </c:pt>
                <c:pt idx="4">
                  <c:v>4.65E-2</c:v>
                </c:pt>
                <c:pt idx="5">
                  <c:v>0.1037</c:v>
                </c:pt>
                <c:pt idx="6">
                  <c:v>0.15240000000000001</c:v>
                </c:pt>
                <c:pt idx="7">
                  <c:v>7.4399999999999994E-2</c:v>
                </c:pt>
                <c:pt idx="8">
                  <c:v>7.8799999999999995E-2</c:v>
                </c:pt>
                <c:pt idx="9">
                  <c:v>7.5600000000000001E-2</c:v>
                </c:pt>
                <c:pt idx="10">
                  <c:v>4.8000000000000001E-2</c:v>
                </c:pt>
                <c:pt idx="11">
                  <c:v>8.5900000000000004E-2</c:v>
                </c:pt>
                <c:pt idx="12">
                  <c:v>3.9699999999999999E-2</c:v>
                </c:pt>
                <c:pt idx="13">
                  <c:v>3.0599999999999999E-2</c:v>
                </c:pt>
                <c:pt idx="14">
                  <c:v>2.3900000000000001E-2</c:v>
                </c:pt>
                <c:pt idx="15">
                  <c:v>6.1000000000000004E-3</c:v>
                </c:pt>
              </c:numCache>
            </c:numRef>
          </c:val>
        </c:ser>
        <c:dLbls>
          <c:showLegendKey val="0"/>
          <c:showVal val="0"/>
          <c:showCatName val="0"/>
          <c:showSerName val="0"/>
          <c:showPercent val="0"/>
          <c:showBubbleSize val="0"/>
        </c:dLbls>
        <c:gapWidth val="160"/>
        <c:axId val="43146240"/>
        <c:axId val="43144704"/>
      </c:barChart>
      <c:catAx>
        <c:axId val="43124224"/>
        <c:scaling>
          <c:orientation val="minMax"/>
        </c:scaling>
        <c:delete val="0"/>
        <c:axPos val="l"/>
        <c:majorTickMark val="out"/>
        <c:minorTickMark val="none"/>
        <c:tickLblPos val="nextTo"/>
        <c:crossAx val="43125760"/>
        <c:crosses val="autoZero"/>
        <c:auto val="1"/>
        <c:lblAlgn val="ctr"/>
        <c:lblOffset val="100"/>
        <c:noMultiLvlLbl val="0"/>
      </c:catAx>
      <c:valAx>
        <c:axId val="43125760"/>
        <c:scaling>
          <c:orientation val="minMax"/>
          <c:min val="0"/>
        </c:scaling>
        <c:delete val="0"/>
        <c:axPos val="b"/>
        <c:majorGridlines/>
        <c:numFmt formatCode="#,##0" sourceLinked="0"/>
        <c:majorTickMark val="none"/>
        <c:minorTickMark val="none"/>
        <c:tickLblPos val="high"/>
        <c:crossAx val="43124224"/>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3144704"/>
        <c:scaling>
          <c:orientation val="minMax"/>
        </c:scaling>
        <c:delete val="0"/>
        <c:axPos val="b"/>
        <c:numFmt formatCode="0.0%" sourceLinked="1"/>
        <c:majorTickMark val="none"/>
        <c:minorTickMark val="none"/>
        <c:tickLblPos val="none"/>
        <c:crossAx val="43146240"/>
        <c:crosses val="autoZero"/>
        <c:crossBetween val="between"/>
      </c:valAx>
      <c:catAx>
        <c:axId val="43146240"/>
        <c:scaling>
          <c:orientation val="minMax"/>
        </c:scaling>
        <c:delete val="1"/>
        <c:axPos val="l"/>
        <c:majorTickMark val="out"/>
        <c:minorTickMark val="none"/>
        <c:tickLblPos val="nextTo"/>
        <c:crossAx val="43144704"/>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71589690399117E-2"/>
          <c:y val="6.9954564080822498E-2"/>
          <c:w val="0.89729609136704225"/>
          <c:h val="0.79089491472667339"/>
        </c:manualLayout>
      </c:layout>
      <c:lineChart>
        <c:grouping val="standard"/>
        <c:varyColors val="0"/>
        <c:ser>
          <c:idx val="2"/>
          <c:order val="0"/>
          <c:tx>
            <c:strRef>
              <c:f>'Figure 9'!$N$4:$R$4</c:f>
              <c:strCache>
                <c:ptCount val="1"/>
                <c:pt idx="0">
                  <c:v>East total workforce jobs - including self-employed (2004-2014)</c:v>
                </c:pt>
              </c:strCache>
            </c:strRef>
          </c:tx>
          <c:spPr>
            <a:ln>
              <a:solidFill>
                <a:schemeClr val="accent4">
                  <a:lumMod val="60000"/>
                  <a:lumOff val="40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9'!$X$6:$X$36</c:f>
              <c:numCache>
                <c:formatCode>#,##0</c:formatCode>
                <c:ptCount val="31"/>
                <c:pt idx="20">
                  <c:v>767</c:v>
                </c:pt>
                <c:pt idx="21">
                  <c:v>774</c:v>
                </c:pt>
                <c:pt idx="22">
                  <c:v>770</c:v>
                </c:pt>
                <c:pt idx="23">
                  <c:v>765</c:v>
                </c:pt>
                <c:pt idx="24">
                  <c:v>770</c:v>
                </c:pt>
                <c:pt idx="25">
                  <c:v>740</c:v>
                </c:pt>
                <c:pt idx="26">
                  <c:v>748</c:v>
                </c:pt>
                <c:pt idx="27">
                  <c:v>739</c:v>
                </c:pt>
                <c:pt idx="28">
                  <c:v>777</c:v>
                </c:pt>
                <c:pt idx="29">
                  <c:v>806</c:v>
                </c:pt>
                <c:pt idx="30">
                  <c:v>852</c:v>
                </c:pt>
              </c:numCache>
            </c:numRef>
          </c:val>
          <c:smooth val="0"/>
        </c:ser>
        <c:ser>
          <c:idx val="0"/>
          <c:order val="1"/>
          <c:tx>
            <c:strRef>
              <c:f>'Figure 9'!$B$4:$G$4</c:f>
              <c:strCache>
                <c:ptCount val="1"/>
                <c:pt idx="0">
                  <c:v>East total employee jobs trend (1984-2014)</c:v>
                </c:pt>
              </c:strCache>
            </c:strRef>
          </c:tx>
          <c:spPr>
            <a:ln>
              <a:solidFill>
                <a:schemeClr val="accent4">
                  <a:lumMod val="75000"/>
                </a:schemeClr>
              </a:solidFill>
            </a:ln>
          </c:spPr>
          <c:marker>
            <c:symbol val="none"/>
          </c:marker>
          <c:cat>
            <c:numRef>
              <c:f>'Figure 9'!$A$6:$A$36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9'!$K$6:$K$36</c:f>
              <c:numCache>
                <c:formatCode>#,##0</c:formatCode>
                <c:ptCount val="31"/>
                <c:pt idx="0">
                  <c:v>632</c:v>
                </c:pt>
                <c:pt idx="1">
                  <c:v>630</c:v>
                </c:pt>
                <c:pt idx="2">
                  <c:v>626</c:v>
                </c:pt>
                <c:pt idx="3">
                  <c:v>628</c:v>
                </c:pt>
                <c:pt idx="4">
                  <c:v>645</c:v>
                </c:pt>
                <c:pt idx="5">
                  <c:v>643</c:v>
                </c:pt>
                <c:pt idx="6">
                  <c:v>639</c:v>
                </c:pt>
                <c:pt idx="7">
                  <c:v>606</c:v>
                </c:pt>
                <c:pt idx="8">
                  <c:v>579</c:v>
                </c:pt>
                <c:pt idx="9">
                  <c:v>564</c:v>
                </c:pt>
                <c:pt idx="10">
                  <c:v>563</c:v>
                </c:pt>
                <c:pt idx="11">
                  <c:v>586</c:v>
                </c:pt>
                <c:pt idx="12">
                  <c:v>570</c:v>
                </c:pt>
                <c:pt idx="13">
                  <c:v>586</c:v>
                </c:pt>
                <c:pt idx="14">
                  <c:v>632</c:v>
                </c:pt>
                <c:pt idx="15">
                  <c:v>662</c:v>
                </c:pt>
                <c:pt idx="16">
                  <c:v>681</c:v>
                </c:pt>
                <c:pt idx="17">
                  <c:v>661</c:v>
                </c:pt>
                <c:pt idx="18">
                  <c:v>656</c:v>
                </c:pt>
                <c:pt idx="19">
                  <c:v>659</c:v>
                </c:pt>
                <c:pt idx="20">
                  <c:v>670</c:v>
                </c:pt>
                <c:pt idx="21">
                  <c:v>667</c:v>
                </c:pt>
                <c:pt idx="22">
                  <c:v>663</c:v>
                </c:pt>
                <c:pt idx="23">
                  <c:v>667</c:v>
                </c:pt>
                <c:pt idx="24">
                  <c:v>663</c:v>
                </c:pt>
                <c:pt idx="25">
                  <c:v>647</c:v>
                </c:pt>
                <c:pt idx="26">
                  <c:v>640</c:v>
                </c:pt>
                <c:pt idx="27">
                  <c:v>634</c:v>
                </c:pt>
                <c:pt idx="28">
                  <c:v>668</c:v>
                </c:pt>
                <c:pt idx="29">
                  <c:v>687</c:v>
                </c:pt>
                <c:pt idx="30">
                  <c:v>723</c:v>
                </c:pt>
              </c:numCache>
            </c:numRef>
          </c:val>
          <c:smooth val="0"/>
        </c:ser>
        <c:dLbls>
          <c:showLegendKey val="0"/>
          <c:showVal val="0"/>
          <c:showCatName val="0"/>
          <c:showSerName val="0"/>
          <c:showPercent val="0"/>
          <c:showBubbleSize val="0"/>
        </c:dLbls>
        <c:marker val="1"/>
        <c:smooth val="0"/>
        <c:axId val="42385408"/>
        <c:axId val="42386944"/>
      </c:lineChart>
      <c:catAx>
        <c:axId val="42385408"/>
        <c:scaling>
          <c:orientation val="minMax"/>
        </c:scaling>
        <c:delete val="0"/>
        <c:axPos val="b"/>
        <c:numFmt formatCode="0" sourceLinked="1"/>
        <c:majorTickMark val="out"/>
        <c:minorTickMark val="none"/>
        <c:tickLblPos val="nextTo"/>
        <c:txPr>
          <a:bodyPr rot="-1380000"/>
          <a:lstStyle/>
          <a:p>
            <a:pPr>
              <a:defRPr/>
            </a:pPr>
            <a:endParaRPr lang="en-US"/>
          </a:p>
        </c:txPr>
        <c:crossAx val="42386944"/>
        <c:crosses val="autoZero"/>
        <c:auto val="1"/>
        <c:lblAlgn val="ctr"/>
        <c:lblOffset val="100"/>
        <c:noMultiLvlLbl val="0"/>
      </c:catAx>
      <c:valAx>
        <c:axId val="42386944"/>
        <c:scaling>
          <c:orientation val="minMax"/>
          <c:max val="1200"/>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42385408"/>
        <c:crosses val="autoZero"/>
        <c:crossBetween val="midCat"/>
      </c:valAx>
    </c:plotArea>
    <c:legend>
      <c:legendPos val="b"/>
      <c:layout>
        <c:manualLayout>
          <c:xMode val="edge"/>
          <c:yMode val="edge"/>
          <c:x val="0"/>
          <c:y val="0.92760765874876228"/>
          <c:w val="0.96420473202168577"/>
          <c:h val="6.573277638267524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10'!$H$7</c:f>
              <c:strCache>
                <c:ptCount val="1"/>
                <c:pt idx="0">
                  <c:v>2014</c:v>
                </c:pt>
              </c:strCache>
            </c:strRef>
          </c:tx>
          <c:spPr>
            <a:solidFill>
              <a:schemeClr val="tx2">
                <a:lumMod val="40000"/>
                <a:lumOff val="60000"/>
              </a:schemeClr>
            </a:solidFill>
          </c:spPr>
          <c:invertIfNegative val="0"/>
          <c:cat>
            <c:strRef>
              <c:f>'Figure 10'!$B$9:$B$22</c:f>
              <c:strCache>
                <c:ptCount val="14"/>
                <c:pt idx="0">
                  <c:v>Arts, entertainment and recreation</c:v>
                </c:pt>
                <c:pt idx="1">
                  <c:v>Health and social work</c:v>
                </c:pt>
                <c:pt idx="2">
                  <c:v>Education</c:v>
                </c:pt>
                <c:pt idx="3">
                  <c:v>Public administration and defence</c:v>
                </c:pt>
                <c:pt idx="4">
                  <c:v>Administrative and support services</c:v>
                </c:pt>
                <c:pt idx="5">
                  <c:v>Professional, real estate, scientific and technical</c:v>
                </c:pt>
                <c:pt idx="6">
                  <c:v>Finance and insurance</c:v>
                </c:pt>
                <c:pt idx="7">
                  <c:v>Information and communication</c:v>
                </c:pt>
                <c:pt idx="8">
                  <c:v>Accommodation and food services</c:v>
                </c:pt>
                <c:pt idx="9">
                  <c:v>Transport and storage</c:v>
                </c:pt>
                <c:pt idx="10">
                  <c:v>Retail</c:v>
                </c:pt>
                <c:pt idx="11">
                  <c:v>Wholesale</c:v>
                </c:pt>
                <c:pt idx="12">
                  <c:v>Construction</c:v>
                </c:pt>
                <c:pt idx="13">
                  <c:v>Manufacturing</c:v>
                </c:pt>
              </c:strCache>
            </c:strRef>
          </c:cat>
          <c:val>
            <c:numRef>
              <c:f>'Figure 10'!$H$9:$H$22</c:f>
              <c:numCache>
                <c:formatCode>#,##0</c:formatCode>
                <c:ptCount val="14"/>
                <c:pt idx="0">
                  <c:v>17900</c:v>
                </c:pt>
                <c:pt idx="1">
                  <c:v>103900</c:v>
                </c:pt>
                <c:pt idx="2">
                  <c:v>88700</c:v>
                </c:pt>
                <c:pt idx="3">
                  <c:v>34100</c:v>
                </c:pt>
                <c:pt idx="4">
                  <c:v>73000</c:v>
                </c:pt>
                <c:pt idx="5">
                  <c:v>48000</c:v>
                </c:pt>
                <c:pt idx="6">
                  <c:v>15700</c:v>
                </c:pt>
                <c:pt idx="7">
                  <c:v>23500</c:v>
                </c:pt>
                <c:pt idx="8">
                  <c:v>45300</c:v>
                </c:pt>
                <c:pt idx="9">
                  <c:v>38000</c:v>
                </c:pt>
                <c:pt idx="10">
                  <c:v>88000</c:v>
                </c:pt>
                <c:pt idx="11">
                  <c:v>39400</c:v>
                </c:pt>
                <c:pt idx="12">
                  <c:v>38400</c:v>
                </c:pt>
                <c:pt idx="13">
                  <c:v>32800</c:v>
                </c:pt>
              </c:numCache>
            </c:numRef>
          </c:val>
        </c:ser>
        <c:ser>
          <c:idx val="0"/>
          <c:order val="1"/>
          <c:tx>
            <c:strRef>
              <c:f>'Figure 10'!$C$7</c:f>
              <c:strCache>
                <c:ptCount val="1"/>
                <c:pt idx="0">
                  <c:v>2009</c:v>
                </c:pt>
              </c:strCache>
            </c:strRef>
          </c:tx>
          <c:spPr>
            <a:solidFill>
              <a:schemeClr val="tx2"/>
            </a:solidFill>
          </c:spPr>
          <c:invertIfNegative val="0"/>
          <c:cat>
            <c:strRef>
              <c:f>'Figure 10'!$B$9:$B$22</c:f>
              <c:strCache>
                <c:ptCount val="14"/>
                <c:pt idx="0">
                  <c:v>Arts, entertainment and recreation</c:v>
                </c:pt>
                <c:pt idx="1">
                  <c:v>Health and social work</c:v>
                </c:pt>
                <c:pt idx="2">
                  <c:v>Education</c:v>
                </c:pt>
                <c:pt idx="3">
                  <c:v>Public administration and defence</c:v>
                </c:pt>
                <c:pt idx="4">
                  <c:v>Administrative and support services</c:v>
                </c:pt>
                <c:pt idx="5">
                  <c:v>Professional, real estate, scientific and technical</c:v>
                </c:pt>
                <c:pt idx="6">
                  <c:v>Finance and insurance</c:v>
                </c:pt>
                <c:pt idx="7">
                  <c:v>Information and communication</c:v>
                </c:pt>
                <c:pt idx="8">
                  <c:v>Accommodation and food services</c:v>
                </c:pt>
                <c:pt idx="9">
                  <c:v>Transport and storage</c:v>
                </c:pt>
                <c:pt idx="10">
                  <c:v>Retail</c:v>
                </c:pt>
                <c:pt idx="11">
                  <c:v>Wholesale</c:v>
                </c:pt>
                <c:pt idx="12">
                  <c:v>Construction</c:v>
                </c:pt>
                <c:pt idx="13">
                  <c:v>Manufacturing</c:v>
                </c:pt>
              </c:strCache>
            </c:strRef>
          </c:cat>
          <c:val>
            <c:numRef>
              <c:f>'Figure 10'!$C$9:$C$22</c:f>
              <c:numCache>
                <c:formatCode>#,##0</c:formatCode>
                <c:ptCount val="14"/>
                <c:pt idx="0">
                  <c:v>17000</c:v>
                </c:pt>
                <c:pt idx="1">
                  <c:v>91700</c:v>
                </c:pt>
                <c:pt idx="2">
                  <c:v>82500</c:v>
                </c:pt>
                <c:pt idx="3">
                  <c:v>34900</c:v>
                </c:pt>
                <c:pt idx="4">
                  <c:v>64500</c:v>
                </c:pt>
                <c:pt idx="5">
                  <c:v>39400</c:v>
                </c:pt>
                <c:pt idx="6">
                  <c:v>18400</c:v>
                </c:pt>
                <c:pt idx="7">
                  <c:v>16300</c:v>
                </c:pt>
                <c:pt idx="8">
                  <c:v>35300</c:v>
                </c:pt>
                <c:pt idx="9">
                  <c:v>32400</c:v>
                </c:pt>
                <c:pt idx="10">
                  <c:v>77500</c:v>
                </c:pt>
                <c:pt idx="11">
                  <c:v>37100</c:v>
                </c:pt>
                <c:pt idx="12">
                  <c:v>32700</c:v>
                </c:pt>
                <c:pt idx="13">
                  <c:v>33700</c:v>
                </c:pt>
              </c:numCache>
            </c:numRef>
          </c:val>
        </c:ser>
        <c:dLbls>
          <c:showLegendKey val="0"/>
          <c:showVal val="0"/>
          <c:showCatName val="0"/>
          <c:showSerName val="0"/>
          <c:showPercent val="0"/>
          <c:showBubbleSize val="0"/>
        </c:dLbls>
        <c:gapWidth val="75"/>
        <c:axId val="42286464"/>
        <c:axId val="42300544"/>
      </c:barChart>
      <c:barChart>
        <c:barDir val="bar"/>
        <c:grouping val="clustered"/>
        <c:varyColors val="0"/>
        <c:ser>
          <c:idx val="2"/>
          <c:order val="2"/>
          <c:tx>
            <c:strRef>
              <c:f>'Figure 10'!$I$7</c:f>
              <c:strCache>
                <c:ptCount val="1"/>
                <c:pt idx="0">
                  <c:v>x% of total London employee jobs</c:v>
                </c:pt>
              </c:strCache>
            </c:strRef>
          </c:tx>
          <c:spPr>
            <a:noFill/>
            <a:ln>
              <a:noFill/>
            </a:ln>
          </c:spPr>
          <c:invertIfNegative val="0"/>
          <c:dLbls>
            <c:dLbl>
              <c:idx val="0"/>
              <c:layout>
                <c:manualLayout>
                  <c:x val="-0.16143367109511006"/>
                  <c:y val="0"/>
                </c:manualLayout>
              </c:layout>
              <c:showLegendKey val="0"/>
              <c:showVal val="1"/>
              <c:showCatName val="0"/>
              <c:showSerName val="0"/>
              <c:showPercent val="0"/>
              <c:showBubbleSize val="0"/>
            </c:dLbl>
            <c:dLbl>
              <c:idx val="1"/>
              <c:layout>
                <c:manualLayout>
                  <c:x val="0.15759942875027566"/>
                  <c:y val="-6.361974295954035E-3"/>
                </c:manualLayout>
              </c:layout>
              <c:showLegendKey val="0"/>
              <c:showVal val="1"/>
              <c:showCatName val="0"/>
              <c:showSerName val="0"/>
              <c:showPercent val="0"/>
              <c:showBubbleSize val="0"/>
            </c:dLbl>
            <c:dLbl>
              <c:idx val="2"/>
              <c:layout>
                <c:manualLayout>
                  <c:x val="4.8140558654645518E-2"/>
                  <c:y val="-4.24131619730269E-3"/>
                </c:manualLayout>
              </c:layout>
              <c:showLegendKey val="0"/>
              <c:showVal val="1"/>
              <c:showCatName val="0"/>
              <c:showSerName val="0"/>
              <c:showPercent val="0"/>
              <c:showBubbleSize val="0"/>
            </c:dLbl>
            <c:dLbl>
              <c:idx val="3"/>
              <c:layout>
                <c:manualLayout>
                  <c:x val="-9.199589182176221E-2"/>
                  <c:y val="-4.2695359783004915E-3"/>
                </c:manualLayout>
              </c:layout>
              <c:showLegendKey val="0"/>
              <c:showVal val="1"/>
              <c:showCatName val="0"/>
              <c:showSerName val="0"/>
              <c:showPercent val="0"/>
              <c:showBubbleSize val="0"/>
            </c:dLbl>
            <c:dLbl>
              <c:idx val="4"/>
              <c:layout>
                <c:manualLayout>
                  <c:x val="0.11075575187521469"/>
                  <c:y val="-2.119525199652598E-3"/>
                </c:manualLayout>
              </c:layout>
              <c:showLegendKey val="0"/>
              <c:showVal val="1"/>
              <c:showCatName val="0"/>
              <c:showSerName val="0"/>
              <c:showPercent val="0"/>
              <c:showBubbleSize val="0"/>
            </c:dLbl>
            <c:dLbl>
              <c:idx val="5"/>
              <c:layout>
                <c:manualLayout>
                  <c:x val="0.13038255846822025"/>
                  <c:y val="0"/>
                </c:manualLayout>
              </c:layout>
              <c:showLegendKey val="0"/>
              <c:showVal val="1"/>
              <c:showCatName val="0"/>
              <c:showSerName val="0"/>
              <c:showPercent val="0"/>
              <c:showBubbleSize val="0"/>
            </c:dLbl>
            <c:dLbl>
              <c:idx val="6"/>
              <c:layout>
                <c:manualLayout>
                  <c:x val="1.2421820708825573E-2"/>
                  <c:y val="-2.1488778796491465E-3"/>
                </c:manualLayout>
              </c:layout>
              <c:showLegendKey val="0"/>
              <c:showVal val="1"/>
              <c:showCatName val="0"/>
              <c:showSerName val="0"/>
              <c:showPercent val="0"/>
              <c:showBubbleSize val="0"/>
            </c:dLbl>
            <c:dLbl>
              <c:idx val="7"/>
              <c:layout>
                <c:manualLayout>
                  <c:x val="9.5725819835809287E-3"/>
                  <c:y val="-4.2695359783004915E-3"/>
                </c:manualLayout>
              </c:layout>
              <c:showLegendKey val="0"/>
              <c:showVal val="1"/>
              <c:showCatName val="0"/>
              <c:showSerName val="0"/>
              <c:showPercent val="0"/>
              <c:showBubbleSize val="0"/>
            </c:dLbl>
            <c:dLbl>
              <c:idx val="8"/>
              <c:layout>
                <c:manualLayout>
                  <c:x val="8.8629720596894584E-3"/>
                  <c:y val="-4.3258085593434444E-3"/>
                </c:manualLayout>
              </c:layout>
              <c:showLegendKey val="0"/>
              <c:showVal val="1"/>
              <c:showCatName val="0"/>
              <c:showSerName val="0"/>
              <c:showPercent val="0"/>
              <c:showBubbleSize val="0"/>
            </c:dLbl>
            <c:dLbl>
              <c:idx val="9"/>
              <c:layout>
                <c:manualLayout>
                  <c:x val="-0.10526221559713329"/>
                  <c:y val="-4.3258085593434444E-3"/>
                </c:manualLayout>
              </c:layout>
              <c:showLegendKey val="0"/>
              <c:showVal val="1"/>
              <c:showCatName val="0"/>
              <c:showSerName val="0"/>
              <c:showPercent val="0"/>
              <c:showBubbleSize val="0"/>
            </c:dLbl>
            <c:dLbl>
              <c:idx val="10"/>
              <c:layout>
                <c:manualLayout>
                  <c:x val="7.0763673276683259E-2"/>
                  <c:y val="-2.20531744164471E-3"/>
                </c:manualLayout>
              </c:layout>
              <c:showLegendKey val="0"/>
              <c:showVal val="1"/>
              <c:showCatName val="0"/>
              <c:showSerName val="0"/>
              <c:showPercent val="0"/>
              <c:showBubbleSize val="0"/>
            </c:dLbl>
            <c:dLbl>
              <c:idx val="11"/>
              <c:layout>
                <c:manualLayout>
                  <c:x val="-0.16911810955596662"/>
                  <c:y val="-4.3538613593885958E-3"/>
                </c:manualLayout>
              </c:layout>
              <c:showLegendKey val="0"/>
              <c:showVal val="1"/>
              <c:showCatName val="0"/>
              <c:showSerName val="0"/>
              <c:showPercent val="0"/>
              <c:showBubbleSize val="0"/>
            </c:dLbl>
            <c:dLbl>
              <c:idx val="12"/>
              <c:layout>
                <c:manualLayout>
                  <c:x val="-0.27451161861919438"/>
                  <c:y val="-4.2697029592531407E-3"/>
                </c:manualLayout>
              </c:layout>
              <c:showLegendKey val="0"/>
              <c:showVal val="1"/>
              <c:showCatName val="0"/>
              <c:showSerName val="0"/>
              <c:showPercent val="0"/>
              <c:showBubbleSize val="0"/>
            </c:dLbl>
            <c:dLbl>
              <c:idx val="13"/>
              <c:layout>
                <c:manualLayout>
                  <c:x val="-0.34237584715545982"/>
                  <c:y val="-2.8219780997801362E-5"/>
                </c:manualLayout>
              </c:layout>
              <c:showLegendKey val="0"/>
              <c:showVal val="1"/>
              <c:showCatName val="0"/>
              <c:showSerName val="0"/>
              <c:showPercent val="0"/>
              <c:showBubbleSize val="0"/>
            </c:dLbl>
            <c:dLbl>
              <c:idx val="14"/>
              <c:layout>
                <c:manualLayout>
                  <c:x val="-0.32175945748706203"/>
                  <c:y val="-2.1208250796039946E-3"/>
                </c:manualLayout>
              </c:layout>
              <c:showLegendKey val="0"/>
              <c:showVal val="1"/>
              <c:showCatName val="0"/>
              <c:showSerName val="0"/>
              <c:showPercent val="0"/>
              <c:showBubbleSize val="0"/>
            </c:dLbl>
            <c:dLbl>
              <c:idx val="15"/>
              <c:layout>
                <c:manualLayout>
                  <c:x val="-0.34768139149097088"/>
                  <c:y val="-4.2975887783456429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10'!$I$9:$I$22</c:f>
              <c:numCache>
                <c:formatCode>0.0%</c:formatCode>
                <c:ptCount val="14"/>
                <c:pt idx="0">
                  <c:v>0.14297124600638977</c:v>
                </c:pt>
                <c:pt idx="1">
                  <c:v>0.21480256357246227</c:v>
                </c:pt>
                <c:pt idx="2">
                  <c:v>0.22997148042520094</c:v>
                </c:pt>
                <c:pt idx="3">
                  <c:v>0.155</c:v>
                </c:pt>
                <c:pt idx="4">
                  <c:v>0.14879739094985731</c:v>
                </c:pt>
                <c:pt idx="5">
                  <c:v>6.6528066528066532E-2</c:v>
                </c:pt>
                <c:pt idx="6">
                  <c:v>4.4614947428246662E-2</c:v>
                </c:pt>
                <c:pt idx="7">
                  <c:v>6.3036480686695276E-2</c:v>
                </c:pt>
                <c:pt idx="8">
                  <c:v>0.126536312849162</c:v>
                </c:pt>
                <c:pt idx="9">
                  <c:v>0.16717993840739112</c:v>
                </c:pt>
                <c:pt idx="10">
                  <c:v>0.21637570690926974</c:v>
                </c:pt>
                <c:pt idx="11">
                  <c:v>0.20968600319318786</c:v>
                </c:pt>
                <c:pt idx="12">
                  <c:v>0.26519337016574585</c:v>
                </c:pt>
                <c:pt idx="13">
                  <c:v>0.28949691085613416</c:v>
                </c:pt>
              </c:numCache>
            </c:numRef>
          </c:val>
        </c:ser>
        <c:dLbls>
          <c:showLegendKey val="0"/>
          <c:showVal val="0"/>
          <c:showCatName val="0"/>
          <c:showSerName val="0"/>
          <c:showPercent val="0"/>
          <c:showBubbleSize val="0"/>
        </c:dLbls>
        <c:gapWidth val="160"/>
        <c:axId val="42321024"/>
        <c:axId val="42302848"/>
      </c:barChart>
      <c:catAx>
        <c:axId val="42286464"/>
        <c:scaling>
          <c:orientation val="minMax"/>
        </c:scaling>
        <c:delete val="0"/>
        <c:axPos val="l"/>
        <c:majorTickMark val="out"/>
        <c:minorTickMark val="none"/>
        <c:tickLblPos val="nextTo"/>
        <c:crossAx val="42300544"/>
        <c:crosses val="autoZero"/>
        <c:auto val="1"/>
        <c:lblAlgn val="ctr"/>
        <c:lblOffset val="100"/>
        <c:noMultiLvlLbl val="0"/>
      </c:catAx>
      <c:valAx>
        <c:axId val="42300544"/>
        <c:scaling>
          <c:orientation val="minMax"/>
          <c:min val="0"/>
        </c:scaling>
        <c:delete val="0"/>
        <c:axPos val="b"/>
        <c:majorGridlines/>
        <c:numFmt formatCode="#,##0" sourceLinked="0"/>
        <c:majorTickMark val="none"/>
        <c:minorTickMark val="none"/>
        <c:tickLblPos val="high"/>
        <c:crossAx val="42286464"/>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42302848"/>
        <c:scaling>
          <c:orientation val="minMax"/>
        </c:scaling>
        <c:delete val="0"/>
        <c:axPos val="b"/>
        <c:numFmt formatCode="0.0%" sourceLinked="1"/>
        <c:majorTickMark val="none"/>
        <c:minorTickMark val="none"/>
        <c:tickLblPos val="none"/>
        <c:crossAx val="42321024"/>
        <c:crosses val="autoZero"/>
        <c:crossBetween val="between"/>
      </c:valAx>
      <c:catAx>
        <c:axId val="42321024"/>
        <c:scaling>
          <c:orientation val="minMax"/>
        </c:scaling>
        <c:delete val="1"/>
        <c:axPos val="l"/>
        <c:majorTickMark val="out"/>
        <c:minorTickMark val="none"/>
        <c:tickLblPos val="nextTo"/>
        <c:crossAx val="42302848"/>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54263</xdr:colOff>
      <xdr:row>29</xdr:row>
      <xdr:rowOff>63491</xdr:rowOff>
    </xdr:from>
    <xdr:to>
      <xdr:col>9</xdr:col>
      <xdr:colOff>223953</xdr:colOff>
      <xdr:row>72</xdr:row>
      <xdr:rowOff>149217</xdr:rowOff>
    </xdr:to>
    <xdr:grpSp>
      <xdr:nvGrpSpPr>
        <xdr:cNvPr id="5" name="Group 4"/>
        <xdr:cNvGrpSpPr/>
      </xdr:nvGrpSpPr>
      <xdr:grpSpPr>
        <a:xfrm>
          <a:off x="54263" y="6652550"/>
          <a:ext cx="10568749" cy="8277226"/>
          <a:chOff x="54263" y="332432"/>
          <a:chExt cx="10568749" cy="8277226"/>
        </a:xfrm>
      </xdr:grpSpPr>
      <xdr:graphicFrame macro="">
        <xdr:nvGraphicFramePr>
          <xdr:cNvPr id="2" name="Chart 1"/>
          <xdr:cNvGraphicFramePr>
            <a:graphicFrameLocks/>
          </xdr:cNvGraphicFramePr>
        </xdr:nvGraphicFramePr>
        <xdr:xfrm>
          <a:off x="54263" y="332432"/>
          <a:ext cx="10568749" cy="827722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flipV="1">
            <a:off x="4067735" y="554692"/>
            <a:ext cx="22412" cy="703169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70</xdr:row>
      <xdr:rowOff>117232</xdr:rowOff>
    </xdr:from>
    <xdr:to>
      <xdr:col>7</xdr:col>
      <xdr:colOff>432288</xdr:colOff>
      <xdr:row>70</xdr:row>
      <xdr:rowOff>131885</xdr:rowOff>
    </xdr:to>
    <xdr:cxnSp macro="">
      <xdr:nvCxnSpPr>
        <xdr:cNvPr id="4" name="Straight Connector 3"/>
        <xdr:cNvCxnSpPr/>
      </xdr:nvCxnSpPr>
      <xdr:spPr>
        <a:xfrm>
          <a:off x="8972550" y="14033257"/>
          <a:ext cx="337038" cy="14653"/>
        </a:xfrm>
        <a:prstGeom prst="line">
          <a:avLst/>
        </a:prstGeom>
        <a:ln>
          <a:solidFill>
            <a:schemeClr val="accent4">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132229</xdr:colOff>
      <xdr:row>41</xdr:row>
      <xdr:rowOff>183778</xdr:rowOff>
    </xdr:from>
    <xdr:to>
      <xdr:col>15</xdr:col>
      <xdr:colOff>89647</xdr:colOff>
      <xdr:row>69</xdr:row>
      <xdr:rowOff>67236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56030</xdr:colOff>
      <xdr:row>61</xdr:row>
      <xdr:rowOff>11204</xdr:rowOff>
    </xdr:from>
    <xdr:to>
      <xdr:col>12</xdr:col>
      <xdr:colOff>526677</xdr:colOff>
      <xdr:row>99</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53</xdr:row>
      <xdr:rowOff>161925</xdr:rowOff>
    </xdr:from>
    <xdr:to>
      <xdr:col>5</xdr:col>
      <xdr:colOff>668111</xdr:colOff>
      <xdr:row>71</xdr:row>
      <xdr:rowOff>93210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103549</xdr:colOff>
      <xdr:row>30</xdr:row>
      <xdr:rowOff>96777</xdr:rowOff>
    </xdr:from>
    <xdr:to>
      <xdr:col>4</xdr:col>
      <xdr:colOff>257734</xdr:colOff>
      <xdr:row>74</xdr:row>
      <xdr:rowOff>112059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0.12566</cdr:x>
      <cdr:y>0.04119</cdr:y>
    </cdr:from>
    <cdr:to>
      <cdr:x>0.1648</cdr:x>
      <cdr:y>0.19368</cdr:y>
    </cdr:to>
    <cdr:sp macro="" textlink="">
      <cdr:nvSpPr>
        <cdr:cNvPr id="2" name="Left Brace 1"/>
        <cdr:cNvSpPr/>
      </cdr:nvSpPr>
      <cdr:spPr>
        <a:xfrm xmlns:a="http://schemas.openxmlformats.org/drawingml/2006/main">
          <a:off x="1070265" y="357621"/>
          <a:ext cx="333375" cy="1323975"/>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0.12675</cdr:x>
      <cdr:y>0.22197</cdr:y>
    </cdr:from>
    <cdr:to>
      <cdr:x>0.16589</cdr:x>
      <cdr:y>0.52389</cdr:y>
    </cdr:to>
    <cdr:sp macro="" textlink="">
      <cdr:nvSpPr>
        <cdr:cNvPr id="3" name="Left Brace 2"/>
        <cdr:cNvSpPr/>
      </cdr:nvSpPr>
      <cdr:spPr>
        <a:xfrm xmlns:a="http://schemas.openxmlformats.org/drawingml/2006/main">
          <a:off x="1079500" y="1927225"/>
          <a:ext cx="333375" cy="2621396"/>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0.12786</cdr:x>
      <cdr:y>0.54011</cdr:y>
    </cdr:from>
    <cdr:to>
      <cdr:x>0.16701</cdr:x>
      <cdr:y>0.91114</cdr:y>
    </cdr:to>
    <cdr:sp macro="" textlink="">
      <cdr:nvSpPr>
        <cdr:cNvPr id="5" name="Left Brace 4"/>
        <cdr:cNvSpPr/>
      </cdr:nvSpPr>
      <cdr:spPr>
        <a:xfrm xmlns:a="http://schemas.openxmlformats.org/drawingml/2006/main">
          <a:off x="1089025" y="4689475"/>
          <a:ext cx="333375" cy="3221471"/>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0.01383</cdr:x>
      <cdr:y>0.08288</cdr:y>
    </cdr:from>
    <cdr:to>
      <cdr:x>0.13125</cdr:x>
      <cdr:y>0.2278</cdr:y>
    </cdr:to>
    <cdr:sp macro="" textlink="">
      <cdr:nvSpPr>
        <cdr:cNvPr id="6" name="TextBox 5"/>
        <cdr:cNvSpPr txBox="1"/>
      </cdr:nvSpPr>
      <cdr:spPr>
        <a:xfrm xmlns:a="http://schemas.openxmlformats.org/drawingml/2006/main">
          <a:off x="116923" y="657888"/>
          <a:ext cx="992708" cy="1150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Business and public service associate</a:t>
          </a:r>
          <a:r>
            <a:rPr lang="en-GB" sz="1100" baseline="0">
              <a:latin typeface="Foundry Form Sans" panose="02000503050000020004" pitchFamily="2" charset="0"/>
            </a:rPr>
            <a:t> professsionals;</a:t>
          </a:r>
        </a:p>
        <a:p xmlns:a="http://schemas.openxmlformats.org/drawingml/2006/main">
          <a:pPr algn="ctr"/>
          <a:r>
            <a:rPr lang="en-GB" sz="1100" baseline="0">
              <a:latin typeface="Foundry Form Sans" panose="02000503050000020004" pitchFamily="2" charset="0"/>
            </a:rPr>
            <a:t>[upper-middle skill]</a:t>
          </a:r>
          <a:endParaRPr lang="en-GB" sz="1100">
            <a:latin typeface="Foundry Form Sans" panose="02000503050000020004" pitchFamily="2" charset="0"/>
          </a:endParaRPr>
        </a:p>
      </cdr:txBody>
    </cdr:sp>
  </cdr:relSizeAnchor>
  <cdr:relSizeAnchor xmlns:cdr="http://schemas.openxmlformats.org/drawingml/2006/chartDrawing">
    <cdr:from>
      <cdr:x>0.01454</cdr:x>
      <cdr:y>0.33606</cdr:y>
    </cdr:from>
    <cdr:to>
      <cdr:x>0.13196</cdr:x>
      <cdr:y>0.46355</cdr:y>
    </cdr:to>
    <cdr:sp macro="" textlink="">
      <cdr:nvSpPr>
        <cdr:cNvPr id="7" name="TextBox 1"/>
        <cdr:cNvSpPr txBox="1"/>
      </cdr:nvSpPr>
      <cdr:spPr>
        <a:xfrm xmlns:a="http://schemas.openxmlformats.org/drawingml/2006/main">
          <a:off x="122926" y="2667590"/>
          <a:ext cx="992707" cy="1012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Business,</a:t>
          </a:r>
          <a:r>
            <a:rPr lang="en-GB" sz="1100" baseline="0">
              <a:latin typeface="Foundry Form Sans" panose="02000503050000020004" pitchFamily="2" charset="0"/>
            </a:rPr>
            <a:t> media and public service professionals;</a:t>
          </a:r>
        </a:p>
        <a:p xmlns:a="http://schemas.openxmlformats.org/drawingml/2006/main">
          <a:pPr algn="ctr"/>
          <a:r>
            <a:rPr lang="en-GB" sz="1100" baseline="0">
              <a:latin typeface="Foundry Form Sans" panose="02000503050000020004" pitchFamily="2" charset="0"/>
            </a:rPr>
            <a:t>[high skill]</a:t>
          </a:r>
        </a:p>
        <a:p xmlns:a="http://schemas.openxmlformats.org/drawingml/2006/main">
          <a:pPr algn="ctr"/>
          <a:endParaRPr lang="en-GB" sz="1100">
            <a:latin typeface="Foundry Form Sans" panose="02000503050000020004" pitchFamily="2" charset="0"/>
          </a:endParaRPr>
        </a:p>
      </cdr:txBody>
    </cdr:sp>
  </cdr:relSizeAnchor>
  <cdr:relSizeAnchor xmlns:cdr="http://schemas.openxmlformats.org/drawingml/2006/chartDrawing">
    <cdr:from>
      <cdr:x>0.00485</cdr:x>
      <cdr:y>0.69479</cdr:y>
    </cdr:from>
    <cdr:to>
      <cdr:x>0.12227</cdr:x>
      <cdr:y>0.82777</cdr:y>
    </cdr:to>
    <cdr:sp macro="" textlink="">
      <cdr:nvSpPr>
        <cdr:cNvPr id="8" name="TextBox 1"/>
        <cdr:cNvSpPr txBox="1"/>
      </cdr:nvSpPr>
      <cdr:spPr>
        <a:xfrm xmlns:a="http://schemas.openxmlformats.org/drawingml/2006/main">
          <a:off x="41003" y="5515131"/>
          <a:ext cx="992708" cy="10555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Corporate</a:t>
          </a:r>
          <a:r>
            <a:rPr lang="en-GB" sz="1100" baseline="0">
              <a:latin typeface="Foundry Form Sans" panose="02000503050000020004" pitchFamily="2" charset="0"/>
            </a:rPr>
            <a:t> managers and directors;  [high skill]</a:t>
          </a:r>
          <a:endParaRPr lang="en-GB" sz="1100">
            <a:latin typeface="Foundry Form Sans" panose="02000503050000020004" pitchFamily="2" charset="0"/>
          </a:endParaRPr>
        </a:p>
      </cdr:txBody>
    </cdr:sp>
  </cdr:relSizeAnchor>
  <cdr:relSizeAnchor xmlns:cdr="http://schemas.openxmlformats.org/drawingml/2006/chartDrawing">
    <cdr:from>
      <cdr:x>0.61661</cdr:x>
      <cdr:y>0.02473</cdr:y>
    </cdr:from>
    <cdr:to>
      <cdr:x>0.61885</cdr:x>
      <cdr:y>0.9265</cdr:y>
    </cdr:to>
    <cdr:cxnSp macro="">
      <cdr:nvCxnSpPr>
        <cdr:cNvPr id="10" name="Straight Connector 9"/>
        <cdr:cNvCxnSpPr/>
      </cdr:nvCxnSpPr>
      <cdr:spPr>
        <a:xfrm xmlns:a="http://schemas.openxmlformats.org/drawingml/2006/main" flipH="1" flipV="1">
          <a:off x="5251741" y="214747"/>
          <a:ext cx="19049" cy="7829549"/>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0.40413</cdr:x>
      <cdr:y>0.96015</cdr:y>
    </cdr:from>
    <cdr:to>
      <cdr:x>0.60207</cdr:x>
      <cdr:y>0.99086</cdr:y>
    </cdr:to>
    <cdr:sp macro="" textlink="">
      <cdr:nvSpPr>
        <cdr:cNvPr id="12" name="TextBox 11"/>
        <cdr:cNvSpPr txBox="1"/>
      </cdr:nvSpPr>
      <cdr:spPr>
        <a:xfrm xmlns:a="http://schemas.openxmlformats.org/drawingml/2006/main">
          <a:off x="3416630" y="8396165"/>
          <a:ext cx="1673503" cy="268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168088</xdr:colOff>
      <xdr:row>23</xdr:row>
      <xdr:rowOff>78443</xdr:rowOff>
    </xdr:from>
    <xdr:to>
      <xdr:col>4</xdr:col>
      <xdr:colOff>1692088</xdr:colOff>
      <xdr:row>70</xdr:row>
      <xdr:rowOff>44823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0.80143</cdr:x>
      <cdr:y>0.91878</cdr:y>
    </cdr:from>
    <cdr:to>
      <cdr:x>0.83846</cdr:x>
      <cdr:y>0.96481</cdr:y>
    </cdr:to>
    <cdr:sp macro="" textlink="">
      <cdr:nvSpPr>
        <cdr:cNvPr id="2" name="Oval 1"/>
        <cdr:cNvSpPr/>
      </cdr:nvSpPr>
      <cdr:spPr>
        <a:xfrm xmlns:a="http://schemas.openxmlformats.org/drawingml/2006/main">
          <a:off x="8224135" y="7604929"/>
          <a:ext cx="380067" cy="380997"/>
        </a:xfrm>
        <a:prstGeom xmlns:a="http://schemas.openxmlformats.org/drawingml/2006/main" prst="ellipse">
          <a:avLst/>
        </a:prstGeom>
        <a:solidFill xmlns:a="http://schemas.openxmlformats.org/drawingml/2006/main">
          <a:schemeClr val="accent4">
            <a:lumMod val="75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0.80797</cdr:x>
      <cdr:y>0.93184</cdr:y>
    </cdr:from>
    <cdr:to>
      <cdr:x>0.83418</cdr:x>
      <cdr:y>0.96442</cdr:y>
    </cdr:to>
    <cdr:sp macro="" textlink="">
      <cdr:nvSpPr>
        <cdr:cNvPr id="5" name="Oval 4"/>
        <cdr:cNvSpPr/>
      </cdr:nvSpPr>
      <cdr:spPr>
        <a:xfrm xmlns:a="http://schemas.openxmlformats.org/drawingml/2006/main">
          <a:off x="8291292" y="7713054"/>
          <a:ext cx="269005" cy="269664"/>
        </a:xfrm>
        <a:prstGeom xmlns:a="http://schemas.openxmlformats.org/drawingml/2006/main" prst="ellipse">
          <a:avLst/>
        </a:prstGeom>
        <a:solidFill xmlns:a="http://schemas.openxmlformats.org/drawingml/2006/main">
          <a:schemeClr val="accent4">
            <a:lumMod val="60000"/>
            <a:lumOff val="40000"/>
          </a:schemeClr>
        </a:solidFill>
        <a:ln xmlns:a="http://schemas.openxmlformats.org/drawingml/2006/main">
          <a:solidFill>
            <a:schemeClr val="accent4">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0.81152</cdr:x>
      <cdr:y>0.9407</cdr:y>
    </cdr:from>
    <cdr:to>
      <cdr:x>0.83056</cdr:x>
      <cdr:y>0.96431</cdr:y>
    </cdr:to>
    <cdr:sp macro="" textlink="">
      <cdr:nvSpPr>
        <cdr:cNvPr id="4" name="Oval 3"/>
        <cdr:cNvSpPr/>
      </cdr:nvSpPr>
      <cdr:spPr>
        <a:xfrm xmlns:a="http://schemas.openxmlformats.org/drawingml/2006/main">
          <a:off x="8327707" y="7786403"/>
          <a:ext cx="195360" cy="195389"/>
        </a:xfrm>
        <a:prstGeom xmlns:a="http://schemas.openxmlformats.org/drawingml/2006/main" prst="ellipse">
          <a:avLst/>
        </a:prstGeom>
        <a:solidFill xmlns:a="http://schemas.openxmlformats.org/drawingml/2006/main">
          <a:schemeClr val="accent4">
            <a:lumMod val="20000"/>
            <a:lumOff val="80000"/>
          </a:schemeClr>
        </a:solidFill>
        <a:ln xmlns:a="http://schemas.openxmlformats.org/drawingml/2006/main">
          <a:solidFill>
            <a:schemeClr val="accent4">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0.84558</cdr:x>
      <cdr:y>0.90522</cdr:y>
    </cdr:from>
    <cdr:to>
      <cdr:x>0.97482</cdr:x>
      <cdr:y>0.92912</cdr:y>
    </cdr:to>
    <cdr:sp macro="" textlink="">
      <cdr:nvSpPr>
        <cdr:cNvPr id="6" name="TextBox 5"/>
        <cdr:cNvSpPr txBox="1"/>
      </cdr:nvSpPr>
      <cdr:spPr>
        <a:xfrm xmlns:a="http://schemas.openxmlformats.org/drawingml/2006/main">
          <a:off x="8677276" y="7492720"/>
          <a:ext cx="132617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500,000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0.84746</cdr:x>
      <cdr:y>0.94178</cdr:y>
    </cdr:from>
    <cdr:to>
      <cdr:x>0.9767</cdr:x>
      <cdr:y>0.96568</cdr:y>
    </cdr:to>
    <cdr:sp macro="" textlink="">
      <cdr:nvSpPr>
        <cdr:cNvPr id="7" name="TextBox 1"/>
        <cdr:cNvSpPr txBox="1"/>
      </cdr:nvSpPr>
      <cdr:spPr>
        <a:xfrm xmlns:a="http://schemas.openxmlformats.org/drawingml/2006/main">
          <a:off x="8696568" y="7795357"/>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100,000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0.84604</cdr:x>
      <cdr:y>0.92319</cdr:y>
    </cdr:from>
    <cdr:to>
      <cdr:x>0.97527</cdr:x>
      <cdr:y>0.94709</cdr:y>
    </cdr:to>
    <cdr:sp macro="" textlink="">
      <cdr:nvSpPr>
        <cdr:cNvPr id="9" name="TextBox 1"/>
        <cdr:cNvSpPr txBox="1"/>
      </cdr:nvSpPr>
      <cdr:spPr>
        <a:xfrm xmlns:a="http://schemas.openxmlformats.org/drawingml/2006/main">
          <a:off x="8681913" y="7641492"/>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250,000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0.82319</cdr:x>
      <cdr:y>0.93116</cdr:y>
    </cdr:from>
    <cdr:to>
      <cdr:x>0.85272</cdr:x>
      <cdr:y>0.9362</cdr:y>
    </cdr:to>
    <cdr:cxnSp macro="">
      <cdr:nvCxnSpPr>
        <cdr:cNvPr id="12" name="Straight Connector 11"/>
        <cdr:cNvCxnSpPr/>
      </cdr:nvCxnSpPr>
      <cdr:spPr>
        <a:xfrm xmlns:a="http://schemas.openxmlformats.org/drawingml/2006/main">
          <a:off x="8447455" y="7707434"/>
          <a:ext cx="303089" cy="41730"/>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0.8239</cdr:x>
      <cdr:y>0.94001</cdr:y>
    </cdr:from>
    <cdr:to>
      <cdr:x>0.85344</cdr:x>
      <cdr:y>0.95302</cdr:y>
    </cdr:to>
    <cdr:cxnSp macro="">
      <cdr:nvCxnSpPr>
        <cdr:cNvPr id="14" name="Straight Connector 13"/>
        <cdr:cNvCxnSpPr/>
      </cdr:nvCxnSpPr>
      <cdr:spPr>
        <a:xfrm xmlns:a="http://schemas.openxmlformats.org/drawingml/2006/main">
          <a:off x="8454781" y="7780703"/>
          <a:ext cx="303090" cy="107673"/>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0.54999</cdr:x>
      <cdr:y>0.9725</cdr:y>
    </cdr:from>
    <cdr:to>
      <cdr:x>0.99766</cdr:x>
      <cdr:y>0.9964</cdr:y>
    </cdr:to>
    <cdr:sp macro="" textlink="">
      <cdr:nvSpPr>
        <cdr:cNvPr id="17" name="TextBox 16"/>
        <cdr:cNvSpPr txBox="1"/>
      </cdr:nvSpPr>
      <cdr:spPr>
        <a:xfrm xmlns:a="http://schemas.openxmlformats.org/drawingml/2006/main">
          <a:off x="5643929" y="8049567"/>
          <a:ext cx="4593981" cy="197827"/>
        </a:xfrm>
        <a:prstGeom xmlns:a="http://schemas.openxmlformats.org/drawingml/2006/main" prst="rect">
          <a:avLst/>
        </a:prstGeom>
      </cdr:spPr>
      <cdr:txBody>
        <a:bodyPr xmlns:a="http://schemas.openxmlformats.org/drawingml/2006/main" vertOverflow="clip" wrap="square" rtlCol="0" anchor="b" anchorCtr="0"/>
        <a:lstStyle xmlns:a="http://schemas.openxmlformats.org/drawingml/2006/main"/>
        <a:p xmlns:a="http://schemas.openxmlformats.org/drawingml/2006/main">
          <a:r>
            <a:rPr lang="en-GB" sz="1000">
              <a:latin typeface="Foundry Form Sans" panose="02000503050000020004" pitchFamily="2" charset="0"/>
            </a:rPr>
            <a:t>          Darker</a:t>
          </a:r>
          <a:r>
            <a:rPr lang="en-GB" sz="1000" baseline="0">
              <a:latin typeface="Foundry Form Sans" panose="02000503050000020004" pitchFamily="2" charset="0"/>
            </a:rPr>
            <a:t> shades of purple indicate larger industry sectors in terms of employee jobs</a:t>
          </a:r>
          <a:endParaRPr lang="en-GB" sz="1000">
            <a:latin typeface="Foundry Form Sans" panose="02000503050000020004" pitchFamily="2" charset="0"/>
          </a:endParaRPr>
        </a:p>
      </cdr:txBody>
    </cdr:sp>
  </cdr:relSizeAnchor>
  <cdr:relSizeAnchor xmlns:cdr="http://schemas.openxmlformats.org/drawingml/2006/chartDrawing">
    <cdr:from>
      <cdr:x>0.56927</cdr:x>
      <cdr:y>0.97073</cdr:y>
    </cdr:from>
    <cdr:to>
      <cdr:x>0.99052</cdr:x>
      <cdr:y>0.99817</cdr:y>
    </cdr:to>
    <cdr:sp macro="" textlink="">
      <cdr:nvSpPr>
        <cdr:cNvPr id="18" name="TextBox 17"/>
        <cdr:cNvSpPr txBox="1"/>
      </cdr:nvSpPr>
      <cdr:spPr>
        <a:xfrm xmlns:a="http://schemas.openxmlformats.org/drawingml/2006/main">
          <a:off x="5841757" y="8034913"/>
          <a:ext cx="4322884" cy="227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0.xml><?xml version="1.0" encoding="utf-8"?>
<c:userShapes xmlns:c="http://schemas.openxmlformats.org/drawingml/2006/chart">
  <cdr:relSizeAnchor xmlns:cdr="http://schemas.openxmlformats.org/drawingml/2006/chartDrawing">
    <cdr:from>
      <cdr:x>0.09266</cdr:x>
      <cdr:y>0.04248</cdr:y>
    </cdr:from>
    <cdr:to>
      <cdr:x>0.1318</cdr:x>
      <cdr:y>0.45817</cdr:y>
    </cdr:to>
    <cdr:sp macro="" textlink="">
      <cdr:nvSpPr>
        <cdr:cNvPr id="2" name="Left Brace 1"/>
        <cdr:cNvSpPr/>
      </cdr:nvSpPr>
      <cdr:spPr>
        <a:xfrm xmlns:a="http://schemas.openxmlformats.org/drawingml/2006/main">
          <a:off x="863646" y="370264"/>
          <a:ext cx="364819" cy="362322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0.10983</cdr:x>
      <cdr:y>0.49883</cdr:y>
    </cdr:from>
    <cdr:to>
      <cdr:x>0.14908</cdr:x>
      <cdr:y>0.8871</cdr:y>
    </cdr:to>
    <cdr:sp macro="" textlink="">
      <cdr:nvSpPr>
        <cdr:cNvPr id="5" name="Left Brace 4"/>
        <cdr:cNvSpPr/>
      </cdr:nvSpPr>
      <cdr:spPr>
        <a:xfrm xmlns:a="http://schemas.openxmlformats.org/drawingml/2006/main">
          <a:off x="1023677" y="4347882"/>
          <a:ext cx="365851" cy="338417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0.0012</cdr:x>
      <cdr:y>0.22559</cdr:y>
    </cdr:from>
    <cdr:to>
      <cdr:x>0.11862</cdr:x>
      <cdr:y>0.31445</cdr:y>
    </cdr:to>
    <cdr:sp macro="" textlink="">
      <cdr:nvSpPr>
        <cdr:cNvPr id="6" name="TextBox 5"/>
        <cdr:cNvSpPr txBox="1"/>
      </cdr:nvSpPr>
      <cdr:spPr>
        <a:xfrm xmlns:a="http://schemas.openxmlformats.org/drawingml/2006/main">
          <a:off x="11206" y="1966241"/>
          <a:ext cx="1094455" cy="774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Administrative</a:t>
          </a:r>
          <a:r>
            <a:rPr lang="en-GB" sz="1100" baseline="0">
              <a:latin typeface="Foundry Form Sans" panose="02000503050000020004" pitchFamily="2" charset="0"/>
            </a:rPr>
            <a:t> occcupations;</a:t>
          </a:r>
        </a:p>
        <a:p xmlns:a="http://schemas.openxmlformats.org/drawingml/2006/main">
          <a:pPr algn="ctr"/>
          <a:r>
            <a:rPr lang="en-GB" sz="1100" baseline="0">
              <a:latin typeface="Foundry Form Sans" panose="02000503050000020004" pitchFamily="2" charset="0"/>
            </a:rPr>
            <a:t>[lower-middle skill] </a:t>
          </a:r>
          <a:endParaRPr lang="en-GB" sz="1100">
            <a:latin typeface="Foundry Form Sans" panose="02000503050000020004" pitchFamily="2" charset="0"/>
          </a:endParaRPr>
        </a:p>
      </cdr:txBody>
    </cdr:sp>
  </cdr:relSizeAnchor>
  <cdr:relSizeAnchor xmlns:cdr="http://schemas.openxmlformats.org/drawingml/2006/chartDrawing">
    <cdr:from>
      <cdr:x>0.00485</cdr:x>
      <cdr:y>0.65751</cdr:y>
    </cdr:from>
    <cdr:to>
      <cdr:x>0.12227</cdr:x>
      <cdr:y>0.74637</cdr:y>
    </cdr:to>
    <cdr:sp macro="" textlink="">
      <cdr:nvSpPr>
        <cdr:cNvPr id="8" name="TextBox 1"/>
        <cdr:cNvSpPr txBox="1"/>
      </cdr:nvSpPr>
      <cdr:spPr>
        <a:xfrm xmlns:a="http://schemas.openxmlformats.org/drawingml/2006/main">
          <a:off x="45206" y="5730880"/>
          <a:ext cx="1094456" cy="774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Elementary</a:t>
          </a:r>
          <a:r>
            <a:rPr lang="en-GB" sz="1100" baseline="0">
              <a:latin typeface="Foundry Form Sans" panose="02000503050000020004" pitchFamily="2" charset="0"/>
            </a:rPr>
            <a:t> administration and service occupations; [low skill] </a:t>
          </a:r>
          <a:endParaRPr lang="en-GB" sz="1100">
            <a:latin typeface="Foundry Form Sans" panose="02000503050000020004" pitchFamily="2" charset="0"/>
          </a:endParaRPr>
        </a:p>
      </cdr:txBody>
    </cdr:sp>
  </cdr:relSizeAnchor>
  <cdr:relSizeAnchor xmlns:cdr="http://schemas.openxmlformats.org/drawingml/2006/chartDrawing">
    <cdr:from>
      <cdr:x>0.61926</cdr:x>
      <cdr:y>0.01957</cdr:y>
    </cdr:from>
    <cdr:to>
      <cdr:x>0.6215</cdr:x>
      <cdr:y>0.92134</cdr:y>
    </cdr:to>
    <cdr:cxnSp macro="">
      <cdr:nvCxnSpPr>
        <cdr:cNvPr id="10" name="Straight Connector 9"/>
        <cdr:cNvCxnSpPr/>
      </cdr:nvCxnSpPr>
      <cdr:spPr>
        <a:xfrm xmlns:a="http://schemas.openxmlformats.org/drawingml/2006/main" flipH="1" flipV="1">
          <a:off x="5233757" y="169893"/>
          <a:ext cx="18932" cy="7829591"/>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0.40546</cdr:x>
      <cdr:y>0.95889</cdr:y>
    </cdr:from>
    <cdr:to>
      <cdr:x>0.6034</cdr:x>
      <cdr:y>0.98961</cdr:y>
    </cdr:to>
    <cdr:sp macro="" textlink="">
      <cdr:nvSpPr>
        <cdr:cNvPr id="12" name="TextBox 11"/>
        <cdr:cNvSpPr txBox="1"/>
      </cdr:nvSpPr>
      <cdr:spPr>
        <a:xfrm xmlns:a="http://schemas.openxmlformats.org/drawingml/2006/main">
          <a:off x="3426754" y="8325549"/>
          <a:ext cx="1672911"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918212</xdr:colOff>
      <xdr:row>71</xdr:row>
      <xdr:rowOff>101048</xdr:rowOff>
    </xdr:from>
    <xdr:to>
      <xdr:col>13</xdr:col>
      <xdr:colOff>285750</xdr:colOff>
      <xdr:row>117</xdr:row>
      <xdr:rowOff>81642</xdr:rowOff>
    </xdr:to>
    <xdr:grpSp>
      <xdr:nvGrpSpPr>
        <xdr:cNvPr id="7" name="Group 6"/>
        <xdr:cNvGrpSpPr/>
      </xdr:nvGrpSpPr>
      <xdr:grpSpPr>
        <a:xfrm>
          <a:off x="918212" y="16159077"/>
          <a:ext cx="12422391" cy="8743594"/>
          <a:chOff x="4945926" y="2332619"/>
          <a:chExt cx="10957833" cy="9379404"/>
        </a:xfrm>
      </xdr:grpSpPr>
      <xdr:graphicFrame macro="">
        <xdr:nvGraphicFramePr>
          <xdr:cNvPr id="2" name="Chart 1"/>
          <xdr:cNvGraphicFramePr>
            <a:graphicFrameLocks/>
          </xdr:cNvGraphicFramePr>
        </xdr:nvGraphicFramePr>
        <xdr:xfrm>
          <a:off x="4945926" y="2332619"/>
          <a:ext cx="10957833" cy="9379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Oval 2"/>
          <xdr:cNvSpPr/>
        </xdr:nvSpPr>
        <xdr:spPr>
          <a:xfrm flipH="1">
            <a:off x="14025217" y="11340231"/>
            <a:ext cx="109063" cy="105572"/>
          </a:xfrm>
          <a:prstGeom prst="ellipse">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201531</xdr:colOff>
      <xdr:row>115</xdr:row>
      <xdr:rowOff>133901</xdr:rowOff>
    </xdr:from>
    <xdr:to>
      <xdr:col>10</xdr:col>
      <xdr:colOff>571500</xdr:colOff>
      <xdr:row>115</xdr:row>
      <xdr:rowOff>149679</xdr:rowOff>
    </xdr:to>
    <xdr:cxnSp macro="">
      <xdr:nvCxnSpPr>
        <xdr:cNvPr id="4" name="Straight Connector 3"/>
        <xdr:cNvCxnSpPr>
          <a:stCxn id="3" idx="1"/>
        </xdr:cNvCxnSpPr>
      </xdr:nvCxnSpPr>
      <xdr:spPr>
        <a:xfrm>
          <a:off x="10787888" y="12353115"/>
          <a:ext cx="369969" cy="15778"/>
        </a:xfrm>
        <a:prstGeom prst="line">
          <a:avLst/>
        </a:prstGeom>
        <a:ln>
          <a:solidFill>
            <a:schemeClr val="tx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c:userShapes xmlns:c="http://schemas.openxmlformats.org/drawingml/2006/chart">
  <cdr:relSizeAnchor xmlns:cdr="http://schemas.openxmlformats.org/drawingml/2006/chartDrawing">
    <cdr:from>
      <cdr:x>0.00907</cdr:x>
      <cdr:y>0.26592</cdr:y>
    </cdr:from>
    <cdr:to>
      <cdr:x>0.04632</cdr:x>
      <cdr:y>0.80415</cdr:y>
    </cdr:to>
    <cdr:sp macro="" textlink="">
      <cdr:nvSpPr>
        <cdr:cNvPr id="2" name="TextBox 1"/>
        <cdr:cNvSpPr txBox="1"/>
      </cdr:nvSpPr>
      <cdr:spPr>
        <a:xfrm xmlns:a="http://schemas.openxmlformats.org/drawingml/2006/main">
          <a:off x="99334" y="2494190"/>
          <a:ext cx="408214" cy="5048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0.00621</cdr:x>
      <cdr:y>0.36022</cdr:y>
    </cdr:from>
    <cdr:to>
      <cdr:x>0.02769</cdr:x>
      <cdr:y>0.67648</cdr:y>
    </cdr:to>
    <cdr:sp macro="" textlink="">
      <cdr:nvSpPr>
        <cdr:cNvPr id="3" name="TextBox 2"/>
        <cdr:cNvSpPr txBox="1"/>
      </cdr:nvSpPr>
      <cdr:spPr>
        <a:xfrm xmlns:a="http://schemas.openxmlformats.org/drawingml/2006/main" rot="-5400000">
          <a:off x="-1297440" y="4744126"/>
          <a:ext cx="2966357" cy="235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t>Change in Earnings 2011-14 (%)</a:t>
          </a:r>
          <a:endParaRPr lang="en-GB" sz="1400" b="1"/>
        </a:p>
      </cdr:txBody>
    </cdr:sp>
  </cdr:relSizeAnchor>
  <cdr:relSizeAnchor xmlns:cdr="http://schemas.openxmlformats.org/drawingml/2006/chartDrawing">
    <cdr:from>
      <cdr:x>0.3345</cdr:x>
      <cdr:y>0.94031</cdr:y>
    </cdr:from>
    <cdr:to>
      <cdr:x>0.69499</cdr:x>
      <cdr:y>0.9738</cdr:y>
    </cdr:to>
    <cdr:sp macro="" textlink="">
      <cdr:nvSpPr>
        <cdr:cNvPr id="4" name="TextBox 1"/>
        <cdr:cNvSpPr txBox="1"/>
      </cdr:nvSpPr>
      <cdr:spPr>
        <a:xfrm xmlns:a="http://schemas.openxmlformats.org/drawingml/2006/main">
          <a:off x="3648107" y="8642995"/>
          <a:ext cx="3931516" cy="307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baseline="0"/>
            <a:t>Change in Employment 2011-14 (%)</a:t>
          </a:r>
          <a:endParaRPr lang="en-GB" sz="1400" b="1"/>
        </a:p>
      </cdr:txBody>
    </cdr:sp>
  </cdr:relSizeAnchor>
  <cdr:relSizeAnchor xmlns:cdr="http://schemas.openxmlformats.org/drawingml/2006/chartDrawing">
    <cdr:from>
      <cdr:x>0.81999</cdr:x>
      <cdr:y>0.93678</cdr:y>
    </cdr:from>
    <cdr:to>
      <cdr:x>0.84698</cdr:x>
      <cdr:y>0.97053</cdr:y>
    </cdr:to>
    <cdr:sp macro="" textlink="">
      <cdr:nvSpPr>
        <cdr:cNvPr id="6" name="Oval 5"/>
        <cdr:cNvSpPr/>
      </cdr:nvSpPr>
      <cdr:spPr>
        <a:xfrm xmlns:a="http://schemas.openxmlformats.org/drawingml/2006/main" flipH="1">
          <a:off x="8987734" y="8557039"/>
          <a:ext cx="295829" cy="308251"/>
        </a:xfrm>
        <a:prstGeom xmlns:a="http://schemas.openxmlformats.org/drawingml/2006/main" prst="ellipse">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0.82377</cdr:x>
      <cdr:y>0.94752</cdr:y>
    </cdr:from>
    <cdr:to>
      <cdr:x>0.8432</cdr:x>
      <cdr:y>0.97144</cdr:y>
    </cdr:to>
    <cdr:sp macro="" textlink="">
      <cdr:nvSpPr>
        <cdr:cNvPr id="5" name="Oval 4"/>
        <cdr:cNvSpPr/>
      </cdr:nvSpPr>
      <cdr:spPr>
        <a:xfrm xmlns:a="http://schemas.openxmlformats.org/drawingml/2006/main" flipH="1">
          <a:off x="9029160" y="8655103"/>
          <a:ext cx="212990" cy="218469"/>
        </a:xfrm>
        <a:prstGeom xmlns:a="http://schemas.openxmlformats.org/drawingml/2006/main" prst="ellipse">
          <a:avLst/>
        </a:prstGeom>
        <a:solidFill xmlns:a="http://schemas.openxmlformats.org/drawingml/2006/main">
          <a:schemeClr val="accent1">
            <a:lumMod val="60000"/>
            <a:lumOff val="40000"/>
          </a:schemeClr>
        </a:solidFill>
        <a:ln xmlns:a="http://schemas.openxmlformats.org/drawingml/2006/main">
          <a:solidFill>
            <a:schemeClr val="accent1">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0.83433</cdr:x>
      <cdr:y>0.92175</cdr:y>
    </cdr:from>
    <cdr:to>
      <cdr:x>0.9423</cdr:x>
      <cdr:y>0.98288</cdr:y>
    </cdr:to>
    <cdr:sp macro="" textlink="">
      <cdr:nvSpPr>
        <cdr:cNvPr id="7" name="TextBox 6"/>
        <cdr:cNvSpPr txBox="1"/>
      </cdr:nvSpPr>
      <cdr:spPr>
        <a:xfrm xmlns:a="http://schemas.openxmlformats.org/drawingml/2006/main">
          <a:off x="9837467" y="8059408"/>
          <a:ext cx="1273035" cy="534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a:t>100,000 workers</a:t>
          </a:r>
        </a:p>
        <a:p xmlns:a="http://schemas.openxmlformats.org/drawingml/2006/main">
          <a:pPr algn="r"/>
          <a:r>
            <a:rPr lang="en-GB" sz="900"/>
            <a:t>50,000 workers</a:t>
          </a:r>
        </a:p>
        <a:p xmlns:a="http://schemas.openxmlformats.org/drawingml/2006/main">
          <a:pPr algn="r"/>
          <a:r>
            <a:rPr lang="en-GB" sz="900"/>
            <a:t>10,000 workers</a:t>
          </a:r>
        </a:p>
      </cdr:txBody>
    </cdr:sp>
  </cdr:relSizeAnchor>
  <cdr:relSizeAnchor xmlns:cdr="http://schemas.openxmlformats.org/drawingml/2006/chartDrawing">
    <cdr:from>
      <cdr:x>0.84036</cdr:x>
      <cdr:y>0.95102</cdr:y>
    </cdr:from>
    <cdr:to>
      <cdr:x>0.86353</cdr:x>
      <cdr:y>0.95129</cdr:y>
    </cdr:to>
    <cdr:cxnSp macro="">
      <cdr:nvCxnSpPr>
        <cdr:cNvPr id="13" name="Straight Connector 12"/>
        <cdr:cNvCxnSpPr>
          <a:stCxn xmlns:a="http://schemas.openxmlformats.org/drawingml/2006/main" id="5" idx="1"/>
        </cdr:cNvCxnSpPr>
      </cdr:nvCxnSpPr>
      <cdr:spPr>
        <a:xfrm xmlns:a="http://schemas.openxmlformats.org/drawingml/2006/main">
          <a:off x="9165020" y="8800975"/>
          <a:ext cx="252754" cy="249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0.83348</cdr:x>
      <cdr:y>0.93659</cdr:y>
    </cdr:from>
    <cdr:to>
      <cdr:x>0.86004</cdr:x>
      <cdr:y>0.93678</cdr:y>
    </cdr:to>
    <cdr:cxnSp macro="">
      <cdr:nvCxnSpPr>
        <cdr:cNvPr id="18" name="Straight Connector 17"/>
        <cdr:cNvCxnSpPr>
          <a:stCxn xmlns:a="http://schemas.openxmlformats.org/drawingml/2006/main" id="6" idx="0"/>
        </cdr:cNvCxnSpPr>
      </cdr:nvCxnSpPr>
      <cdr:spPr>
        <a:xfrm xmlns:a="http://schemas.openxmlformats.org/drawingml/2006/main" flipV="1">
          <a:off x="9090086" y="8667395"/>
          <a:ext cx="289588" cy="1817"/>
        </a:xfrm>
        <a:prstGeom xmlns:a="http://schemas.openxmlformats.org/drawingml/2006/main" prst="line">
          <a:avLst/>
        </a:prstGeom>
        <a:ln xmlns:a="http://schemas.openxmlformats.org/drawingml/2006/main">
          <a:solidFill>
            <a:schemeClr val="tx2">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0.34463</cdr:x>
      <cdr:y>0.9745</cdr:y>
    </cdr:from>
    <cdr:to>
      <cdr:x>0.99255</cdr:x>
      <cdr:y>0.99837</cdr:y>
    </cdr:to>
    <cdr:sp macro="" textlink="">
      <cdr:nvSpPr>
        <cdr:cNvPr id="25" name="TextBox 24"/>
        <cdr:cNvSpPr txBox="1"/>
      </cdr:nvSpPr>
      <cdr:spPr>
        <a:xfrm xmlns:a="http://schemas.openxmlformats.org/drawingml/2006/main">
          <a:off x="3758563" y="8957227"/>
          <a:ext cx="7066292" cy="219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800"/>
            <a:t>Darker</a:t>
          </a:r>
          <a:r>
            <a:rPr lang="en-GB" sz="800" baseline="0"/>
            <a:t> blue bubbles reporesents higher skilled occupations, lighter blue bubbles reporesent lower skilled occupations</a:t>
          </a:r>
          <a:endParaRPr lang="en-GB" sz="800"/>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24</xdr:row>
      <xdr:rowOff>44823</xdr:rowOff>
    </xdr:from>
    <xdr:to>
      <xdr:col>7</xdr:col>
      <xdr:colOff>358588</xdr:colOff>
      <xdr:row>62</xdr:row>
      <xdr:rowOff>22411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222250</xdr:colOff>
      <xdr:row>27</xdr:row>
      <xdr:rowOff>63501</xdr:rowOff>
    </xdr:from>
    <xdr:to>
      <xdr:col>8</xdr:col>
      <xdr:colOff>476250</xdr:colOff>
      <xdr:row>72</xdr:row>
      <xdr:rowOff>31751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920750</xdr:colOff>
      <xdr:row>28</xdr:row>
      <xdr:rowOff>33337</xdr:rowOff>
    </xdr:from>
    <xdr:to>
      <xdr:col>7</xdr:col>
      <xdr:colOff>142875</xdr:colOff>
      <xdr:row>42</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71437</xdr:colOff>
      <xdr:row>34</xdr:row>
      <xdr:rowOff>166687</xdr:rowOff>
    </xdr:from>
    <xdr:to>
      <xdr:col>4</xdr:col>
      <xdr:colOff>222251</xdr:colOff>
      <xdr:row>63</xdr:row>
      <xdr:rowOff>30161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493992</xdr:colOff>
      <xdr:row>26</xdr:row>
      <xdr:rowOff>139140</xdr:rowOff>
    </xdr:from>
    <xdr:to>
      <xdr:col>3</xdr:col>
      <xdr:colOff>326838</xdr:colOff>
      <xdr:row>57</xdr:row>
      <xdr:rowOff>170890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219075</xdr:colOff>
      <xdr:row>21</xdr:row>
      <xdr:rowOff>180973</xdr:rowOff>
    </xdr:from>
    <xdr:to>
      <xdr:col>9</xdr:col>
      <xdr:colOff>85725</xdr:colOff>
      <xdr:row>47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10</xdr:col>
      <xdr:colOff>461964</xdr:colOff>
      <xdr:row>85</xdr:row>
      <xdr:rowOff>61913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65</xdr:row>
      <xdr:rowOff>161925</xdr:rowOff>
    </xdr:from>
    <xdr:to>
      <xdr:col>7</xdr:col>
      <xdr:colOff>28575</xdr:colOff>
      <xdr:row>80</xdr:row>
      <xdr:rowOff>57150</xdr:rowOff>
    </xdr:to>
    <xdr:cxnSp macro="">
      <xdr:nvCxnSpPr>
        <xdr:cNvPr id="4" name="Straight Connector 3"/>
        <xdr:cNvCxnSpPr/>
      </xdr:nvCxnSpPr>
      <xdr:spPr>
        <a:xfrm flipV="1">
          <a:off x="4276725" y="13344525"/>
          <a:ext cx="19050" cy="27527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519112</xdr:colOff>
      <xdr:row>64</xdr:row>
      <xdr:rowOff>166686</xdr:rowOff>
    </xdr:from>
    <xdr:to>
      <xdr:col>10</xdr:col>
      <xdr:colOff>114300</xdr:colOff>
      <xdr:row>97</xdr:row>
      <xdr:rowOff>152400</xdr:rowOff>
    </xdr:to>
    <xdr:grpSp>
      <xdr:nvGrpSpPr>
        <xdr:cNvPr id="2" name="Group 1"/>
        <xdr:cNvGrpSpPr/>
      </xdr:nvGrpSpPr>
      <xdr:grpSpPr>
        <a:xfrm>
          <a:off x="519112" y="13322392"/>
          <a:ext cx="10397659" cy="6272214"/>
          <a:chOff x="1338262" y="13225461"/>
          <a:chExt cx="8148638" cy="5948363"/>
        </a:xfrm>
      </xdr:grpSpPr>
      <xdr:graphicFrame macro="">
        <xdr:nvGraphicFramePr>
          <xdr:cNvPr id="3" name="Chart 2"/>
          <xdr:cNvGraphicFramePr/>
        </xdr:nvGraphicFramePr>
        <xdr:xfrm>
          <a:off x="1338262" y="13225461"/>
          <a:ext cx="8148638" cy="594836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a:xfrm flipV="1">
            <a:off x="6110398" y="13674949"/>
            <a:ext cx="47625" cy="430530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123266</xdr:colOff>
      <xdr:row>30</xdr:row>
      <xdr:rowOff>1120</xdr:rowOff>
    </xdr:from>
    <xdr:to>
      <xdr:col>3</xdr:col>
      <xdr:colOff>894791</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223836</xdr:colOff>
      <xdr:row>65</xdr:row>
      <xdr:rowOff>157161</xdr:rowOff>
    </xdr:from>
    <xdr:to>
      <xdr:col>13</xdr:col>
      <xdr:colOff>438149</xdr:colOff>
      <xdr:row>102</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0.58553</cdr:x>
      <cdr:y>0.05826</cdr:y>
    </cdr:from>
    <cdr:to>
      <cdr:x>0.59157</cdr:x>
      <cdr:y>0.80659</cdr:y>
    </cdr:to>
    <cdr:cxnSp macro="">
      <cdr:nvCxnSpPr>
        <cdr:cNvPr id="2" name="Straight Connector 1"/>
        <cdr:cNvCxnSpPr/>
      </cdr:nvCxnSpPr>
      <cdr:spPr>
        <a:xfrm xmlns:a="http://schemas.openxmlformats.org/drawingml/2006/main" flipV="1">
          <a:off x="4765667" y="347664"/>
          <a:ext cx="49222" cy="4465615"/>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11</xdr:col>
      <xdr:colOff>523875</xdr:colOff>
      <xdr:row>90</xdr:row>
      <xdr:rowOff>114300</xdr:rowOff>
    </xdr:to>
    <xdr:grpSp>
      <xdr:nvGrpSpPr>
        <xdr:cNvPr id="8" name="Group 7"/>
        <xdr:cNvGrpSpPr/>
      </xdr:nvGrpSpPr>
      <xdr:grpSpPr>
        <a:xfrm>
          <a:off x="76200" y="13305865"/>
          <a:ext cx="9535646" cy="5029200"/>
          <a:chOff x="76200" y="13305865"/>
          <a:chExt cx="9535646" cy="5029200"/>
        </a:xfrm>
      </xdr:grpSpPr>
      <xdr:graphicFrame macro="">
        <xdr:nvGraphicFramePr>
          <xdr:cNvPr id="2" name="Chart 1"/>
          <xdr:cNvGraphicFramePr>
            <a:graphicFrameLocks/>
          </xdr:cNvGraphicFramePr>
        </xdr:nvGraphicFramePr>
        <xdr:xfrm>
          <a:off x="76200" y="13305865"/>
          <a:ext cx="9535646" cy="50292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a:off x="5849471" y="13704794"/>
            <a:ext cx="11205" cy="371994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35.xml><?xml version="1.0" encoding="utf-8"?>
<xdr:wsDr xmlns:xdr="http://schemas.openxmlformats.org/drawingml/2006/spreadsheetDrawing" xmlns:a="http://schemas.openxmlformats.org/drawingml/2006/main">
  <xdr:twoCellAnchor>
    <xdr:from>
      <xdr:col>2</xdr:col>
      <xdr:colOff>104775</xdr:colOff>
      <xdr:row>31</xdr:row>
      <xdr:rowOff>142875</xdr:rowOff>
    </xdr:from>
    <xdr:to>
      <xdr:col>6</xdr:col>
      <xdr:colOff>209551</xdr:colOff>
      <xdr:row>33</xdr:row>
      <xdr:rowOff>104775</xdr:rowOff>
    </xdr:to>
    <xdr:sp macro="" textlink="">
      <xdr:nvSpPr>
        <xdr:cNvPr id="2" name="TextBox 1"/>
        <xdr:cNvSpPr txBox="1"/>
      </xdr:nvSpPr>
      <xdr:spPr>
        <a:xfrm>
          <a:off x="2305050" y="5953125"/>
          <a:ext cx="2914651"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NVQ1</a:t>
          </a:r>
          <a:r>
            <a:rPr lang="en-GB" sz="1100" b="1" baseline="0">
              <a:solidFill>
                <a:schemeClr val="bg1"/>
              </a:solidFill>
            </a:rPr>
            <a:t> </a:t>
          </a:r>
        </a:p>
      </xdr:txBody>
    </xdr:sp>
    <xdr:clientData/>
  </xdr:twoCellAnchor>
  <xdr:twoCellAnchor>
    <xdr:from>
      <xdr:col>2</xdr:col>
      <xdr:colOff>76200</xdr:colOff>
      <xdr:row>34</xdr:row>
      <xdr:rowOff>95250</xdr:rowOff>
    </xdr:from>
    <xdr:to>
      <xdr:col>6</xdr:col>
      <xdr:colOff>180976</xdr:colOff>
      <xdr:row>35</xdr:row>
      <xdr:rowOff>104775</xdr:rowOff>
    </xdr:to>
    <xdr:sp macro="" textlink="">
      <xdr:nvSpPr>
        <xdr:cNvPr id="3" name="TextBox 1"/>
        <xdr:cNvSpPr txBox="1"/>
      </xdr:nvSpPr>
      <xdr:spPr>
        <a:xfrm>
          <a:off x="2276475" y="6391275"/>
          <a:ext cx="2914651"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Other qualifications</a:t>
          </a:r>
          <a:endParaRPr lang="en-GB" sz="1100" b="1" baseline="0">
            <a:solidFill>
              <a:schemeClr val="bg1"/>
            </a:solidFill>
          </a:endParaRPr>
        </a:p>
      </xdr:txBody>
    </xdr:sp>
    <xdr:clientData/>
  </xdr:twoCellAnchor>
  <xdr:twoCellAnchor>
    <xdr:from>
      <xdr:col>0</xdr:col>
      <xdr:colOff>190500</xdr:colOff>
      <xdr:row>37</xdr:row>
      <xdr:rowOff>47625</xdr:rowOff>
    </xdr:from>
    <xdr:to>
      <xdr:col>10</xdr:col>
      <xdr:colOff>0</xdr:colOff>
      <xdr:row>61</xdr:row>
      <xdr:rowOff>171450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0.41991</cdr:x>
      <cdr:y>0.4158</cdr:y>
    </cdr:from>
    <cdr:to>
      <cdr:x>0.52975</cdr:x>
      <cdr:y>0.61538</cdr:y>
    </cdr:to>
    <cdr:sp macro="" textlink="">
      <cdr:nvSpPr>
        <cdr:cNvPr id="3" name="TextBox 2"/>
        <cdr:cNvSpPr txBox="1"/>
      </cdr:nvSpPr>
      <cdr:spPr>
        <a:xfrm xmlns:a="http://schemas.openxmlformats.org/drawingml/2006/main">
          <a:off x="3495673" y="19049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256615</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179295</xdr:colOff>
      <xdr:row>30</xdr:row>
      <xdr:rowOff>1120</xdr:rowOff>
    </xdr:from>
    <xdr:to>
      <xdr:col>3</xdr:col>
      <xdr:colOff>950820</xdr:colOff>
      <xdr:row>56</xdr:row>
      <xdr:rowOff>23713</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3</xdr:row>
      <xdr:rowOff>238125</xdr:rowOff>
    </xdr:from>
    <xdr:to>
      <xdr:col>10</xdr:col>
      <xdr:colOff>46990</xdr:colOff>
      <xdr:row>19</xdr:row>
      <xdr:rowOff>123190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885825"/>
          <a:ext cx="5942965" cy="308546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44</xdr:row>
      <xdr:rowOff>0</xdr:rowOff>
    </xdr:from>
    <xdr:to>
      <xdr:col>8</xdr:col>
      <xdr:colOff>214314</xdr:colOff>
      <xdr:row>64</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47</xdr:row>
      <xdr:rowOff>180975</xdr:rowOff>
    </xdr:from>
    <xdr:to>
      <xdr:col>5</xdr:col>
      <xdr:colOff>57150</xdr:colOff>
      <xdr:row>66</xdr:row>
      <xdr:rowOff>161925</xdr:rowOff>
    </xdr:to>
    <xdr:graphicFrame macro="">
      <xdr:nvGraphicFramePr>
        <xdr:cNvPr id="2"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0.86721</cdr:x>
      <cdr:y>0.00793</cdr:y>
    </cdr:from>
    <cdr:to>
      <cdr:x>1</cdr:x>
      <cdr:y>0.07403</cdr:y>
    </cdr:to>
    <cdr:sp macro="" textlink="">
      <cdr:nvSpPr>
        <cdr:cNvPr id="2" name="TextBox 1"/>
        <cdr:cNvSpPr txBox="1"/>
      </cdr:nvSpPr>
      <cdr:spPr>
        <a:xfrm xmlns:a="http://schemas.openxmlformats.org/drawingml/2006/main">
          <a:off x="6096001" y="28575"/>
          <a:ext cx="933449"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Foundry Form Sans" panose="02000503050000020004" pitchFamily="2" charset="0"/>
            </a:rPr>
            <a:t>Index 1984=100</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18</xdr:col>
      <xdr:colOff>586540</xdr:colOff>
      <xdr:row>58</xdr:row>
      <xdr:rowOff>22413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data\home$\mawingham\Downloads\Numbers%20of%20London%20residents%20by%20ethnicity,%20COB%20and%20status%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data\home$\QUARTER\System\First%20Releases\First%20Release%20tables\UKEA\Template%20for%20UKEA%20tables%20for%20w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hitchins\AppData\Local\Microsoft\Windows\Temporary%20Internet%20Files\Content.Outlook\P3226NNL\Raw%20data%20and%20files\Data_COB-Qual-Oc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data\home$\mawingham\Downloads\JPH%20ch6%20outputs%202014%20(jobs%20only,%20jobs%20for%2016-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s ethnicity &amp; status"/>
      <sheetName val="Residents COB &amp; statu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Jobs SIC"/>
      <sheetName val="Jobs SOC"/>
      <sheetName val="Jobs COB"/>
      <sheetName val="Jobs HiQual"/>
      <sheetName val="Jobs SIC &amp; SOC"/>
      <sheetName val="Jobs SOC &amp; HiQual"/>
      <sheetName val="Jobs SIC &amp; HiQual"/>
      <sheetName val="Jobs SIC &amp; COB"/>
      <sheetName val="Jobs SOC &amp; COB"/>
      <sheetName val="Jobs HiQual &amp; COB"/>
      <sheetName val="Jobs HiQual &amp; SOC &amp; CO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_HiQual"/>
      <sheetName val="job_sicGLA"/>
      <sheetName val="job_sicDIV"/>
      <sheetName val="job_soc"/>
      <sheetName val="job_socSUB"/>
      <sheetName val="job_COB"/>
      <sheetName val="job_soc_by_sicGLA"/>
      <sheetName val="job_soc_by_HiQual"/>
      <sheetName val="job_sicGLA_HiQual"/>
      <sheetName val="job_sicGLA_nationA"/>
      <sheetName val="job_soc_nationA"/>
      <sheetName val="job_HiQual_nationA"/>
      <sheetName val="job_Qual_Occ_COB"/>
      <sheetName val="job_age"/>
    </sheetNames>
    <sheetDataSet>
      <sheetData sheetId="0">
        <row r="1">
          <cell r="A1" t="str">
            <v>LondonJob</v>
          </cell>
          <cell r="B1" t="str">
            <v>HIQUL11D</v>
          </cell>
          <cell r="C1" t="str">
            <v>_TYPE_</v>
          </cell>
          <cell r="D1" t="str">
            <v>_FREQ_</v>
          </cell>
          <cell r="E1" t="str">
            <v>PWTA14</v>
          </cell>
        </row>
        <row r="2">
          <cell r="A2">
            <v>0</v>
          </cell>
          <cell r="B2">
            <v>-8</v>
          </cell>
          <cell r="C2">
            <v>0</v>
          </cell>
          <cell r="D2">
            <v>256</v>
          </cell>
          <cell r="E2">
            <v>55620</v>
          </cell>
        </row>
        <row r="3">
          <cell r="A3">
            <v>0</v>
          </cell>
          <cell r="B3">
            <v>2</v>
          </cell>
          <cell r="C3">
            <v>0</v>
          </cell>
          <cell r="D3">
            <v>13629</v>
          </cell>
          <cell r="E3">
            <v>2574661</v>
          </cell>
        </row>
        <row r="4">
          <cell r="A4">
            <v>0</v>
          </cell>
          <cell r="B4">
            <v>3</v>
          </cell>
          <cell r="C4">
            <v>0</v>
          </cell>
          <cell r="D4">
            <v>30611</v>
          </cell>
          <cell r="E4">
            <v>6289351</v>
          </cell>
        </row>
        <row r="5">
          <cell r="A5">
            <v>0</v>
          </cell>
          <cell r="B5">
            <v>4</v>
          </cell>
          <cell r="C5">
            <v>0</v>
          </cell>
          <cell r="D5">
            <v>27037</v>
          </cell>
          <cell r="E5">
            <v>5487906</v>
          </cell>
        </row>
        <row r="6">
          <cell r="A6">
            <v>0</v>
          </cell>
          <cell r="B6">
            <v>5</v>
          </cell>
          <cell r="C6">
            <v>0</v>
          </cell>
          <cell r="D6">
            <v>10164</v>
          </cell>
          <cell r="E6">
            <v>2080756</v>
          </cell>
        </row>
        <row r="7">
          <cell r="A7">
            <v>0</v>
          </cell>
          <cell r="B7">
            <v>6</v>
          </cell>
          <cell r="C7">
            <v>0</v>
          </cell>
          <cell r="D7">
            <v>6772</v>
          </cell>
          <cell r="E7">
            <v>1333753</v>
          </cell>
        </row>
        <row r="8">
          <cell r="A8">
            <v>0</v>
          </cell>
          <cell r="B8">
            <v>7</v>
          </cell>
          <cell r="C8">
            <v>0</v>
          </cell>
          <cell r="D8">
            <v>1617</v>
          </cell>
          <cell r="E8">
            <v>314039</v>
          </cell>
        </row>
        <row r="9">
          <cell r="A9">
            <v>0</v>
          </cell>
          <cell r="B9">
            <v>8</v>
          </cell>
          <cell r="C9">
            <v>0</v>
          </cell>
          <cell r="D9">
            <v>10563</v>
          </cell>
          <cell r="E9">
            <v>2198199</v>
          </cell>
        </row>
        <row r="10">
          <cell r="A10">
            <v>0</v>
          </cell>
          <cell r="B10">
            <v>9</v>
          </cell>
          <cell r="C10">
            <v>0</v>
          </cell>
          <cell r="D10">
            <v>24558</v>
          </cell>
          <cell r="E10">
            <v>5166525</v>
          </cell>
        </row>
        <row r="11">
          <cell r="A11">
            <v>1</v>
          </cell>
          <cell r="B11">
            <v>-8</v>
          </cell>
          <cell r="C11">
            <v>0</v>
          </cell>
          <cell r="D11">
            <v>26</v>
          </cell>
          <cell r="E11">
            <v>6309</v>
          </cell>
        </row>
        <row r="12">
          <cell r="A12">
            <v>1</v>
          </cell>
          <cell r="B12">
            <v>2</v>
          </cell>
          <cell r="C12">
            <v>0</v>
          </cell>
          <cell r="D12">
            <v>1185</v>
          </cell>
          <cell r="E12">
            <v>367739</v>
          </cell>
        </row>
        <row r="13">
          <cell r="A13">
            <v>1</v>
          </cell>
          <cell r="B13">
            <v>3</v>
          </cell>
          <cell r="C13">
            <v>0</v>
          </cell>
          <cell r="D13">
            <v>2405</v>
          </cell>
          <cell r="E13">
            <v>782436</v>
          </cell>
        </row>
        <row r="14">
          <cell r="A14">
            <v>1</v>
          </cell>
          <cell r="B14">
            <v>4</v>
          </cell>
          <cell r="C14">
            <v>0</v>
          </cell>
          <cell r="D14">
            <v>1913</v>
          </cell>
          <cell r="E14">
            <v>590740</v>
          </cell>
        </row>
        <row r="15">
          <cell r="A15">
            <v>1</v>
          </cell>
          <cell r="B15">
            <v>5</v>
          </cell>
          <cell r="C15">
            <v>0</v>
          </cell>
          <cell r="D15">
            <v>1271</v>
          </cell>
          <cell r="E15">
            <v>410431</v>
          </cell>
        </row>
        <row r="16">
          <cell r="A16">
            <v>1</v>
          </cell>
          <cell r="B16">
            <v>6</v>
          </cell>
          <cell r="C16">
            <v>0</v>
          </cell>
          <cell r="D16">
            <v>591</v>
          </cell>
          <cell r="E16">
            <v>183254</v>
          </cell>
        </row>
        <row r="17">
          <cell r="A17">
            <v>1</v>
          </cell>
          <cell r="B17">
            <v>7</v>
          </cell>
          <cell r="C17">
            <v>0</v>
          </cell>
          <cell r="D17">
            <v>114</v>
          </cell>
          <cell r="E17">
            <v>33763</v>
          </cell>
        </row>
      </sheetData>
      <sheetData sheetId="1">
        <row r="1">
          <cell r="A1" t="str">
            <v>LondonJob</v>
          </cell>
          <cell r="B1" t="str">
            <v>industryB</v>
          </cell>
          <cell r="C1" t="str">
            <v>_TYPE_</v>
          </cell>
          <cell r="D1" t="str">
            <v>_FREQ_</v>
          </cell>
          <cell r="E1" t="str">
            <v>PWTA14</v>
          </cell>
        </row>
        <row r="2">
          <cell r="A2">
            <v>0</v>
          </cell>
          <cell r="B2">
            <v>-8</v>
          </cell>
          <cell r="C2">
            <v>0</v>
          </cell>
          <cell r="D2">
            <v>329</v>
          </cell>
          <cell r="E2">
            <v>82206</v>
          </cell>
        </row>
        <row r="3">
          <cell r="A3">
            <v>0</v>
          </cell>
          <cell r="B3">
            <v>3</v>
          </cell>
          <cell r="C3">
            <v>0</v>
          </cell>
          <cell r="D3">
            <v>13283</v>
          </cell>
          <cell r="E3">
            <v>2725352</v>
          </cell>
        </row>
        <row r="4">
          <cell r="A4">
            <v>0</v>
          </cell>
          <cell r="B4">
            <v>6</v>
          </cell>
          <cell r="C4">
            <v>0</v>
          </cell>
          <cell r="D4">
            <v>8569</v>
          </cell>
          <cell r="E4">
            <v>1811637</v>
          </cell>
        </row>
        <row r="5">
          <cell r="A5">
            <v>0</v>
          </cell>
          <cell r="B5">
            <v>8</v>
          </cell>
          <cell r="C5">
            <v>0</v>
          </cell>
          <cell r="D5">
            <v>5845</v>
          </cell>
          <cell r="E5">
            <v>1172741</v>
          </cell>
        </row>
        <row r="6">
          <cell r="A6">
            <v>0</v>
          </cell>
          <cell r="B6">
            <v>9</v>
          </cell>
          <cell r="C6">
            <v>0</v>
          </cell>
          <cell r="D6">
            <v>6543</v>
          </cell>
          <cell r="E6">
            <v>1400354</v>
          </cell>
        </row>
        <row r="7">
          <cell r="A7">
            <v>0</v>
          </cell>
          <cell r="B7">
            <v>10</v>
          </cell>
          <cell r="C7">
            <v>0</v>
          </cell>
          <cell r="D7">
            <v>3943</v>
          </cell>
          <cell r="E7">
            <v>854568</v>
          </cell>
        </row>
        <row r="8">
          <cell r="A8">
            <v>0</v>
          </cell>
          <cell r="B8">
            <v>11</v>
          </cell>
          <cell r="C8">
            <v>0</v>
          </cell>
          <cell r="D8">
            <v>3686</v>
          </cell>
          <cell r="E8">
            <v>773043</v>
          </cell>
        </row>
        <row r="9">
          <cell r="A9">
            <v>0</v>
          </cell>
          <cell r="B9">
            <v>12</v>
          </cell>
          <cell r="C9">
            <v>0</v>
          </cell>
          <cell r="D9">
            <v>1371</v>
          </cell>
          <cell r="E9">
            <v>265852</v>
          </cell>
        </row>
        <row r="10">
          <cell r="A10">
            <v>0</v>
          </cell>
          <cell r="B10">
            <v>13</v>
          </cell>
          <cell r="C10">
            <v>0</v>
          </cell>
          <cell r="D10">
            <v>6974</v>
          </cell>
          <cell r="E10">
            <v>1529455</v>
          </cell>
        </row>
        <row r="11">
          <cell r="A11">
            <v>0</v>
          </cell>
          <cell r="B11">
            <v>14</v>
          </cell>
          <cell r="C11">
            <v>0</v>
          </cell>
          <cell r="D11">
            <v>5674</v>
          </cell>
          <cell r="E11">
            <v>1165938</v>
          </cell>
        </row>
        <row r="12">
          <cell r="A12">
            <v>0</v>
          </cell>
          <cell r="B12">
            <v>15</v>
          </cell>
          <cell r="C12">
            <v>0</v>
          </cell>
          <cell r="D12">
            <v>8122</v>
          </cell>
          <cell r="E12">
            <v>1559453</v>
          </cell>
        </row>
        <row r="13">
          <cell r="A13">
            <v>0</v>
          </cell>
          <cell r="B13">
            <v>16</v>
          </cell>
          <cell r="C13">
            <v>0</v>
          </cell>
          <cell r="D13">
            <v>13981</v>
          </cell>
          <cell r="E13">
            <v>2812094</v>
          </cell>
        </row>
        <row r="14">
          <cell r="A14">
            <v>0</v>
          </cell>
          <cell r="B14">
            <v>17</v>
          </cell>
          <cell r="C14">
            <v>0</v>
          </cell>
          <cell r="D14">
            <v>18750</v>
          </cell>
          <cell r="E14">
            <v>3566049</v>
          </cell>
        </row>
        <row r="15">
          <cell r="A15">
            <v>0</v>
          </cell>
          <cell r="B15">
            <v>18</v>
          </cell>
          <cell r="C15">
            <v>0</v>
          </cell>
          <cell r="D15">
            <v>3220</v>
          </cell>
          <cell r="E15">
            <v>673857</v>
          </cell>
        </row>
        <row r="16">
          <cell r="A16">
            <v>0</v>
          </cell>
          <cell r="B16">
            <v>19</v>
          </cell>
          <cell r="C16">
            <v>0</v>
          </cell>
          <cell r="D16">
            <v>3386</v>
          </cell>
          <cell r="E16">
            <v>686173</v>
          </cell>
        </row>
        <row r="17">
          <cell r="A17">
            <v>0</v>
          </cell>
          <cell r="B17">
            <v>20</v>
          </cell>
          <cell r="C17">
            <v>0</v>
          </cell>
          <cell r="D17">
            <v>240</v>
          </cell>
          <cell r="E17">
            <v>51347</v>
          </cell>
        </row>
        <row r="18">
          <cell r="A18">
            <v>0</v>
          </cell>
          <cell r="B18">
            <v>21</v>
          </cell>
          <cell r="C18">
            <v>0</v>
          </cell>
          <cell r="D18">
            <v>119</v>
          </cell>
          <cell r="E18">
            <v>23425</v>
          </cell>
        </row>
        <row r="19">
          <cell r="A19">
            <v>0</v>
          </cell>
          <cell r="B19">
            <v>91</v>
          </cell>
          <cell r="C19">
            <v>0</v>
          </cell>
          <cell r="D19">
            <v>4208</v>
          </cell>
          <cell r="E19">
            <v>814437</v>
          </cell>
        </row>
        <row r="20">
          <cell r="A20">
            <v>0</v>
          </cell>
          <cell r="B20">
            <v>92</v>
          </cell>
          <cell r="C20">
            <v>0</v>
          </cell>
          <cell r="D20">
            <v>4857</v>
          </cell>
          <cell r="E20">
            <v>1044526</v>
          </cell>
        </row>
        <row r="21">
          <cell r="A21">
            <v>0</v>
          </cell>
          <cell r="B21">
            <v>93</v>
          </cell>
          <cell r="C21">
            <v>0</v>
          </cell>
          <cell r="D21">
            <v>12107</v>
          </cell>
          <cell r="E21">
            <v>2488303</v>
          </cell>
        </row>
        <row r="22">
          <cell r="A22">
            <v>1</v>
          </cell>
          <cell r="B22">
            <v>-8</v>
          </cell>
          <cell r="C22">
            <v>0</v>
          </cell>
          <cell r="D22">
            <v>64</v>
          </cell>
          <cell r="E22">
            <v>22923</v>
          </cell>
        </row>
        <row r="23">
          <cell r="A23">
            <v>1</v>
          </cell>
          <cell r="B23">
            <v>3</v>
          </cell>
          <cell r="C23">
            <v>0</v>
          </cell>
          <cell r="D23">
            <v>551</v>
          </cell>
          <cell r="E23">
            <v>159924</v>
          </cell>
        </row>
        <row r="24">
          <cell r="A24">
            <v>1</v>
          </cell>
          <cell r="B24">
            <v>6</v>
          </cell>
          <cell r="C24">
            <v>0</v>
          </cell>
          <cell r="D24">
            <v>949</v>
          </cell>
          <cell r="E24">
            <v>322280</v>
          </cell>
        </row>
        <row r="25">
          <cell r="A25">
            <v>1</v>
          </cell>
          <cell r="B25">
            <v>8</v>
          </cell>
          <cell r="C25">
            <v>0</v>
          </cell>
          <cell r="D25">
            <v>900</v>
          </cell>
          <cell r="E25">
            <v>261916</v>
          </cell>
        </row>
        <row r="26">
          <cell r="A26">
            <v>1</v>
          </cell>
          <cell r="B26">
            <v>9</v>
          </cell>
          <cell r="C26">
            <v>0</v>
          </cell>
          <cell r="D26">
            <v>707</v>
          </cell>
          <cell r="E26">
            <v>240941</v>
          </cell>
        </row>
        <row r="27">
          <cell r="A27">
            <v>1</v>
          </cell>
          <cell r="B27">
            <v>10</v>
          </cell>
          <cell r="C27">
            <v>0</v>
          </cell>
          <cell r="D27">
            <v>1055</v>
          </cell>
          <cell r="E27">
            <v>330423</v>
          </cell>
        </row>
        <row r="28">
          <cell r="A28">
            <v>1</v>
          </cell>
          <cell r="B28">
            <v>11</v>
          </cell>
          <cell r="C28">
            <v>0</v>
          </cell>
          <cell r="D28">
            <v>1242</v>
          </cell>
          <cell r="E28">
            <v>408067</v>
          </cell>
        </row>
        <row r="29">
          <cell r="A29">
            <v>1</v>
          </cell>
          <cell r="B29">
            <v>12</v>
          </cell>
          <cell r="C29">
            <v>0</v>
          </cell>
          <cell r="D29">
            <v>209</v>
          </cell>
          <cell r="E29">
            <v>64470</v>
          </cell>
        </row>
        <row r="30">
          <cell r="A30">
            <v>1</v>
          </cell>
          <cell r="B30">
            <v>13</v>
          </cell>
          <cell r="C30">
            <v>0</v>
          </cell>
          <cell r="D30">
            <v>1762</v>
          </cell>
          <cell r="E30">
            <v>570218</v>
          </cell>
        </row>
        <row r="31">
          <cell r="A31">
            <v>1</v>
          </cell>
          <cell r="B31">
            <v>14</v>
          </cell>
          <cell r="C31">
            <v>0</v>
          </cell>
          <cell r="D31">
            <v>809</v>
          </cell>
          <cell r="E31">
            <v>252820</v>
          </cell>
        </row>
        <row r="32">
          <cell r="A32">
            <v>1</v>
          </cell>
          <cell r="B32">
            <v>15</v>
          </cell>
          <cell r="C32">
            <v>0</v>
          </cell>
          <cell r="D32">
            <v>945</v>
          </cell>
          <cell r="E32">
            <v>293580</v>
          </cell>
        </row>
        <row r="33">
          <cell r="A33">
            <v>1</v>
          </cell>
          <cell r="B33">
            <v>16</v>
          </cell>
          <cell r="C33">
            <v>0</v>
          </cell>
          <cell r="D33">
            <v>1432</v>
          </cell>
          <cell r="E33">
            <v>446873</v>
          </cell>
        </row>
        <row r="34">
          <cell r="A34">
            <v>1</v>
          </cell>
          <cell r="B34">
            <v>17</v>
          </cell>
          <cell r="C34">
            <v>0</v>
          </cell>
          <cell r="D34">
            <v>1627</v>
          </cell>
          <cell r="E34">
            <v>505863</v>
          </cell>
        </row>
        <row r="35">
          <cell r="A35">
            <v>1</v>
          </cell>
          <cell r="B35">
            <v>18</v>
          </cell>
          <cell r="C35">
            <v>0</v>
          </cell>
          <cell r="D35">
            <v>545</v>
          </cell>
          <cell r="E35">
            <v>187100</v>
          </cell>
        </row>
        <row r="36">
          <cell r="A36">
            <v>1</v>
          </cell>
          <cell r="B36">
            <v>19</v>
          </cell>
          <cell r="C36">
            <v>0</v>
          </cell>
          <cell r="D36">
            <v>416</v>
          </cell>
          <cell r="E36">
            <v>128168</v>
          </cell>
        </row>
        <row r="37">
          <cell r="A37">
            <v>1</v>
          </cell>
          <cell r="B37">
            <v>20</v>
          </cell>
          <cell r="C37">
            <v>0</v>
          </cell>
          <cell r="D37">
            <v>72</v>
          </cell>
          <cell r="E37">
            <v>21603</v>
          </cell>
        </row>
        <row r="38">
          <cell r="A38">
            <v>1</v>
          </cell>
          <cell r="B38">
            <v>21</v>
          </cell>
          <cell r="C38">
            <v>0</v>
          </cell>
          <cell r="D38">
            <v>61</v>
          </cell>
          <cell r="E38">
            <v>18062</v>
          </cell>
        </row>
        <row r="39">
          <cell r="A39">
            <v>1</v>
          </cell>
          <cell r="B39">
            <v>91</v>
          </cell>
          <cell r="C39">
            <v>0</v>
          </cell>
          <cell r="D39">
            <v>135</v>
          </cell>
          <cell r="E39">
            <v>42020</v>
          </cell>
        </row>
        <row r="40">
          <cell r="A40">
            <v>1</v>
          </cell>
          <cell r="B40">
            <v>92</v>
          </cell>
          <cell r="C40">
            <v>0</v>
          </cell>
          <cell r="D40">
            <v>327</v>
          </cell>
          <cell r="E40">
            <v>105093</v>
          </cell>
        </row>
        <row r="41">
          <cell r="A41">
            <v>1</v>
          </cell>
          <cell r="B41">
            <v>93</v>
          </cell>
          <cell r="C41">
            <v>0</v>
          </cell>
          <cell r="D41">
            <v>1089</v>
          </cell>
          <cell r="E41">
            <v>370629</v>
          </cell>
        </row>
      </sheetData>
      <sheetData sheetId="2"/>
      <sheetData sheetId="3">
        <row r="1">
          <cell r="A1" t="str">
            <v>LondonJob</v>
          </cell>
          <cell r="B1" t="str">
            <v>occupationA</v>
          </cell>
          <cell r="C1" t="str">
            <v>_TYPE_</v>
          </cell>
          <cell r="D1" t="str">
            <v>_FREQ_</v>
          </cell>
          <cell r="E1" t="str">
            <v>PWTA14</v>
          </cell>
        </row>
        <row r="2">
          <cell r="A2">
            <v>0</v>
          </cell>
          <cell r="B2">
            <v>-8</v>
          </cell>
          <cell r="C2">
            <v>0</v>
          </cell>
          <cell r="D2">
            <v>165</v>
          </cell>
          <cell r="E2">
            <v>35228</v>
          </cell>
        </row>
        <row r="3">
          <cell r="A3">
            <v>0</v>
          </cell>
          <cell r="B3">
            <v>1</v>
          </cell>
          <cell r="C3">
            <v>0</v>
          </cell>
          <cell r="D3">
            <v>11909</v>
          </cell>
          <cell r="E3">
            <v>2410094</v>
          </cell>
        </row>
        <row r="4">
          <cell r="A4">
            <v>0</v>
          </cell>
          <cell r="B4">
            <v>2</v>
          </cell>
          <cell r="C4">
            <v>0</v>
          </cell>
          <cell r="D4">
            <v>23547</v>
          </cell>
          <cell r="E4">
            <v>4857324</v>
          </cell>
        </row>
        <row r="5">
          <cell r="A5">
            <v>0</v>
          </cell>
          <cell r="B5">
            <v>3</v>
          </cell>
          <cell r="C5">
            <v>0</v>
          </cell>
          <cell r="D5">
            <v>16394</v>
          </cell>
          <cell r="E5">
            <v>3402899</v>
          </cell>
        </row>
        <row r="6">
          <cell r="A6">
            <v>0</v>
          </cell>
          <cell r="B6">
            <v>4</v>
          </cell>
          <cell r="C6">
            <v>0</v>
          </cell>
          <cell r="D6">
            <v>13861</v>
          </cell>
          <cell r="E6">
            <v>2715456</v>
          </cell>
        </row>
        <row r="7">
          <cell r="A7">
            <v>0</v>
          </cell>
          <cell r="B7">
            <v>5</v>
          </cell>
          <cell r="C7">
            <v>0</v>
          </cell>
          <cell r="D7">
            <v>13616</v>
          </cell>
          <cell r="E7">
            <v>2850457</v>
          </cell>
        </row>
        <row r="8">
          <cell r="A8">
            <v>0</v>
          </cell>
          <cell r="B8">
            <v>6</v>
          </cell>
          <cell r="C8">
            <v>0</v>
          </cell>
          <cell r="D8">
            <v>12763</v>
          </cell>
          <cell r="E8">
            <v>2506417</v>
          </cell>
        </row>
        <row r="9">
          <cell r="A9">
            <v>0</v>
          </cell>
          <cell r="B9">
            <v>7</v>
          </cell>
          <cell r="C9">
            <v>0</v>
          </cell>
          <cell r="D9">
            <v>10170</v>
          </cell>
          <cell r="E9">
            <v>2080798</v>
          </cell>
        </row>
        <row r="10">
          <cell r="A10">
            <v>0</v>
          </cell>
          <cell r="B10">
            <v>8</v>
          </cell>
          <cell r="C10">
            <v>0</v>
          </cell>
          <cell r="D10">
            <v>8395</v>
          </cell>
          <cell r="E10">
            <v>1679660</v>
          </cell>
        </row>
        <row r="11">
          <cell r="A11">
            <v>0</v>
          </cell>
          <cell r="B11">
            <v>9</v>
          </cell>
          <cell r="C11">
            <v>0</v>
          </cell>
          <cell r="D11">
            <v>14387</v>
          </cell>
          <cell r="E11">
            <v>2962477</v>
          </cell>
        </row>
        <row r="12">
          <cell r="A12">
            <v>1</v>
          </cell>
          <cell r="B12">
            <v>-8</v>
          </cell>
          <cell r="C12">
            <v>0</v>
          </cell>
          <cell r="D12">
            <v>29</v>
          </cell>
          <cell r="E12">
            <v>10607</v>
          </cell>
        </row>
        <row r="13">
          <cell r="A13">
            <v>1</v>
          </cell>
          <cell r="B13">
            <v>1</v>
          </cell>
          <cell r="C13">
            <v>0</v>
          </cell>
          <cell r="D13">
            <v>1968</v>
          </cell>
          <cell r="E13">
            <v>597501</v>
          </cell>
        </row>
        <row r="14">
          <cell r="A14">
            <v>1</v>
          </cell>
          <cell r="B14">
            <v>2</v>
          </cell>
          <cell r="C14">
            <v>0</v>
          </cell>
          <cell r="D14">
            <v>3726</v>
          </cell>
          <cell r="E14">
            <v>1173001</v>
          </cell>
        </row>
        <row r="15">
          <cell r="A15">
            <v>1</v>
          </cell>
          <cell r="B15">
            <v>3</v>
          </cell>
          <cell r="C15">
            <v>0</v>
          </cell>
          <cell r="D15">
            <v>2818</v>
          </cell>
          <cell r="E15">
            <v>915371</v>
          </cell>
        </row>
        <row r="16">
          <cell r="A16">
            <v>1</v>
          </cell>
          <cell r="B16">
            <v>4</v>
          </cell>
          <cell r="C16">
            <v>0</v>
          </cell>
          <cell r="D16">
            <v>1544</v>
          </cell>
          <cell r="E16">
            <v>497293</v>
          </cell>
        </row>
        <row r="17">
          <cell r="A17">
            <v>1</v>
          </cell>
          <cell r="B17">
            <v>5</v>
          </cell>
          <cell r="C17">
            <v>0</v>
          </cell>
          <cell r="D17">
            <v>1035</v>
          </cell>
          <cell r="E17">
            <v>339324</v>
          </cell>
        </row>
        <row r="18">
          <cell r="A18">
            <v>1</v>
          </cell>
          <cell r="B18">
            <v>6</v>
          </cell>
          <cell r="C18">
            <v>0</v>
          </cell>
          <cell r="D18">
            <v>1102</v>
          </cell>
          <cell r="E18">
            <v>331589</v>
          </cell>
        </row>
        <row r="19">
          <cell r="A19">
            <v>1</v>
          </cell>
          <cell r="B19">
            <v>7</v>
          </cell>
          <cell r="C19">
            <v>0</v>
          </cell>
          <cell r="D19">
            <v>846</v>
          </cell>
          <cell r="E19">
            <v>294165</v>
          </cell>
        </row>
        <row r="20">
          <cell r="A20">
            <v>1</v>
          </cell>
          <cell r="B20">
            <v>8</v>
          </cell>
          <cell r="C20">
            <v>0</v>
          </cell>
          <cell r="D20">
            <v>615</v>
          </cell>
          <cell r="E20">
            <v>190865</v>
          </cell>
        </row>
        <row r="21">
          <cell r="A21">
            <v>1</v>
          </cell>
          <cell r="B21">
            <v>9</v>
          </cell>
          <cell r="C21">
            <v>0</v>
          </cell>
          <cell r="D21">
            <v>1214</v>
          </cell>
          <cell r="E21">
            <v>403257</v>
          </cell>
        </row>
      </sheetData>
      <sheetData sheetId="4"/>
      <sheetData sheetId="5">
        <row r="1">
          <cell r="A1" t="str">
            <v>LondonJob</v>
          </cell>
          <cell r="B1" t="str">
            <v>JPHnationA</v>
          </cell>
          <cell r="C1" t="str">
            <v>_TYPE_</v>
          </cell>
          <cell r="D1" t="str">
            <v>_FREQ_</v>
          </cell>
          <cell r="E1" t="str">
            <v>PWTA14</v>
          </cell>
        </row>
        <row r="2">
          <cell r="A2">
            <v>0</v>
          </cell>
          <cell r="B2" t="str">
            <v>UK</v>
          </cell>
          <cell r="C2">
            <v>0</v>
          </cell>
          <cell r="D2">
            <v>111720</v>
          </cell>
          <cell r="E2">
            <v>22560891</v>
          </cell>
        </row>
        <row r="3">
          <cell r="A3">
            <v>0</v>
          </cell>
          <cell r="B3" t="str">
            <v>rest of EEA</v>
          </cell>
          <cell r="C3">
            <v>0</v>
          </cell>
          <cell r="D3">
            <v>5654</v>
          </cell>
          <cell r="E3">
            <v>1248486</v>
          </cell>
        </row>
        <row r="4">
          <cell r="A4">
            <v>0</v>
          </cell>
          <cell r="B4" t="str">
            <v>rest of world</v>
          </cell>
          <cell r="C4">
            <v>0</v>
          </cell>
          <cell r="D4">
            <v>7804</v>
          </cell>
          <cell r="E4">
            <v>1684996</v>
          </cell>
        </row>
        <row r="5">
          <cell r="A5">
            <v>0</v>
          </cell>
          <cell r="B5" t="str">
            <v>unknown</v>
          </cell>
          <cell r="C5">
            <v>0</v>
          </cell>
          <cell r="D5">
            <v>29</v>
          </cell>
          <cell r="E5">
            <v>6437</v>
          </cell>
        </row>
        <row r="6">
          <cell r="A6">
            <v>1</v>
          </cell>
          <cell r="B6" t="str">
            <v>UK</v>
          </cell>
          <cell r="C6">
            <v>0</v>
          </cell>
          <cell r="D6">
            <v>9172</v>
          </cell>
          <cell r="E6">
            <v>2942615</v>
          </cell>
        </row>
        <row r="7">
          <cell r="A7">
            <v>1</v>
          </cell>
          <cell r="B7" t="str">
            <v>rest of EEA</v>
          </cell>
          <cell r="C7">
            <v>0</v>
          </cell>
          <cell r="D7">
            <v>1766</v>
          </cell>
          <cell r="E7">
            <v>594583</v>
          </cell>
        </row>
        <row r="8">
          <cell r="A8">
            <v>1</v>
          </cell>
          <cell r="B8" t="str">
            <v>rest of world</v>
          </cell>
          <cell r="C8">
            <v>0</v>
          </cell>
          <cell r="D8">
            <v>3939</v>
          </cell>
          <cell r="E8">
            <v>1210458</v>
          </cell>
        </row>
        <row r="9">
          <cell r="A9">
            <v>1</v>
          </cell>
          <cell r="B9" t="str">
            <v>unknown</v>
          </cell>
          <cell r="C9">
            <v>0</v>
          </cell>
          <cell r="D9">
            <v>20</v>
          </cell>
          <cell r="E9">
            <v>5317</v>
          </cell>
        </row>
      </sheetData>
      <sheetData sheetId="6">
        <row r="1">
          <cell r="A1" t="str">
            <v>LondonJob</v>
          </cell>
          <cell r="B1" t="str">
            <v>occupationB</v>
          </cell>
          <cell r="C1" t="str">
            <v>industryB</v>
          </cell>
          <cell r="D1" t="str">
            <v>_TYPE_</v>
          </cell>
          <cell r="E1" t="str">
            <v>_FREQ_</v>
          </cell>
          <cell r="F1" t="str">
            <v>PWTA14</v>
          </cell>
        </row>
        <row r="2">
          <cell r="A2">
            <v>0</v>
          </cell>
          <cell r="B2">
            <v>-8</v>
          </cell>
          <cell r="C2">
            <v>-8</v>
          </cell>
          <cell r="D2">
            <v>0</v>
          </cell>
          <cell r="E2">
            <v>81</v>
          </cell>
          <cell r="F2">
            <v>17604</v>
          </cell>
        </row>
        <row r="3">
          <cell r="A3">
            <v>0</v>
          </cell>
          <cell r="B3">
            <v>-8</v>
          </cell>
          <cell r="C3">
            <v>3</v>
          </cell>
          <cell r="D3">
            <v>0</v>
          </cell>
          <cell r="E3">
            <v>16</v>
          </cell>
          <cell r="F3">
            <v>3047</v>
          </cell>
        </row>
        <row r="4">
          <cell r="A4">
            <v>0</v>
          </cell>
          <cell r="B4">
            <v>-8</v>
          </cell>
          <cell r="C4">
            <v>6</v>
          </cell>
          <cell r="D4">
            <v>0</v>
          </cell>
          <cell r="E4">
            <v>4</v>
          </cell>
          <cell r="F4">
            <v>1208</v>
          </cell>
        </row>
        <row r="5">
          <cell r="A5">
            <v>0</v>
          </cell>
          <cell r="B5">
            <v>-8</v>
          </cell>
          <cell r="C5">
            <v>8</v>
          </cell>
          <cell r="D5">
            <v>0</v>
          </cell>
          <cell r="E5">
            <v>2</v>
          </cell>
          <cell r="F5">
            <v>301</v>
          </cell>
        </row>
        <row r="6">
          <cell r="A6">
            <v>0</v>
          </cell>
          <cell r="B6">
            <v>-8</v>
          </cell>
          <cell r="C6">
            <v>9</v>
          </cell>
          <cell r="D6">
            <v>0</v>
          </cell>
          <cell r="E6">
            <v>2</v>
          </cell>
          <cell r="F6">
            <v>503</v>
          </cell>
        </row>
        <row r="7">
          <cell r="A7">
            <v>0</v>
          </cell>
          <cell r="B7">
            <v>-8</v>
          </cell>
          <cell r="C7">
            <v>10</v>
          </cell>
          <cell r="D7">
            <v>0</v>
          </cell>
          <cell r="E7">
            <v>3</v>
          </cell>
          <cell r="F7">
            <v>505</v>
          </cell>
        </row>
        <row r="8">
          <cell r="A8">
            <v>0</v>
          </cell>
          <cell r="B8">
            <v>-8</v>
          </cell>
          <cell r="C8">
            <v>11</v>
          </cell>
          <cell r="D8">
            <v>0</v>
          </cell>
          <cell r="E8">
            <v>9</v>
          </cell>
          <cell r="F8">
            <v>1914</v>
          </cell>
        </row>
        <row r="9">
          <cell r="A9">
            <v>0</v>
          </cell>
          <cell r="B9">
            <v>-8</v>
          </cell>
          <cell r="C9">
            <v>13</v>
          </cell>
          <cell r="D9">
            <v>0</v>
          </cell>
          <cell r="E9">
            <v>6</v>
          </cell>
          <cell r="F9">
            <v>2384</v>
          </cell>
        </row>
        <row r="10">
          <cell r="A10">
            <v>0</v>
          </cell>
          <cell r="B10">
            <v>-8</v>
          </cell>
          <cell r="C10">
            <v>14</v>
          </cell>
          <cell r="D10">
            <v>0</v>
          </cell>
          <cell r="E10">
            <v>3</v>
          </cell>
          <cell r="F10">
            <v>1012</v>
          </cell>
        </row>
        <row r="11">
          <cell r="A11">
            <v>0</v>
          </cell>
          <cell r="B11">
            <v>-8</v>
          </cell>
          <cell r="C11">
            <v>15</v>
          </cell>
          <cell r="D11">
            <v>0</v>
          </cell>
          <cell r="E11">
            <v>18</v>
          </cell>
          <cell r="F11">
            <v>2858</v>
          </cell>
        </row>
        <row r="12">
          <cell r="A12">
            <v>0</v>
          </cell>
          <cell r="B12">
            <v>-8</v>
          </cell>
          <cell r="C12">
            <v>17</v>
          </cell>
          <cell r="D12">
            <v>0</v>
          </cell>
          <cell r="E12">
            <v>6</v>
          </cell>
          <cell r="F12">
            <v>1088</v>
          </cell>
        </row>
        <row r="13">
          <cell r="A13">
            <v>0</v>
          </cell>
          <cell r="B13">
            <v>-8</v>
          </cell>
          <cell r="C13">
            <v>18</v>
          </cell>
          <cell r="D13">
            <v>0</v>
          </cell>
          <cell r="E13">
            <v>2</v>
          </cell>
          <cell r="F13">
            <v>346</v>
          </cell>
        </row>
        <row r="14">
          <cell r="A14">
            <v>0</v>
          </cell>
          <cell r="B14">
            <v>-8</v>
          </cell>
          <cell r="C14">
            <v>91</v>
          </cell>
          <cell r="D14">
            <v>0</v>
          </cell>
          <cell r="E14">
            <v>5</v>
          </cell>
          <cell r="F14">
            <v>1069</v>
          </cell>
        </row>
        <row r="15">
          <cell r="A15">
            <v>0</v>
          </cell>
          <cell r="B15">
            <v>-8</v>
          </cell>
          <cell r="C15">
            <v>92</v>
          </cell>
          <cell r="D15">
            <v>0</v>
          </cell>
          <cell r="E15">
            <v>4</v>
          </cell>
          <cell r="F15">
            <v>657</v>
          </cell>
        </row>
        <row r="16">
          <cell r="A16">
            <v>0</v>
          </cell>
          <cell r="B16">
            <v>-8</v>
          </cell>
          <cell r="C16">
            <v>93</v>
          </cell>
          <cell r="D16">
            <v>0</v>
          </cell>
          <cell r="E16">
            <v>4</v>
          </cell>
          <cell r="F16">
            <v>732</v>
          </cell>
        </row>
        <row r="17">
          <cell r="A17">
            <v>0</v>
          </cell>
          <cell r="B17">
            <v>1</v>
          </cell>
          <cell r="C17">
            <v>-8</v>
          </cell>
          <cell r="D17">
            <v>0</v>
          </cell>
          <cell r="E17">
            <v>13</v>
          </cell>
          <cell r="F17">
            <v>3570</v>
          </cell>
        </row>
        <row r="18">
          <cell r="A18">
            <v>0</v>
          </cell>
          <cell r="B18">
            <v>1</v>
          </cell>
          <cell r="C18">
            <v>3</v>
          </cell>
          <cell r="D18">
            <v>0</v>
          </cell>
          <cell r="E18">
            <v>1429</v>
          </cell>
          <cell r="F18">
            <v>291327</v>
          </cell>
        </row>
        <row r="19">
          <cell r="A19">
            <v>0</v>
          </cell>
          <cell r="B19">
            <v>1</v>
          </cell>
          <cell r="C19">
            <v>6</v>
          </cell>
          <cell r="D19">
            <v>0</v>
          </cell>
          <cell r="E19">
            <v>946</v>
          </cell>
          <cell r="F19">
            <v>193774</v>
          </cell>
        </row>
        <row r="20">
          <cell r="A20">
            <v>0</v>
          </cell>
          <cell r="B20">
            <v>1</v>
          </cell>
          <cell r="C20">
            <v>8</v>
          </cell>
          <cell r="D20">
            <v>0</v>
          </cell>
          <cell r="E20">
            <v>391</v>
          </cell>
          <cell r="F20">
            <v>79759</v>
          </cell>
        </row>
        <row r="21">
          <cell r="A21">
            <v>0</v>
          </cell>
          <cell r="B21">
            <v>1</v>
          </cell>
          <cell r="C21">
            <v>9</v>
          </cell>
          <cell r="D21">
            <v>0</v>
          </cell>
          <cell r="E21">
            <v>1011</v>
          </cell>
          <cell r="F21">
            <v>206168</v>
          </cell>
        </row>
        <row r="22">
          <cell r="A22">
            <v>0</v>
          </cell>
          <cell r="B22">
            <v>1</v>
          </cell>
          <cell r="C22">
            <v>10</v>
          </cell>
          <cell r="D22">
            <v>0</v>
          </cell>
          <cell r="E22">
            <v>462</v>
          </cell>
          <cell r="F22">
            <v>100629</v>
          </cell>
        </row>
        <row r="23">
          <cell r="A23">
            <v>0</v>
          </cell>
          <cell r="B23">
            <v>1</v>
          </cell>
          <cell r="C23">
            <v>11</v>
          </cell>
          <cell r="D23">
            <v>0</v>
          </cell>
          <cell r="E23">
            <v>415</v>
          </cell>
          <cell r="F23">
            <v>87182</v>
          </cell>
        </row>
        <row r="24">
          <cell r="A24">
            <v>0</v>
          </cell>
          <cell r="B24">
            <v>1</v>
          </cell>
          <cell r="C24">
            <v>12</v>
          </cell>
          <cell r="D24">
            <v>0</v>
          </cell>
          <cell r="E24">
            <v>453</v>
          </cell>
          <cell r="F24">
            <v>84968</v>
          </cell>
        </row>
        <row r="25">
          <cell r="A25">
            <v>0</v>
          </cell>
          <cell r="B25">
            <v>1</v>
          </cell>
          <cell r="C25">
            <v>13</v>
          </cell>
          <cell r="D25">
            <v>0</v>
          </cell>
          <cell r="E25">
            <v>752</v>
          </cell>
          <cell r="F25">
            <v>162352</v>
          </cell>
        </row>
        <row r="26">
          <cell r="A26">
            <v>0</v>
          </cell>
          <cell r="B26">
            <v>1</v>
          </cell>
          <cell r="C26">
            <v>14</v>
          </cell>
          <cell r="D26">
            <v>0</v>
          </cell>
          <cell r="E26">
            <v>530</v>
          </cell>
          <cell r="F26">
            <v>107996</v>
          </cell>
        </row>
        <row r="27">
          <cell r="A27">
            <v>0</v>
          </cell>
          <cell r="B27">
            <v>1</v>
          </cell>
          <cell r="C27">
            <v>15</v>
          </cell>
          <cell r="D27">
            <v>0</v>
          </cell>
          <cell r="E27">
            <v>663</v>
          </cell>
          <cell r="F27">
            <v>132032</v>
          </cell>
        </row>
        <row r="28">
          <cell r="A28">
            <v>0</v>
          </cell>
          <cell r="B28">
            <v>1</v>
          </cell>
          <cell r="C28">
            <v>16</v>
          </cell>
          <cell r="D28">
            <v>0</v>
          </cell>
          <cell r="E28">
            <v>291</v>
          </cell>
          <cell r="F28">
            <v>58468</v>
          </cell>
        </row>
        <row r="29">
          <cell r="A29">
            <v>0</v>
          </cell>
          <cell r="B29">
            <v>1</v>
          </cell>
          <cell r="C29">
            <v>17</v>
          </cell>
          <cell r="D29">
            <v>0</v>
          </cell>
          <cell r="E29">
            <v>994</v>
          </cell>
          <cell r="F29">
            <v>184663</v>
          </cell>
        </row>
        <row r="30">
          <cell r="A30">
            <v>0</v>
          </cell>
          <cell r="B30">
            <v>1</v>
          </cell>
          <cell r="C30">
            <v>18</v>
          </cell>
          <cell r="D30">
            <v>0</v>
          </cell>
          <cell r="E30">
            <v>320</v>
          </cell>
          <cell r="F30">
            <v>63661</v>
          </cell>
        </row>
        <row r="31">
          <cell r="A31">
            <v>0</v>
          </cell>
          <cell r="B31">
            <v>1</v>
          </cell>
          <cell r="C31">
            <v>19</v>
          </cell>
          <cell r="D31">
            <v>0</v>
          </cell>
          <cell r="E31">
            <v>328</v>
          </cell>
          <cell r="F31">
            <v>66850</v>
          </cell>
        </row>
        <row r="32">
          <cell r="A32">
            <v>0</v>
          </cell>
          <cell r="B32">
            <v>1</v>
          </cell>
          <cell r="C32">
            <v>20</v>
          </cell>
          <cell r="D32">
            <v>0</v>
          </cell>
          <cell r="E32">
            <v>5</v>
          </cell>
          <cell r="F32">
            <v>1106</v>
          </cell>
        </row>
        <row r="33">
          <cell r="A33">
            <v>0</v>
          </cell>
          <cell r="B33">
            <v>1</v>
          </cell>
          <cell r="C33">
            <v>21</v>
          </cell>
          <cell r="D33">
            <v>0</v>
          </cell>
          <cell r="E33">
            <v>19</v>
          </cell>
          <cell r="F33">
            <v>3723</v>
          </cell>
        </row>
        <row r="34">
          <cell r="A34">
            <v>0</v>
          </cell>
          <cell r="B34">
            <v>1</v>
          </cell>
          <cell r="C34">
            <v>91</v>
          </cell>
          <cell r="D34">
            <v>0</v>
          </cell>
          <cell r="E34">
            <v>420</v>
          </cell>
          <cell r="F34">
            <v>85256</v>
          </cell>
        </row>
        <row r="35">
          <cell r="A35">
            <v>0</v>
          </cell>
          <cell r="B35">
            <v>1</v>
          </cell>
          <cell r="C35">
            <v>92</v>
          </cell>
          <cell r="D35">
            <v>0</v>
          </cell>
          <cell r="E35">
            <v>798</v>
          </cell>
          <cell r="F35">
            <v>161985</v>
          </cell>
        </row>
        <row r="36">
          <cell r="A36">
            <v>0</v>
          </cell>
          <cell r="B36">
            <v>1</v>
          </cell>
          <cell r="C36">
            <v>93</v>
          </cell>
          <cell r="D36">
            <v>0</v>
          </cell>
          <cell r="E36">
            <v>1669</v>
          </cell>
          <cell r="F36">
            <v>334625</v>
          </cell>
        </row>
        <row r="37">
          <cell r="A37">
            <v>0</v>
          </cell>
          <cell r="B37">
            <v>2</v>
          </cell>
          <cell r="C37">
            <v>-8</v>
          </cell>
          <cell r="D37">
            <v>0</v>
          </cell>
          <cell r="E37">
            <v>43</v>
          </cell>
          <cell r="F37">
            <v>11159</v>
          </cell>
        </row>
        <row r="38">
          <cell r="A38">
            <v>0</v>
          </cell>
          <cell r="B38">
            <v>2</v>
          </cell>
          <cell r="C38">
            <v>3</v>
          </cell>
          <cell r="D38">
            <v>0</v>
          </cell>
          <cell r="E38">
            <v>1532</v>
          </cell>
          <cell r="F38">
            <v>333013</v>
          </cell>
        </row>
        <row r="39">
          <cell r="A39">
            <v>0</v>
          </cell>
          <cell r="B39">
            <v>2</v>
          </cell>
          <cell r="C39">
            <v>6</v>
          </cell>
          <cell r="D39">
            <v>0</v>
          </cell>
          <cell r="E39">
            <v>774</v>
          </cell>
          <cell r="F39">
            <v>164720</v>
          </cell>
        </row>
        <row r="40">
          <cell r="A40">
            <v>0</v>
          </cell>
          <cell r="B40">
            <v>2</v>
          </cell>
          <cell r="C40">
            <v>8</v>
          </cell>
          <cell r="D40">
            <v>0</v>
          </cell>
          <cell r="E40">
            <v>138</v>
          </cell>
          <cell r="F40">
            <v>31750</v>
          </cell>
        </row>
        <row r="41">
          <cell r="A41">
            <v>0</v>
          </cell>
          <cell r="B41">
            <v>2</v>
          </cell>
          <cell r="C41">
            <v>9</v>
          </cell>
          <cell r="D41">
            <v>0</v>
          </cell>
          <cell r="E41">
            <v>29</v>
          </cell>
          <cell r="F41">
            <v>6512</v>
          </cell>
        </row>
        <row r="42">
          <cell r="A42">
            <v>0</v>
          </cell>
          <cell r="B42">
            <v>2</v>
          </cell>
          <cell r="C42">
            <v>10</v>
          </cell>
          <cell r="D42">
            <v>0</v>
          </cell>
          <cell r="E42">
            <v>1778</v>
          </cell>
          <cell r="F42">
            <v>390700</v>
          </cell>
        </row>
        <row r="43">
          <cell r="A43">
            <v>0</v>
          </cell>
          <cell r="B43">
            <v>2</v>
          </cell>
          <cell r="C43">
            <v>11</v>
          </cell>
          <cell r="D43">
            <v>0</v>
          </cell>
          <cell r="E43">
            <v>541</v>
          </cell>
          <cell r="F43">
            <v>112063</v>
          </cell>
        </row>
        <row r="44">
          <cell r="A44">
            <v>0</v>
          </cell>
          <cell r="B44">
            <v>2</v>
          </cell>
          <cell r="C44">
            <v>12</v>
          </cell>
          <cell r="D44">
            <v>0</v>
          </cell>
          <cell r="E44">
            <v>85</v>
          </cell>
          <cell r="F44">
            <v>18571</v>
          </cell>
        </row>
        <row r="45">
          <cell r="A45">
            <v>0</v>
          </cell>
          <cell r="B45">
            <v>2</v>
          </cell>
          <cell r="C45">
            <v>13</v>
          </cell>
          <cell r="D45">
            <v>0</v>
          </cell>
          <cell r="E45">
            <v>2355</v>
          </cell>
          <cell r="F45">
            <v>533752</v>
          </cell>
        </row>
        <row r="46">
          <cell r="A46">
            <v>0</v>
          </cell>
          <cell r="B46">
            <v>2</v>
          </cell>
          <cell r="C46">
            <v>14</v>
          </cell>
          <cell r="D46">
            <v>0</v>
          </cell>
          <cell r="E46">
            <v>240</v>
          </cell>
          <cell r="F46">
            <v>51141</v>
          </cell>
        </row>
        <row r="47">
          <cell r="A47">
            <v>0</v>
          </cell>
          <cell r="B47">
            <v>2</v>
          </cell>
          <cell r="C47">
            <v>15</v>
          </cell>
          <cell r="D47">
            <v>0</v>
          </cell>
          <cell r="E47">
            <v>1464</v>
          </cell>
          <cell r="F47">
            <v>288665</v>
          </cell>
        </row>
        <row r="48">
          <cell r="A48">
            <v>0</v>
          </cell>
          <cell r="B48">
            <v>2</v>
          </cell>
          <cell r="C48">
            <v>16</v>
          </cell>
          <cell r="D48">
            <v>0</v>
          </cell>
          <cell r="E48">
            <v>6777</v>
          </cell>
          <cell r="F48">
            <v>1388964</v>
          </cell>
        </row>
        <row r="49">
          <cell r="A49">
            <v>0</v>
          </cell>
          <cell r="B49">
            <v>2</v>
          </cell>
          <cell r="C49">
            <v>17</v>
          </cell>
          <cell r="D49">
            <v>0</v>
          </cell>
          <cell r="E49">
            <v>5995</v>
          </cell>
          <cell r="F49">
            <v>1154039</v>
          </cell>
        </row>
        <row r="50">
          <cell r="A50">
            <v>0</v>
          </cell>
          <cell r="B50">
            <v>2</v>
          </cell>
          <cell r="C50">
            <v>18</v>
          </cell>
          <cell r="D50">
            <v>0</v>
          </cell>
          <cell r="E50">
            <v>223</v>
          </cell>
          <cell r="F50">
            <v>49607</v>
          </cell>
        </row>
        <row r="51">
          <cell r="A51">
            <v>0</v>
          </cell>
          <cell r="B51">
            <v>2</v>
          </cell>
          <cell r="C51">
            <v>19</v>
          </cell>
          <cell r="D51">
            <v>0</v>
          </cell>
          <cell r="E51">
            <v>455</v>
          </cell>
          <cell r="F51">
            <v>92713</v>
          </cell>
        </row>
        <row r="52">
          <cell r="A52">
            <v>0</v>
          </cell>
          <cell r="B52">
            <v>2</v>
          </cell>
          <cell r="C52">
            <v>20</v>
          </cell>
          <cell r="D52">
            <v>0</v>
          </cell>
          <cell r="E52">
            <v>1</v>
          </cell>
          <cell r="F52">
            <v>144</v>
          </cell>
        </row>
        <row r="53">
          <cell r="A53">
            <v>0</v>
          </cell>
          <cell r="B53">
            <v>2</v>
          </cell>
          <cell r="C53">
            <v>21</v>
          </cell>
          <cell r="D53">
            <v>0</v>
          </cell>
          <cell r="E53">
            <v>19</v>
          </cell>
          <cell r="F53">
            <v>3301</v>
          </cell>
        </row>
        <row r="54">
          <cell r="A54">
            <v>0</v>
          </cell>
          <cell r="B54">
            <v>2</v>
          </cell>
          <cell r="C54">
            <v>91</v>
          </cell>
          <cell r="D54">
            <v>0</v>
          </cell>
          <cell r="E54">
            <v>554</v>
          </cell>
          <cell r="F54">
            <v>107410</v>
          </cell>
        </row>
        <row r="55">
          <cell r="A55">
            <v>0</v>
          </cell>
          <cell r="B55">
            <v>2</v>
          </cell>
          <cell r="C55">
            <v>92</v>
          </cell>
          <cell r="D55">
            <v>0</v>
          </cell>
          <cell r="E55">
            <v>172</v>
          </cell>
          <cell r="F55">
            <v>38336</v>
          </cell>
        </row>
        <row r="56">
          <cell r="A56">
            <v>0</v>
          </cell>
          <cell r="B56">
            <v>2</v>
          </cell>
          <cell r="C56">
            <v>93</v>
          </cell>
          <cell r="D56">
            <v>0</v>
          </cell>
          <cell r="E56">
            <v>372</v>
          </cell>
          <cell r="F56">
            <v>80764</v>
          </cell>
        </row>
        <row r="57">
          <cell r="A57">
            <v>0</v>
          </cell>
          <cell r="B57">
            <v>3</v>
          </cell>
          <cell r="C57">
            <v>-8</v>
          </cell>
          <cell r="D57">
            <v>0</v>
          </cell>
          <cell r="E57">
            <v>33</v>
          </cell>
          <cell r="F57">
            <v>10005</v>
          </cell>
        </row>
        <row r="58">
          <cell r="A58">
            <v>0</v>
          </cell>
          <cell r="B58">
            <v>3</v>
          </cell>
          <cell r="C58">
            <v>3</v>
          </cell>
          <cell r="D58">
            <v>0</v>
          </cell>
          <cell r="E58">
            <v>1771</v>
          </cell>
          <cell r="F58">
            <v>370708</v>
          </cell>
        </row>
        <row r="59">
          <cell r="A59">
            <v>0</v>
          </cell>
          <cell r="B59">
            <v>3</v>
          </cell>
          <cell r="C59">
            <v>6</v>
          </cell>
          <cell r="D59">
            <v>0</v>
          </cell>
          <cell r="E59">
            <v>478</v>
          </cell>
          <cell r="F59">
            <v>100726</v>
          </cell>
        </row>
        <row r="60">
          <cell r="A60">
            <v>0</v>
          </cell>
          <cell r="B60">
            <v>3</v>
          </cell>
          <cell r="C60">
            <v>8</v>
          </cell>
          <cell r="D60">
            <v>0</v>
          </cell>
          <cell r="E60">
            <v>395</v>
          </cell>
          <cell r="F60">
            <v>79481</v>
          </cell>
        </row>
        <row r="61">
          <cell r="A61">
            <v>0</v>
          </cell>
          <cell r="B61">
            <v>3</v>
          </cell>
          <cell r="C61">
            <v>9</v>
          </cell>
          <cell r="D61">
            <v>0</v>
          </cell>
          <cell r="E61">
            <v>153</v>
          </cell>
          <cell r="F61">
            <v>32279</v>
          </cell>
        </row>
        <row r="62">
          <cell r="A62">
            <v>0</v>
          </cell>
          <cell r="B62">
            <v>3</v>
          </cell>
          <cell r="C62">
            <v>10</v>
          </cell>
          <cell r="D62">
            <v>0</v>
          </cell>
          <cell r="E62">
            <v>851</v>
          </cell>
          <cell r="F62">
            <v>187773</v>
          </cell>
        </row>
        <row r="63">
          <cell r="A63">
            <v>0</v>
          </cell>
          <cell r="B63">
            <v>3</v>
          </cell>
          <cell r="C63">
            <v>11</v>
          </cell>
          <cell r="D63">
            <v>0</v>
          </cell>
          <cell r="E63">
            <v>1047</v>
          </cell>
          <cell r="F63">
            <v>228272</v>
          </cell>
        </row>
        <row r="64">
          <cell r="A64">
            <v>0</v>
          </cell>
          <cell r="B64">
            <v>3</v>
          </cell>
          <cell r="C64">
            <v>12</v>
          </cell>
          <cell r="D64">
            <v>0</v>
          </cell>
          <cell r="E64">
            <v>354</v>
          </cell>
          <cell r="F64">
            <v>71719</v>
          </cell>
        </row>
        <row r="65">
          <cell r="A65">
            <v>0</v>
          </cell>
          <cell r="B65">
            <v>3</v>
          </cell>
          <cell r="C65">
            <v>13</v>
          </cell>
          <cell r="D65">
            <v>0</v>
          </cell>
          <cell r="E65">
            <v>1706</v>
          </cell>
          <cell r="F65">
            <v>375270</v>
          </cell>
        </row>
        <row r="66">
          <cell r="A66">
            <v>0</v>
          </cell>
          <cell r="B66">
            <v>3</v>
          </cell>
          <cell r="C66">
            <v>14</v>
          </cell>
          <cell r="D66">
            <v>0</v>
          </cell>
          <cell r="E66">
            <v>608</v>
          </cell>
          <cell r="F66">
            <v>129638</v>
          </cell>
        </row>
        <row r="67">
          <cell r="A67">
            <v>0</v>
          </cell>
          <cell r="B67">
            <v>3</v>
          </cell>
          <cell r="C67">
            <v>15</v>
          </cell>
          <cell r="D67">
            <v>0</v>
          </cell>
          <cell r="E67">
            <v>2730</v>
          </cell>
          <cell r="F67">
            <v>544999</v>
          </cell>
        </row>
        <row r="68">
          <cell r="A68">
            <v>0</v>
          </cell>
          <cell r="B68">
            <v>3</v>
          </cell>
          <cell r="C68">
            <v>16</v>
          </cell>
          <cell r="D68">
            <v>0</v>
          </cell>
          <cell r="E68">
            <v>1353</v>
          </cell>
          <cell r="F68">
            <v>273340</v>
          </cell>
        </row>
        <row r="69">
          <cell r="A69">
            <v>0</v>
          </cell>
          <cell r="B69">
            <v>3</v>
          </cell>
          <cell r="C69">
            <v>17</v>
          </cell>
          <cell r="D69">
            <v>0</v>
          </cell>
          <cell r="E69">
            <v>1806</v>
          </cell>
          <cell r="F69">
            <v>339860</v>
          </cell>
        </row>
        <row r="70">
          <cell r="A70">
            <v>0</v>
          </cell>
          <cell r="B70">
            <v>3</v>
          </cell>
          <cell r="C70">
            <v>18</v>
          </cell>
          <cell r="D70">
            <v>0</v>
          </cell>
          <cell r="E70">
            <v>1108</v>
          </cell>
          <cell r="F70">
            <v>243662</v>
          </cell>
        </row>
        <row r="71">
          <cell r="A71">
            <v>0</v>
          </cell>
          <cell r="B71">
            <v>3</v>
          </cell>
          <cell r="C71">
            <v>19</v>
          </cell>
          <cell r="D71">
            <v>0</v>
          </cell>
          <cell r="E71">
            <v>345</v>
          </cell>
          <cell r="F71">
            <v>69616</v>
          </cell>
        </row>
        <row r="72">
          <cell r="A72">
            <v>0</v>
          </cell>
          <cell r="B72">
            <v>3</v>
          </cell>
          <cell r="C72">
            <v>21</v>
          </cell>
          <cell r="D72">
            <v>0</v>
          </cell>
          <cell r="E72">
            <v>53</v>
          </cell>
          <cell r="F72">
            <v>11356</v>
          </cell>
        </row>
        <row r="73">
          <cell r="A73">
            <v>0</v>
          </cell>
          <cell r="B73">
            <v>3</v>
          </cell>
          <cell r="C73">
            <v>91</v>
          </cell>
          <cell r="D73">
            <v>0</v>
          </cell>
          <cell r="E73">
            <v>409</v>
          </cell>
          <cell r="F73">
            <v>77535</v>
          </cell>
        </row>
        <row r="74">
          <cell r="A74">
            <v>0</v>
          </cell>
          <cell r="B74">
            <v>3</v>
          </cell>
          <cell r="C74">
            <v>92</v>
          </cell>
          <cell r="D74">
            <v>0</v>
          </cell>
          <cell r="E74">
            <v>552</v>
          </cell>
          <cell r="F74">
            <v>114900</v>
          </cell>
        </row>
        <row r="75">
          <cell r="A75">
            <v>0</v>
          </cell>
          <cell r="B75">
            <v>3</v>
          </cell>
          <cell r="C75">
            <v>93</v>
          </cell>
          <cell r="D75">
            <v>0</v>
          </cell>
          <cell r="E75">
            <v>642</v>
          </cell>
          <cell r="F75">
            <v>141760</v>
          </cell>
        </row>
        <row r="76">
          <cell r="A76">
            <v>0</v>
          </cell>
          <cell r="B76">
            <v>4</v>
          </cell>
          <cell r="C76">
            <v>-8</v>
          </cell>
          <cell r="D76">
            <v>0</v>
          </cell>
          <cell r="E76">
            <v>29</v>
          </cell>
          <cell r="F76">
            <v>6893</v>
          </cell>
        </row>
        <row r="77">
          <cell r="A77">
            <v>0</v>
          </cell>
          <cell r="B77">
            <v>4</v>
          </cell>
          <cell r="C77">
            <v>3</v>
          </cell>
          <cell r="D77">
            <v>0</v>
          </cell>
          <cell r="E77">
            <v>1136</v>
          </cell>
          <cell r="F77">
            <v>230369</v>
          </cell>
        </row>
        <row r="78">
          <cell r="A78">
            <v>0</v>
          </cell>
          <cell r="B78">
            <v>4</v>
          </cell>
          <cell r="C78">
            <v>6</v>
          </cell>
          <cell r="D78">
            <v>0</v>
          </cell>
          <cell r="E78">
            <v>680</v>
          </cell>
          <cell r="F78">
            <v>135732</v>
          </cell>
        </row>
        <row r="79">
          <cell r="A79">
            <v>0</v>
          </cell>
          <cell r="B79">
            <v>4</v>
          </cell>
          <cell r="C79">
            <v>8</v>
          </cell>
          <cell r="D79">
            <v>0</v>
          </cell>
          <cell r="E79">
            <v>574</v>
          </cell>
          <cell r="F79">
            <v>109960</v>
          </cell>
        </row>
        <row r="80">
          <cell r="A80">
            <v>0</v>
          </cell>
          <cell r="B80">
            <v>4</v>
          </cell>
          <cell r="C80">
            <v>9</v>
          </cell>
          <cell r="D80">
            <v>0</v>
          </cell>
          <cell r="E80">
            <v>306</v>
          </cell>
          <cell r="F80">
            <v>66028</v>
          </cell>
        </row>
        <row r="81">
          <cell r="A81">
            <v>0</v>
          </cell>
          <cell r="B81">
            <v>4</v>
          </cell>
          <cell r="C81">
            <v>10</v>
          </cell>
          <cell r="D81">
            <v>0</v>
          </cell>
          <cell r="E81">
            <v>267</v>
          </cell>
          <cell r="F81">
            <v>55825</v>
          </cell>
        </row>
        <row r="82">
          <cell r="A82">
            <v>0</v>
          </cell>
          <cell r="B82">
            <v>4</v>
          </cell>
          <cell r="C82">
            <v>11</v>
          </cell>
          <cell r="D82">
            <v>0</v>
          </cell>
          <cell r="E82">
            <v>1189</v>
          </cell>
          <cell r="F82">
            <v>242249</v>
          </cell>
        </row>
        <row r="83">
          <cell r="A83">
            <v>0</v>
          </cell>
          <cell r="B83">
            <v>4</v>
          </cell>
          <cell r="C83">
            <v>12</v>
          </cell>
          <cell r="D83">
            <v>0</v>
          </cell>
          <cell r="E83">
            <v>232</v>
          </cell>
          <cell r="F83">
            <v>45842</v>
          </cell>
        </row>
        <row r="84">
          <cell r="A84">
            <v>0</v>
          </cell>
          <cell r="B84">
            <v>4</v>
          </cell>
          <cell r="C84">
            <v>13</v>
          </cell>
          <cell r="D84">
            <v>0</v>
          </cell>
          <cell r="E84">
            <v>1328</v>
          </cell>
          <cell r="F84">
            <v>273030</v>
          </cell>
        </row>
        <row r="85">
          <cell r="A85">
            <v>0</v>
          </cell>
          <cell r="B85">
            <v>4</v>
          </cell>
          <cell r="C85">
            <v>14</v>
          </cell>
          <cell r="D85">
            <v>0</v>
          </cell>
          <cell r="E85">
            <v>557</v>
          </cell>
          <cell r="F85">
            <v>111966</v>
          </cell>
        </row>
        <row r="86">
          <cell r="A86">
            <v>0</v>
          </cell>
          <cell r="B86">
            <v>4</v>
          </cell>
          <cell r="C86">
            <v>15</v>
          </cell>
          <cell r="D86">
            <v>0</v>
          </cell>
          <cell r="E86">
            <v>2185</v>
          </cell>
          <cell r="F86">
            <v>394384</v>
          </cell>
        </row>
        <row r="87">
          <cell r="A87">
            <v>0</v>
          </cell>
          <cell r="B87">
            <v>4</v>
          </cell>
          <cell r="C87">
            <v>16</v>
          </cell>
          <cell r="D87">
            <v>0</v>
          </cell>
          <cell r="E87">
            <v>1079</v>
          </cell>
          <cell r="F87">
            <v>214116</v>
          </cell>
        </row>
        <row r="88">
          <cell r="A88">
            <v>0</v>
          </cell>
          <cell r="B88">
            <v>4</v>
          </cell>
          <cell r="C88">
            <v>17</v>
          </cell>
          <cell r="D88">
            <v>0</v>
          </cell>
          <cell r="E88">
            <v>1880</v>
          </cell>
          <cell r="F88">
            <v>348806</v>
          </cell>
        </row>
        <row r="89">
          <cell r="A89">
            <v>0</v>
          </cell>
          <cell r="B89">
            <v>4</v>
          </cell>
          <cell r="C89">
            <v>18</v>
          </cell>
          <cell r="D89">
            <v>0</v>
          </cell>
          <cell r="E89">
            <v>436</v>
          </cell>
          <cell r="F89">
            <v>84423</v>
          </cell>
        </row>
        <row r="90">
          <cell r="A90">
            <v>0</v>
          </cell>
          <cell r="B90">
            <v>4</v>
          </cell>
          <cell r="C90">
            <v>19</v>
          </cell>
          <cell r="D90">
            <v>0</v>
          </cell>
          <cell r="E90">
            <v>332</v>
          </cell>
          <cell r="F90">
            <v>64309</v>
          </cell>
        </row>
        <row r="91">
          <cell r="A91">
            <v>0</v>
          </cell>
          <cell r="B91">
            <v>4</v>
          </cell>
          <cell r="C91">
            <v>20</v>
          </cell>
          <cell r="D91">
            <v>0</v>
          </cell>
          <cell r="E91">
            <v>5</v>
          </cell>
          <cell r="F91">
            <v>982</v>
          </cell>
        </row>
        <row r="92">
          <cell r="A92">
            <v>0</v>
          </cell>
          <cell r="B92">
            <v>4</v>
          </cell>
          <cell r="C92">
            <v>21</v>
          </cell>
          <cell r="D92">
            <v>0</v>
          </cell>
          <cell r="E92">
            <v>18</v>
          </cell>
          <cell r="F92">
            <v>3249</v>
          </cell>
        </row>
        <row r="93">
          <cell r="A93">
            <v>0</v>
          </cell>
          <cell r="B93">
            <v>4</v>
          </cell>
          <cell r="C93">
            <v>91</v>
          </cell>
          <cell r="D93">
            <v>0</v>
          </cell>
          <cell r="E93">
            <v>335</v>
          </cell>
          <cell r="F93">
            <v>62892</v>
          </cell>
        </row>
        <row r="94">
          <cell r="A94">
            <v>0</v>
          </cell>
          <cell r="B94">
            <v>4</v>
          </cell>
          <cell r="C94">
            <v>92</v>
          </cell>
          <cell r="D94">
            <v>0</v>
          </cell>
          <cell r="E94">
            <v>649</v>
          </cell>
          <cell r="F94">
            <v>138250</v>
          </cell>
        </row>
        <row r="95">
          <cell r="A95">
            <v>0</v>
          </cell>
          <cell r="B95">
            <v>4</v>
          </cell>
          <cell r="C95">
            <v>93</v>
          </cell>
          <cell r="D95">
            <v>0</v>
          </cell>
          <cell r="E95">
            <v>644</v>
          </cell>
          <cell r="F95">
            <v>126151</v>
          </cell>
        </row>
        <row r="96">
          <cell r="A96">
            <v>0</v>
          </cell>
          <cell r="B96">
            <v>5</v>
          </cell>
          <cell r="C96">
            <v>-8</v>
          </cell>
          <cell r="D96">
            <v>0</v>
          </cell>
          <cell r="E96">
            <v>14</v>
          </cell>
          <cell r="F96">
            <v>3624</v>
          </cell>
        </row>
        <row r="97">
          <cell r="A97">
            <v>0</v>
          </cell>
          <cell r="B97">
            <v>5</v>
          </cell>
          <cell r="C97">
            <v>3</v>
          </cell>
          <cell r="D97">
            <v>0</v>
          </cell>
          <cell r="E97">
            <v>3016</v>
          </cell>
          <cell r="F97">
            <v>625868</v>
          </cell>
        </row>
        <row r="98">
          <cell r="A98">
            <v>0</v>
          </cell>
          <cell r="B98">
            <v>5</v>
          </cell>
          <cell r="C98">
            <v>6</v>
          </cell>
          <cell r="D98">
            <v>0</v>
          </cell>
          <cell r="E98">
            <v>4291</v>
          </cell>
          <cell r="F98">
            <v>918416</v>
          </cell>
        </row>
        <row r="99">
          <cell r="A99">
            <v>0</v>
          </cell>
          <cell r="B99">
            <v>5</v>
          </cell>
          <cell r="C99">
            <v>8</v>
          </cell>
          <cell r="D99">
            <v>0</v>
          </cell>
          <cell r="E99">
            <v>224</v>
          </cell>
          <cell r="F99">
            <v>44939</v>
          </cell>
        </row>
        <row r="100">
          <cell r="A100">
            <v>0</v>
          </cell>
          <cell r="B100">
            <v>5</v>
          </cell>
          <cell r="C100">
            <v>9</v>
          </cell>
          <cell r="D100">
            <v>0</v>
          </cell>
          <cell r="E100">
            <v>1063</v>
          </cell>
          <cell r="F100">
            <v>231428</v>
          </cell>
        </row>
        <row r="101">
          <cell r="A101">
            <v>0</v>
          </cell>
          <cell r="B101">
            <v>5</v>
          </cell>
          <cell r="C101">
            <v>10</v>
          </cell>
          <cell r="D101">
            <v>0</v>
          </cell>
          <cell r="E101">
            <v>198</v>
          </cell>
          <cell r="F101">
            <v>40860</v>
          </cell>
        </row>
        <row r="102">
          <cell r="A102">
            <v>0</v>
          </cell>
          <cell r="B102">
            <v>5</v>
          </cell>
          <cell r="C102">
            <v>11</v>
          </cell>
          <cell r="D102">
            <v>0</v>
          </cell>
          <cell r="E102">
            <v>31</v>
          </cell>
          <cell r="F102">
            <v>7227</v>
          </cell>
        </row>
        <row r="103">
          <cell r="A103">
            <v>0</v>
          </cell>
          <cell r="B103">
            <v>5</v>
          </cell>
          <cell r="C103">
            <v>12</v>
          </cell>
          <cell r="D103">
            <v>0</v>
          </cell>
          <cell r="E103">
            <v>82</v>
          </cell>
          <cell r="F103">
            <v>14088</v>
          </cell>
        </row>
        <row r="104">
          <cell r="A104">
            <v>0</v>
          </cell>
          <cell r="B104">
            <v>5</v>
          </cell>
          <cell r="C104">
            <v>13</v>
          </cell>
          <cell r="D104">
            <v>0</v>
          </cell>
          <cell r="E104">
            <v>337</v>
          </cell>
          <cell r="F104">
            <v>75149</v>
          </cell>
        </row>
        <row r="105">
          <cell r="A105">
            <v>0</v>
          </cell>
          <cell r="B105">
            <v>5</v>
          </cell>
          <cell r="C105">
            <v>14</v>
          </cell>
          <cell r="D105">
            <v>0</v>
          </cell>
          <cell r="E105">
            <v>705</v>
          </cell>
          <cell r="F105">
            <v>147850</v>
          </cell>
        </row>
        <row r="106">
          <cell r="A106">
            <v>0</v>
          </cell>
          <cell r="B106">
            <v>5</v>
          </cell>
          <cell r="C106">
            <v>15</v>
          </cell>
          <cell r="D106">
            <v>0</v>
          </cell>
          <cell r="E106">
            <v>151</v>
          </cell>
          <cell r="F106">
            <v>30586</v>
          </cell>
        </row>
        <row r="107">
          <cell r="A107">
            <v>0</v>
          </cell>
          <cell r="B107">
            <v>5</v>
          </cell>
          <cell r="C107">
            <v>16</v>
          </cell>
          <cell r="D107">
            <v>0</v>
          </cell>
          <cell r="E107">
            <v>199</v>
          </cell>
          <cell r="F107">
            <v>39756</v>
          </cell>
        </row>
        <row r="108">
          <cell r="A108">
            <v>0</v>
          </cell>
          <cell r="B108">
            <v>5</v>
          </cell>
          <cell r="C108">
            <v>17</v>
          </cell>
          <cell r="D108">
            <v>0</v>
          </cell>
          <cell r="E108">
            <v>252</v>
          </cell>
          <cell r="F108">
            <v>47394</v>
          </cell>
        </row>
        <row r="109">
          <cell r="A109">
            <v>0</v>
          </cell>
          <cell r="B109">
            <v>5</v>
          </cell>
          <cell r="C109">
            <v>18</v>
          </cell>
          <cell r="D109">
            <v>0</v>
          </cell>
          <cell r="E109">
            <v>202</v>
          </cell>
          <cell r="F109">
            <v>36499</v>
          </cell>
        </row>
        <row r="110">
          <cell r="A110">
            <v>0</v>
          </cell>
          <cell r="B110">
            <v>5</v>
          </cell>
          <cell r="C110">
            <v>19</v>
          </cell>
          <cell r="D110">
            <v>0</v>
          </cell>
          <cell r="E110">
            <v>294</v>
          </cell>
          <cell r="F110">
            <v>61362</v>
          </cell>
        </row>
        <row r="111">
          <cell r="A111">
            <v>0</v>
          </cell>
          <cell r="B111">
            <v>5</v>
          </cell>
          <cell r="C111">
            <v>20</v>
          </cell>
          <cell r="D111">
            <v>0</v>
          </cell>
          <cell r="E111">
            <v>61</v>
          </cell>
          <cell r="F111">
            <v>13043</v>
          </cell>
        </row>
        <row r="112">
          <cell r="A112">
            <v>0</v>
          </cell>
          <cell r="B112">
            <v>5</v>
          </cell>
          <cell r="C112">
            <v>21</v>
          </cell>
          <cell r="D112">
            <v>0</v>
          </cell>
          <cell r="E112">
            <v>2</v>
          </cell>
          <cell r="F112">
            <v>563</v>
          </cell>
        </row>
        <row r="113">
          <cell r="A113">
            <v>0</v>
          </cell>
          <cell r="B113">
            <v>5</v>
          </cell>
          <cell r="C113">
            <v>91</v>
          </cell>
          <cell r="D113">
            <v>0</v>
          </cell>
          <cell r="E113">
            <v>1137</v>
          </cell>
          <cell r="F113">
            <v>214753</v>
          </cell>
        </row>
        <row r="114">
          <cell r="A114">
            <v>0</v>
          </cell>
          <cell r="B114">
            <v>5</v>
          </cell>
          <cell r="C114">
            <v>92</v>
          </cell>
          <cell r="D114">
            <v>0</v>
          </cell>
          <cell r="E114">
            <v>917</v>
          </cell>
          <cell r="F114">
            <v>204504</v>
          </cell>
        </row>
        <row r="115">
          <cell r="A115">
            <v>0</v>
          </cell>
          <cell r="B115">
            <v>5</v>
          </cell>
          <cell r="C115">
            <v>93</v>
          </cell>
          <cell r="D115">
            <v>0</v>
          </cell>
          <cell r="E115">
            <v>440</v>
          </cell>
          <cell r="F115">
            <v>92548</v>
          </cell>
        </row>
        <row r="116">
          <cell r="A116">
            <v>0</v>
          </cell>
          <cell r="B116">
            <v>10</v>
          </cell>
          <cell r="C116">
            <v>-8</v>
          </cell>
          <cell r="D116">
            <v>0</v>
          </cell>
          <cell r="E116">
            <v>60</v>
          </cell>
          <cell r="F116">
            <v>15724</v>
          </cell>
        </row>
        <row r="117">
          <cell r="A117">
            <v>0</v>
          </cell>
          <cell r="B117">
            <v>10</v>
          </cell>
          <cell r="C117">
            <v>3</v>
          </cell>
          <cell r="D117">
            <v>0</v>
          </cell>
          <cell r="E117">
            <v>316</v>
          </cell>
          <cell r="F117">
            <v>68810</v>
          </cell>
        </row>
        <row r="118">
          <cell r="A118">
            <v>0</v>
          </cell>
          <cell r="B118">
            <v>10</v>
          </cell>
          <cell r="C118">
            <v>6</v>
          </cell>
          <cell r="D118">
            <v>0</v>
          </cell>
          <cell r="E118">
            <v>110</v>
          </cell>
          <cell r="F118">
            <v>23664</v>
          </cell>
        </row>
        <row r="119">
          <cell r="A119">
            <v>0</v>
          </cell>
          <cell r="B119">
            <v>10</v>
          </cell>
          <cell r="C119">
            <v>8</v>
          </cell>
          <cell r="D119">
            <v>0</v>
          </cell>
          <cell r="E119">
            <v>414</v>
          </cell>
          <cell r="F119">
            <v>83061</v>
          </cell>
        </row>
        <row r="120">
          <cell r="A120">
            <v>0</v>
          </cell>
          <cell r="B120">
            <v>10</v>
          </cell>
          <cell r="C120">
            <v>9</v>
          </cell>
          <cell r="D120">
            <v>0</v>
          </cell>
          <cell r="E120">
            <v>538</v>
          </cell>
          <cell r="F120">
            <v>108538</v>
          </cell>
        </row>
        <row r="121">
          <cell r="A121">
            <v>0</v>
          </cell>
          <cell r="B121">
            <v>10</v>
          </cell>
          <cell r="C121">
            <v>10</v>
          </cell>
          <cell r="D121">
            <v>0</v>
          </cell>
          <cell r="E121">
            <v>265</v>
          </cell>
          <cell r="F121">
            <v>51901</v>
          </cell>
        </row>
        <row r="122">
          <cell r="A122">
            <v>0</v>
          </cell>
          <cell r="B122">
            <v>10</v>
          </cell>
          <cell r="C122">
            <v>11</v>
          </cell>
          <cell r="D122">
            <v>0</v>
          </cell>
          <cell r="E122">
            <v>390</v>
          </cell>
          <cell r="F122">
            <v>81284</v>
          </cell>
        </row>
        <row r="123">
          <cell r="A123">
            <v>0</v>
          </cell>
          <cell r="B123">
            <v>10</v>
          </cell>
          <cell r="C123">
            <v>12</v>
          </cell>
          <cell r="D123">
            <v>0</v>
          </cell>
          <cell r="E123">
            <v>112</v>
          </cell>
          <cell r="F123">
            <v>21047</v>
          </cell>
        </row>
        <row r="124">
          <cell r="A124">
            <v>0</v>
          </cell>
          <cell r="B124">
            <v>10</v>
          </cell>
          <cell r="C124">
            <v>13</v>
          </cell>
          <cell r="D124">
            <v>0</v>
          </cell>
          <cell r="E124">
            <v>314</v>
          </cell>
          <cell r="F124">
            <v>70410</v>
          </cell>
        </row>
        <row r="125">
          <cell r="A125">
            <v>0</v>
          </cell>
          <cell r="B125">
            <v>10</v>
          </cell>
          <cell r="C125">
            <v>14</v>
          </cell>
          <cell r="D125">
            <v>0</v>
          </cell>
          <cell r="E125">
            <v>825</v>
          </cell>
          <cell r="F125">
            <v>164552</v>
          </cell>
        </row>
        <row r="126">
          <cell r="A126">
            <v>0</v>
          </cell>
          <cell r="B126">
            <v>10</v>
          </cell>
          <cell r="C126">
            <v>15</v>
          </cell>
          <cell r="D126">
            <v>0</v>
          </cell>
          <cell r="E126">
            <v>510</v>
          </cell>
          <cell r="F126">
            <v>90223</v>
          </cell>
        </row>
        <row r="127">
          <cell r="A127">
            <v>0</v>
          </cell>
          <cell r="B127">
            <v>10</v>
          </cell>
          <cell r="C127">
            <v>16</v>
          </cell>
          <cell r="D127">
            <v>0</v>
          </cell>
          <cell r="E127">
            <v>2916</v>
          </cell>
          <cell r="F127">
            <v>576669</v>
          </cell>
        </row>
        <row r="128">
          <cell r="A128">
            <v>0</v>
          </cell>
          <cell r="B128">
            <v>10</v>
          </cell>
          <cell r="C128">
            <v>17</v>
          </cell>
          <cell r="D128">
            <v>0</v>
          </cell>
          <cell r="E128">
            <v>6896</v>
          </cell>
          <cell r="F128">
            <v>1319296</v>
          </cell>
        </row>
        <row r="129">
          <cell r="A129">
            <v>0</v>
          </cell>
          <cell r="B129">
            <v>10</v>
          </cell>
          <cell r="C129">
            <v>18</v>
          </cell>
          <cell r="D129">
            <v>0</v>
          </cell>
          <cell r="E129">
            <v>460</v>
          </cell>
          <cell r="F129">
            <v>102797</v>
          </cell>
        </row>
        <row r="130">
          <cell r="A130">
            <v>0</v>
          </cell>
          <cell r="B130">
            <v>10</v>
          </cell>
          <cell r="C130">
            <v>19</v>
          </cell>
          <cell r="D130">
            <v>0</v>
          </cell>
          <cell r="E130">
            <v>1355</v>
          </cell>
          <cell r="F130">
            <v>278422</v>
          </cell>
        </row>
        <row r="131">
          <cell r="A131">
            <v>0</v>
          </cell>
          <cell r="B131">
            <v>10</v>
          </cell>
          <cell r="C131">
            <v>20</v>
          </cell>
          <cell r="D131">
            <v>0</v>
          </cell>
          <cell r="E131">
            <v>112</v>
          </cell>
          <cell r="F131">
            <v>22617</v>
          </cell>
        </row>
        <row r="132">
          <cell r="A132">
            <v>0</v>
          </cell>
          <cell r="B132">
            <v>10</v>
          </cell>
          <cell r="C132">
            <v>21</v>
          </cell>
          <cell r="D132">
            <v>0</v>
          </cell>
          <cell r="E132">
            <v>4</v>
          </cell>
          <cell r="F132">
            <v>468</v>
          </cell>
        </row>
        <row r="133">
          <cell r="A133">
            <v>0</v>
          </cell>
          <cell r="B133">
            <v>10</v>
          </cell>
          <cell r="C133">
            <v>91</v>
          </cell>
          <cell r="D133">
            <v>0</v>
          </cell>
          <cell r="E133">
            <v>208</v>
          </cell>
          <cell r="F133">
            <v>42923</v>
          </cell>
        </row>
        <row r="134">
          <cell r="A134">
            <v>0</v>
          </cell>
          <cell r="B134">
            <v>10</v>
          </cell>
          <cell r="C134">
            <v>92</v>
          </cell>
          <cell r="D134">
            <v>0</v>
          </cell>
          <cell r="E134">
            <v>544</v>
          </cell>
          <cell r="F134">
            <v>115068</v>
          </cell>
        </row>
        <row r="135">
          <cell r="A135">
            <v>0</v>
          </cell>
          <cell r="B135">
            <v>10</v>
          </cell>
          <cell r="C135">
            <v>93</v>
          </cell>
          <cell r="D135">
            <v>0</v>
          </cell>
          <cell r="E135">
            <v>6584</v>
          </cell>
          <cell r="F135">
            <v>1349741</v>
          </cell>
        </row>
        <row r="136">
          <cell r="A136">
            <v>0</v>
          </cell>
          <cell r="B136">
            <v>11</v>
          </cell>
          <cell r="C136">
            <v>-8</v>
          </cell>
          <cell r="D136">
            <v>0</v>
          </cell>
          <cell r="E136">
            <v>56</v>
          </cell>
          <cell r="F136">
            <v>13627</v>
          </cell>
        </row>
        <row r="137">
          <cell r="A137">
            <v>0</v>
          </cell>
          <cell r="B137">
            <v>11</v>
          </cell>
          <cell r="C137">
            <v>3</v>
          </cell>
          <cell r="D137">
            <v>0</v>
          </cell>
          <cell r="E137">
            <v>4067</v>
          </cell>
          <cell r="F137">
            <v>802210</v>
          </cell>
        </row>
        <row r="138">
          <cell r="A138">
            <v>0</v>
          </cell>
          <cell r="B138">
            <v>11</v>
          </cell>
          <cell r="C138">
            <v>6</v>
          </cell>
          <cell r="D138">
            <v>0</v>
          </cell>
          <cell r="E138">
            <v>1286</v>
          </cell>
          <cell r="F138">
            <v>273397</v>
          </cell>
        </row>
        <row r="139">
          <cell r="A139">
            <v>0</v>
          </cell>
          <cell r="B139">
            <v>11</v>
          </cell>
          <cell r="C139">
            <v>8</v>
          </cell>
          <cell r="D139">
            <v>0</v>
          </cell>
          <cell r="E139">
            <v>3707</v>
          </cell>
          <cell r="F139">
            <v>743490</v>
          </cell>
        </row>
        <row r="140">
          <cell r="A140">
            <v>0</v>
          </cell>
          <cell r="B140">
            <v>11</v>
          </cell>
          <cell r="C140">
            <v>9</v>
          </cell>
          <cell r="D140">
            <v>0</v>
          </cell>
          <cell r="E140">
            <v>3441</v>
          </cell>
          <cell r="F140">
            <v>748898</v>
          </cell>
        </row>
        <row r="141">
          <cell r="A141">
            <v>0</v>
          </cell>
          <cell r="B141">
            <v>11</v>
          </cell>
          <cell r="C141">
            <v>10</v>
          </cell>
          <cell r="D141">
            <v>0</v>
          </cell>
          <cell r="E141">
            <v>119</v>
          </cell>
          <cell r="F141">
            <v>26375</v>
          </cell>
        </row>
        <row r="142">
          <cell r="A142">
            <v>0</v>
          </cell>
          <cell r="B142">
            <v>11</v>
          </cell>
          <cell r="C142">
            <v>11</v>
          </cell>
          <cell r="D142">
            <v>0</v>
          </cell>
          <cell r="E142">
            <v>64</v>
          </cell>
          <cell r="F142">
            <v>12852</v>
          </cell>
        </row>
        <row r="143">
          <cell r="A143">
            <v>0</v>
          </cell>
          <cell r="B143">
            <v>11</v>
          </cell>
          <cell r="C143">
            <v>12</v>
          </cell>
          <cell r="D143">
            <v>0</v>
          </cell>
          <cell r="E143">
            <v>53</v>
          </cell>
          <cell r="F143">
            <v>9617</v>
          </cell>
        </row>
        <row r="144">
          <cell r="A144">
            <v>0</v>
          </cell>
          <cell r="B144">
            <v>11</v>
          </cell>
          <cell r="C144">
            <v>13</v>
          </cell>
          <cell r="D144">
            <v>0</v>
          </cell>
          <cell r="E144">
            <v>176</v>
          </cell>
          <cell r="F144">
            <v>37108</v>
          </cell>
        </row>
        <row r="145">
          <cell r="A145">
            <v>0</v>
          </cell>
          <cell r="B145">
            <v>11</v>
          </cell>
          <cell r="C145">
            <v>14</v>
          </cell>
          <cell r="D145">
            <v>0</v>
          </cell>
          <cell r="E145">
            <v>2206</v>
          </cell>
          <cell r="F145">
            <v>451783</v>
          </cell>
        </row>
        <row r="146">
          <cell r="A146">
            <v>0</v>
          </cell>
          <cell r="B146">
            <v>11</v>
          </cell>
          <cell r="C146">
            <v>15</v>
          </cell>
          <cell r="D146">
            <v>0</v>
          </cell>
          <cell r="E146">
            <v>401</v>
          </cell>
          <cell r="F146">
            <v>75706</v>
          </cell>
        </row>
        <row r="147">
          <cell r="A147">
            <v>0</v>
          </cell>
          <cell r="B147">
            <v>11</v>
          </cell>
          <cell r="C147">
            <v>16</v>
          </cell>
          <cell r="D147">
            <v>0</v>
          </cell>
          <cell r="E147">
            <v>1366</v>
          </cell>
          <cell r="F147">
            <v>260781</v>
          </cell>
        </row>
        <row r="148">
          <cell r="A148">
            <v>0</v>
          </cell>
          <cell r="B148">
            <v>11</v>
          </cell>
          <cell r="C148">
            <v>17</v>
          </cell>
          <cell r="D148">
            <v>0</v>
          </cell>
          <cell r="E148">
            <v>921</v>
          </cell>
          <cell r="F148">
            <v>170903</v>
          </cell>
        </row>
        <row r="149">
          <cell r="A149">
            <v>0</v>
          </cell>
          <cell r="B149">
            <v>11</v>
          </cell>
          <cell r="C149">
            <v>18</v>
          </cell>
          <cell r="D149">
            <v>0</v>
          </cell>
          <cell r="E149">
            <v>469</v>
          </cell>
          <cell r="F149">
            <v>92862</v>
          </cell>
        </row>
        <row r="150">
          <cell r="A150">
            <v>0</v>
          </cell>
          <cell r="B150">
            <v>11</v>
          </cell>
          <cell r="C150">
            <v>19</v>
          </cell>
          <cell r="D150">
            <v>0</v>
          </cell>
          <cell r="E150">
            <v>277</v>
          </cell>
          <cell r="F150">
            <v>52901</v>
          </cell>
        </row>
        <row r="151">
          <cell r="A151">
            <v>0</v>
          </cell>
          <cell r="B151">
            <v>11</v>
          </cell>
          <cell r="C151">
            <v>20</v>
          </cell>
          <cell r="D151">
            <v>0</v>
          </cell>
          <cell r="E151">
            <v>56</v>
          </cell>
          <cell r="F151">
            <v>13455</v>
          </cell>
        </row>
        <row r="152">
          <cell r="A152">
            <v>0</v>
          </cell>
          <cell r="B152">
            <v>11</v>
          </cell>
          <cell r="C152">
            <v>21</v>
          </cell>
          <cell r="D152">
            <v>0</v>
          </cell>
          <cell r="E152">
            <v>4</v>
          </cell>
          <cell r="F152">
            <v>765</v>
          </cell>
        </row>
        <row r="153">
          <cell r="A153">
            <v>0</v>
          </cell>
          <cell r="B153">
            <v>11</v>
          </cell>
          <cell r="C153">
            <v>91</v>
          </cell>
          <cell r="D153">
            <v>0</v>
          </cell>
          <cell r="E153">
            <v>1140</v>
          </cell>
          <cell r="F153">
            <v>222599</v>
          </cell>
        </row>
        <row r="154">
          <cell r="A154">
            <v>0</v>
          </cell>
          <cell r="B154">
            <v>11</v>
          </cell>
          <cell r="C154">
            <v>92</v>
          </cell>
          <cell r="D154">
            <v>0</v>
          </cell>
          <cell r="E154">
            <v>1221</v>
          </cell>
          <cell r="F154">
            <v>270826</v>
          </cell>
        </row>
        <row r="155">
          <cell r="A155">
            <v>0</v>
          </cell>
          <cell r="B155">
            <v>11</v>
          </cell>
          <cell r="C155">
            <v>93</v>
          </cell>
          <cell r="D155">
            <v>0</v>
          </cell>
          <cell r="E155">
            <v>1752</v>
          </cell>
          <cell r="F155">
            <v>361982</v>
          </cell>
        </row>
        <row r="156">
          <cell r="A156">
            <v>1</v>
          </cell>
          <cell r="B156">
            <v>-8</v>
          </cell>
          <cell r="C156">
            <v>-8</v>
          </cell>
          <cell r="D156">
            <v>0</v>
          </cell>
          <cell r="E156">
            <v>14</v>
          </cell>
          <cell r="F156">
            <v>5164</v>
          </cell>
        </row>
        <row r="157">
          <cell r="A157">
            <v>1</v>
          </cell>
          <cell r="B157">
            <v>-8</v>
          </cell>
          <cell r="C157">
            <v>9</v>
          </cell>
          <cell r="D157">
            <v>0</v>
          </cell>
          <cell r="E157">
            <v>1</v>
          </cell>
          <cell r="F157">
            <v>510</v>
          </cell>
        </row>
        <row r="158">
          <cell r="A158">
            <v>1</v>
          </cell>
          <cell r="B158">
            <v>-8</v>
          </cell>
          <cell r="C158">
            <v>10</v>
          </cell>
          <cell r="D158">
            <v>0</v>
          </cell>
          <cell r="E158">
            <v>1</v>
          </cell>
          <cell r="F158">
            <v>301</v>
          </cell>
        </row>
        <row r="159">
          <cell r="A159">
            <v>1</v>
          </cell>
          <cell r="B159">
            <v>-8</v>
          </cell>
          <cell r="C159">
            <v>11</v>
          </cell>
          <cell r="D159">
            <v>0</v>
          </cell>
          <cell r="E159">
            <v>2</v>
          </cell>
          <cell r="F159">
            <v>500</v>
          </cell>
        </row>
        <row r="160">
          <cell r="A160">
            <v>1</v>
          </cell>
          <cell r="B160">
            <v>-8</v>
          </cell>
          <cell r="C160">
            <v>12</v>
          </cell>
          <cell r="D160">
            <v>0</v>
          </cell>
          <cell r="E160">
            <v>1</v>
          </cell>
          <cell r="F160">
            <v>466</v>
          </cell>
        </row>
        <row r="161">
          <cell r="A161">
            <v>1</v>
          </cell>
          <cell r="B161">
            <v>-8</v>
          </cell>
          <cell r="C161">
            <v>13</v>
          </cell>
          <cell r="D161">
            <v>0</v>
          </cell>
          <cell r="E161">
            <v>3</v>
          </cell>
          <cell r="F161">
            <v>1386</v>
          </cell>
        </row>
        <row r="162">
          <cell r="A162">
            <v>1</v>
          </cell>
          <cell r="B162">
            <v>-8</v>
          </cell>
          <cell r="C162">
            <v>14</v>
          </cell>
          <cell r="D162">
            <v>0</v>
          </cell>
          <cell r="E162">
            <v>2</v>
          </cell>
          <cell r="F162">
            <v>687</v>
          </cell>
        </row>
        <row r="163">
          <cell r="A163">
            <v>1</v>
          </cell>
          <cell r="B163">
            <v>-8</v>
          </cell>
          <cell r="C163">
            <v>15</v>
          </cell>
          <cell r="D163">
            <v>0</v>
          </cell>
          <cell r="E163">
            <v>1</v>
          </cell>
          <cell r="F163">
            <v>295</v>
          </cell>
        </row>
        <row r="164">
          <cell r="A164">
            <v>1</v>
          </cell>
          <cell r="B164">
            <v>-8</v>
          </cell>
          <cell r="C164">
            <v>16</v>
          </cell>
          <cell r="D164">
            <v>0</v>
          </cell>
          <cell r="E164">
            <v>3</v>
          </cell>
          <cell r="F164">
            <v>937</v>
          </cell>
        </row>
        <row r="165">
          <cell r="A165">
            <v>1</v>
          </cell>
          <cell r="B165">
            <v>-8</v>
          </cell>
          <cell r="C165">
            <v>93</v>
          </cell>
          <cell r="D165">
            <v>0</v>
          </cell>
          <cell r="E165">
            <v>1</v>
          </cell>
          <cell r="F165">
            <v>361</v>
          </cell>
        </row>
        <row r="166">
          <cell r="A166">
            <v>1</v>
          </cell>
          <cell r="B166">
            <v>1</v>
          </cell>
          <cell r="C166">
            <v>-8</v>
          </cell>
          <cell r="D166">
            <v>0</v>
          </cell>
          <cell r="E166">
            <v>6</v>
          </cell>
          <cell r="F166">
            <v>1935</v>
          </cell>
        </row>
        <row r="167">
          <cell r="A167">
            <v>1</v>
          </cell>
          <cell r="B167">
            <v>1</v>
          </cell>
          <cell r="C167">
            <v>3</v>
          </cell>
          <cell r="D167">
            <v>0</v>
          </cell>
          <cell r="E167">
            <v>98</v>
          </cell>
          <cell r="F167">
            <v>26267</v>
          </cell>
        </row>
        <row r="168">
          <cell r="A168">
            <v>1</v>
          </cell>
          <cell r="B168">
            <v>1</v>
          </cell>
          <cell r="C168">
            <v>6</v>
          </cell>
          <cell r="D168">
            <v>0</v>
          </cell>
          <cell r="E168">
            <v>130</v>
          </cell>
          <cell r="F168">
            <v>41092</v>
          </cell>
        </row>
        <row r="169">
          <cell r="A169">
            <v>1</v>
          </cell>
          <cell r="B169">
            <v>1</v>
          </cell>
          <cell r="C169">
            <v>8</v>
          </cell>
          <cell r="D169">
            <v>0</v>
          </cell>
          <cell r="E169">
            <v>70</v>
          </cell>
          <cell r="F169">
            <v>20668</v>
          </cell>
        </row>
        <row r="170">
          <cell r="A170">
            <v>1</v>
          </cell>
          <cell r="B170">
            <v>1</v>
          </cell>
          <cell r="C170">
            <v>9</v>
          </cell>
          <cell r="D170">
            <v>0</v>
          </cell>
          <cell r="E170">
            <v>113</v>
          </cell>
          <cell r="F170">
            <v>37051</v>
          </cell>
        </row>
        <row r="171">
          <cell r="A171">
            <v>1</v>
          </cell>
          <cell r="B171">
            <v>1</v>
          </cell>
          <cell r="C171">
            <v>10</v>
          </cell>
          <cell r="D171">
            <v>0</v>
          </cell>
          <cell r="E171">
            <v>162</v>
          </cell>
          <cell r="F171">
            <v>47700</v>
          </cell>
        </row>
        <row r="172">
          <cell r="A172">
            <v>1</v>
          </cell>
          <cell r="B172">
            <v>1</v>
          </cell>
          <cell r="C172">
            <v>11</v>
          </cell>
          <cell r="D172">
            <v>0</v>
          </cell>
          <cell r="E172">
            <v>285</v>
          </cell>
          <cell r="F172">
            <v>84447</v>
          </cell>
        </row>
        <row r="173">
          <cell r="A173">
            <v>1</v>
          </cell>
          <cell r="B173">
            <v>1</v>
          </cell>
          <cell r="C173">
            <v>12</v>
          </cell>
          <cell r="D173">
            <v>0</v>
          </cell>
          <cell r="E173">
            <v>77</v>
          </cell>
          <cell r="F173">
            <v>22221</v>
          </cell>
        </row>
        <row r="174">
          <cell r="A174">
            <v>1</v>
          </cell>
          <cell r="B174">
            <v>1</v>
          </cell>
          <cell r="C174">
            <v>13</v>
          </cell>
          <cell r="D174">
            <v>0</v>
          </cell>
          <cell r="E174">
            <v>259</v>
          </cell>
          <cell r="F174">
            <v>77942</v>
          </cell>
        </row>
        <row r="175">
          <cell r="A175">
            <v>1</v>
          </cell>
          <cell r="B175">
            <v>1</v>
          </cell>
          <cell r="C175">
            <v>14</v>
          </cell>
          <cell r="D175">
            <v>0</v>
          </cell>
          <cell r="E175">
            <v>102</v>
          </cell>
          <cell r="F175">
            <v>30358</v>
          </cell>
        </row>
        <row r="176">
          <cell r="A176">
            <v>1</v>
          </cell>
          <cell r="B176">
            <v>1</v>
          </cell>
          <cell r="C176">
            <v>15</v>
          </cell>
          <cell r="D176">
            <v>0</v>
          </cell>
          <cell r="E176">
            <v>101</v>
          </cell>
          <cell r="F176">
            <v>29233</v>
          </cell>
        </row>
        <row r="177">
          <cell r="A177">
            <v>1</v>
          </cell>
          <cell r="B177">
            <v>1</v>
          </cell>
          <cell r="C177">
            <v>16</v>
          </cell>
          <cell r="D177">
            <v>0</v>
          </cell>
          <cell r="E177">
            <v>38</v>
          </cell>
          <cell r="F177">
            <v>12762</v>
          </cell>
        </row>
        <row r="178">
          <cell r="A178">
            <v>1</v>
          </cell>
          <cell r="B178">
            <v>1</v>
          </cell>
          <cell r="C178">
            <v>17</v>
          </cell>
          <cell r="D178">
            <v>0</v>
          </cell>
          <cell r="E178">
            <v>140</v>
          </cell>
          <cell r="F178">
            <v>42188</v>
          </cell>
        </row>
        <row r="179">
          <cell r="A179">
            <v>1</v>
          </cell>
          <cell r="B179">
            <v>1</v>
          </cell>
          <cell r="C179">
            <v>18</v>
          </cell>
          <cell r="D179">
            <v>0</v>
          </cell>
          <cell r="E179">
            <v>58</v>
          </cell>
          <cell r="F179">
            <v>20486</v>
          </cell>
        </row>
        <row r="180">
          <cell r="A180">
            <v>1</v>
          </cell>
          <cell r="B180">
            <v>1</v>
          </cell>
          <cell r="C180">
            <v>19</v>
          </cell>
          <cell r="D180">
            <v>0</v>
          </cell>
          <cell r="E180">
            <v>41</v>
          </cell>
          <cell r="F180">
            <v>13164</v>
          </cell>
        </row>
        <row r="181">
          <cell r="A181">
            <v>1</v>
          </cell>
          <cell r="B181">
            <v>1</v>
          </cell>
          <cell r="C181">
            <v>20</v>
          </cell>
          <cell r="D181">
            <v>0</v>
          </cell>
          <cell r="E181">
            <v>1</v>
          </cell>
          <cell r="F181">
            <v>232</v>
          </cell>
        </row>
        <row r="182">
          <cell r="A182">
            <v>1</v>
          </cell>
          <cell r="B182">
            <v>1</v>
          </cell>
          <cell r="C182">
            <v>21</v>
          </cell>
          <cell r="D182">
            <v>0</v>
          </cell>
          <cell r="E182">
            <v>14</v>
          </cell>
          <cell r="F182">
            <v>4048</v>
          </cell>
        </row>
        <row r="183">
          <cell r="A183">
            <v>1</v>
          </cell>
          <cell r="B183">
            <v>1</v>
          </cell>
          <cell r="C183">
            <v>91</v>
          </cell>
          <cell r="D183">
            <v>0</v>
          </cell>
          <cell r="E183">
            <v>22</v>
          </cell>
          <cell r="F183">
            <v>6152</v>
          </cell>
        </row>
        <row r="184">
          <cell r="A184">
            <v>1</v>
          </cell>
          <cell r="B184">
            <v>1</v>
          </cell>
          <cell r="C184">
            <v>92</v>
          </cell>
          <cell r="D184">
            <v>0</v>
          </cell>
          <cell r="E184">
            <v>60</v>
          </cell>
          <cell r="F184">
            <v>19297</v>
          </cell>
        </row>
        <row r="185">
          <cell r="A185">
            <v>1</v>
          </cell>
          <cell r="B185">
            <v>1</v>
          </cell>
          <cell r="C185">
            <v>93</v>
          </cell>
          <cell r="D185">
            <v>0</v>
          </cell>
          <cell r="E185">
            <v>191</v>
          </cell>
          <cell r="F185">
            <v>60258</v>
          </cell>
        </row>
        <row r="186">
          <cell r="A186">
            <v>1</v>
          </cell>
          <cell r="B186">
            <v>2</v>
          </cell>
          <cell r="C186">
            <v>-8</v>
          </cell>
          <cell r="D186">
            <v>0</v>
          </cell>
          <cell r="E186">
            <v>3</v>
          </cell>
          <cell r="F186">
            <v>1122</v>
          </cell>
        </row>
        <row r="187">
          <cell r="A187">
            <v>1</v>
          </cell>
          <cell r="B187">
            <v>2</v>
          </cell>
          <cell r="C187">
            <v>3</v>
          </cell>
          <cell r="D187">
            <v>0</v>
          </cell>
          <cell r="E187">
            <v>82</v>
          </cell>
          <cell r="F187">
            <v>22848</v>
          </cell>
        </row>
        <row r="188">
          <cell r="A188">
            <v>1</v>
          </cell>
          <cell r="B188">
            <v>2</v>
          </cell>
          <cell r="C188">
            <v>6</v>
          </cell>
          <cell r="D188">
            <v>0</v>
          </cell>
          <cell r="E188">
            <v>124</v>
          </cell>
          <cell r="F188">
            <v>43943</v>
          </cell>
        </row>
        <row r="189">
          <cell r="A189">
            <v>1</v>
          </cell>
          <cell r="B189">
            <v>2</v>
          </cell>
          <cell r="C189">
            <v>8</v>
          </cell>
          <cell r="D189">
            <v>0</v>
          </cell>
          <cell r="E189">
            <v>63</v>
          </cell>
          <cell r="F189">
            <v>18353</v>
          </cell>
        </row>
        <row r="190">
          <cell r="A190">
            <v>1</v>
          </cell>
          <cell r="B190">
            <v>2</v>
          </cell>
          <cell r="C190">
            <v>9</v>
          </cell>
          <cell r="D190">
            <v>0</v>
          </cell>
          <cell r="E190">
            <v>7</v>
          </cell>
          <cell r="F190">
            <v>1898</v>
          </cell>
        </row>
        <row r="191">
          <cell r="A191">
            <v>1</v>
          </cell>
          <cell r="B191">
            <v>2</v>
          </cell>
          <cell r="C191">
            <v>10</v>
          </cell>
          <cell r="D191">
            <v>0</v>
          </cell>
          <cell r="E191">
            <v>475</v>
          </cell>
          <cell r="F191">
            <v>151872</v>
          </cell>
        </row>
        <row r="192">
          <cell r="A192">
            <v>1</v>
          </cell>
          <cell r="B192">
            <v>2</v>
          </cell>
          <cell r="C192">
            <v>11</v>
          </cell>
          <cell r="D192">
            <v>0</v>
          </cell>
          <cell r="E192">
            <v>298</v>
          </cell>
          <cell r="F192">
            <v>98345</v>
          </cell>
        </row>
        <row r="193">
          <cell r="A193">
            <v>1</v>
          </cell>
          <cell r="B193">
            <v>2</v>
          </cell>
          <cell r="C193">
            <v>12</v>
          </cell>
          <cell r="D193">
            <v>0</v>
          </cell>
          <cell r="E193">
            <v>19</v>
          </cell>
          <cell r="F193">
            <v>6960</v>
          </cell>
        </row>
        <row r="194">
          <cell r="A194">
            <v>1</v>
          </cell>
          <cell r="B194">
            <v>2</v>
          </cell>
          <cell r="C194">
            <v>13</v>
          </cell>
          <cell r="D194">
            <v>0</v>
          </cell>
          <cell r="E194">
            <v>712</v>
          </cell>
          <cell r="F194">
            <v>224278</v>
          </cell>
        </row>
        <row r="195">
          <cell r="A195">
            <v>1</v>
          </cell>
          <cell r="B195">
            <v>2</v>
          </cell>
          <cell r="C195">
            <v>14</v>
          </cell>
          <cell r="D195">
            <v>0</v>
          </cell>
          <cell r="E195">
            <v>47</v>
          </cell>
          <cell r="F195">
            <v>13528</v>
          </cell>
        </row>
        <row r="196">
          <cell r="A196">
            <v>1</v>
          </cell>
          <cell r="B196">
            <v>2</v>
          </cell>
          <cell r="C196">
            <v>15</v>
          </cell>
          <cell r="D196">
            <v>0</v>
          </cell>
          <cell r="E196">
            <v>238</v>
          </cell>
          <cell r="F196">
            <v>75617</v>
          </cell>
        </row>
        <row r="197">
          <cell r="A197">
            <v>1</v>
          </cell>
          <cell r="B197">
            <v>2</v>
          </cell>
          <cell r="C197">
            <v>16</v>
          </cell>
          <cell r="D197">
            <v>0</v>
          </cell>
          <cell r="E197">
            <v>781</v>
          </cell>
          <cell r="F197">
            <v>242575</v>
          </cell>
        </row>
        <row r="198">
          <cell r="A198">
            <v>1</v>
          </cell>
          <cell r="B198">
            <v>2</v>
          </cell>
          <cell r="C198">
            <v>17</v>
          </cell>
          <cell r="D198">
            <v>0</v>
          </cell>
          <cell r="E198">
            <v>611</v>
          </cell>
          <cell r="F198">
            <v>186656</v>
          </cell>
        </row>
        <row r="199">
          <cell r="A199">
            <v>1</v>
          </cell>
          <cell r="B199">
            <v>2</v>
          </cell>
          <cell r="C199">
            <v>18</v>
          </cell>
          <cell r="D199">
            <v>0</v>
          </cell>
          <cell r="E199">
            <v>70</v>
          </cell>
          <cell r="F199">
            <v>25141</v>
          </cell>
        </row>
        <row r="200">
          <cell r="A200">
            <v>1</v>
          </cell>
          <cell r="B200">
            <v>2</v>
          </cell>
          <cell r="C200">
            <v>19</v>
          </cell>
          <cell r="D200">
            <v>0</v>
          </cell>
          <cell r="E200">
            <v>73</v>
          </cell>
          <cell r="F200">
            <v>22942</v>
          </cell>
        </row>
        <row r="201">
          <cell r="A201">
            <v>1</v>
          </cell>
          <cell r="B201">
            <v>2</v>
          </cell>
          <cell r="C201">
            <v>21</v>
          </cell>
          <cell r="D201">
            <v>0</v>
          </cell>
          <cell r="E201">
            <v>13</v>
          </cell>
          <cell r="F201">
            <v>3551</v>
          </cell>
        </row>
        <row r="202">
          <cell r="A202">
            <v>1</v>
          </cell>
          <cell r="B202">
            <v>2</v>
          </cell>
          <cell r="C202">
            <v>91</v>
          </cell>
          <cell r="D202">
            <v>0</v>
          </cell>
          <cell r="E202">
            <v>34</v>
          </cell>
          <cell r="F202">
            <v>10369</v>
          </cell>
        </row>
        <row r="203">
          <cell r="A203">
            <v>1</v>
          </cell>
          <cell r="B203">
            <v>2</v>
          </cell>
          <cell r="C203">
            <v>92</v>
          </cell>
          <cell r="D203">
            <v>0</v>
          </cell>
          <cell r="E203">
            <v>23</v>
          </cell>
          <cell r="F203">
            <v>5998</v>
          </cell>
        </row>
        <row r="204">
          <cell r="A204">
            <v>1</v>
          </cell>
          <cell r="B204">
            <v>2</v>
          </cell>
          <cell r="C204">
            <v>93</v>
          </cell>
          <cell r="D204">
            <v>0</v>
          </cell>
          <cell r="E204">
            <v>53</v>
          </cell>
          <cell r="F204">
            <v>17005</v>
          </cell>
        </row>
        <row r="205">
          <cell r="A205">
            <v>1</v>
          </cell>
          <cell r="B205">
            <v>3</v>
          </cell>
          <cell r="C205">
            <v>-8</v>
          </cell>
          <cell r="D205">
            <v>0</v>
          </cell>
          <cell r="E205">
            <v>11</v>
          </cell>
          <cell r="F205">
            <v>4644</v>
          </cell>
        </row>
        <row r="206">
          <cell r="A206">
            <v>1</v>
          </cell>
          <cell r="B206">
            <v>3</v>
          </cell>
          <cell r="C206">
            <v>3</v>
          </cell>
          <cell r="D206">
            <v>0</v>
          </cell>
          <cell r="E206">
            <v>107</v>
          </cell>
          <cell r="F206">
            <v>30394</v>
          </cell>
        </row>
        <row r="207">
          <cell r="A207">
            <v>1</v>
          </cell>
          <cell r="B207">
            <v>3</v>
          </cell>
          <cell r="C207">
            <v>6</v>
          </cell>
          <cell r="D207">
            <v>0</v>
          </cell>
          <cell r="E207">
            <v>49</v>
          </cell>
          <cell r="F207">
            <v>17585</v>
          </cell>
        </row>
        <row r="208">
          <cell r="A208">
            <v>1</v>
          </cell>
          <cell r="B208">
            <v>3</v>
          </cell>
          <cell r="C208">
            <v>8</v>
          </cell>
          <cell r="D208">
            <v>0</v>
          </cell>
          <cell r="E208">
            <v>82</v>
          </cell>
          <cell r="F208">
            <v>20428</v>
          </cell>
        </row>
        <row r="209">
          <cell r="A209">
            <v>1</v>
          </cell>
          <cell r="B209">
            <v>3</v>
          </cell>
          <cell r="C209">
            <v>9</v>
          </cell>
          <cell r="D209">
            <v>0</v>
          </cell>
          <cell r="E209">
            <v>18</v>
          </cell>
          <cell r="F209">
            <v>5892</v>
          </cell>
        </row>
        <row r="210">
          <cell r="A210">
            <v>1</v>
          </cell>
          <cell r="B210">
            <v>3</v>
          </cell>
          <cell r="C210">
            <v>10</v>
          </cell>
          <cell r="D210">
            <v>0</v>
          </cell>
          <cell r="E210">
            <v>278</v>
          </cell>
          <cell r="F210">
            <v>86054</v>
          </cell>
        </row>
        <row r="211">
          <cell r="A211">
            <v>1</v>
          </cell>
          <cell r="B211">
            <v>3</v>
          </cell>
          <cell r="C211">
            <v>11</v>
          </cell>
          <cell r="D211">
            <v>0</v>
          </cell>
          <cell r="E211">
            <v>414</v>
          </cell>
          <cell r="F211">
            <v>142905</v>
          </cell>
        </row>
        <row r="212">
          <cell r="A212">
            <v>1</v>
          </cell>
          <cell r="B212">
            <v>3</v>
          </cell>
          <cell r="C212">
            <v>12</v>
          </cell>
          <cell r="D212">
            <v>0</v>
          </cell>
          <cell r="E212">
            <v>52</v>
          </cell>
          <cell r="F212">
            <v>15560</v>
          </cell>
        </row>
        <row r="213">
          <cell r="A213">
            <v>1</v>
          </cell>
          <cell r="B213">
            <v>3</v>
          </cell>
          <cell r="C213">
            <v>13</v>
          </cell>
          <cell r="D213">
            <v>0</v>
          </cell>
          <cell r="E213">
            <v>462</v>
          </cell>
          <cell r="F213">
            <v>159958</v>
          </cell>
        </row>
        <row r="214">
          <cell r="A214">
            <v>1</v>
          </cell>
          <cell r="B214">
            <v>3</v>
          </cell>
          <cell r="C214">
            <v>14</v>
          </cell>
          <cell r="D214">
            <v>0</v>
          </cell>
          <cell r="E214">
            <v>133</v>
          </cell>
          <cell r="F214">
            <v>41941</v>
          </cell>
        </row>
        <row r="215">
          <cell r="A215">
            <v>1</v>
          </cell>
          <cell r="B215">
            <v>3</v>
          </cell>
          <cell r="C215">
            <v>15</v>
          </cell>
          <cell r="D215">
            <v>0</v>
          </cell>
          <cell r="E215">
            <v>329</v>
          </cell>
          <cell r="F215">
            <v>104044</v>
          </cell>
        </row>
        <row r="216">
          <cell r="A216">
            <v>1</v>
          </cell>
          <cell r="B216">
            <v>3</v>
          </cell>
          <cell r="C216">
            <v>16</v>
          </cell>
          <cell r="D216">
            <v>0</v>
          </cell>
          <cell r="E216">
            <v>126</v>
          </cell>
          <cell r="F216">
            <v>40029</v>
          </cell>
        </row>
        <row r="217">
          <cell r="A217">
            <v>1</v>
          </cell>
          <cell r="B217">
            <v>3</v>
          </cell>
          <cell r="C217">
            <v>17</v>
          </cell>
          <cell r="D217">
            <v>0</v>
          </cell>
          <cell r="E217">
            <v>222</v>
          </cell>
          <cell r="F217">
            <v>70111</v>
          </cell>
        </row>
        <row r="218">
          <cell r="A218">
            <v>1</v>
          </cell>
          <cell r="B218">
            <v>3</v>
          </cell>
          <cell r="C218">
            <v>18</v>
          </cell>
          <cell r="D218">
            <v>0</v>
          </cell>
          <cell r="E218">
            <v>266</v>
          </cell>
          <cell r="F218">
            <v>89161</v>
          </cell>
        </row>
        <row r="219">
          <cell r="A219">
            <v>1</v>
          </cell>
          <cell r="B219">
            <v>3</v>
          </cell>
          <cell r="C219">
            <v>19</v>
          </cell>
          <cell r="D219">
            <v>0</v>
          </cell>
          <cell r="E219">
            <v>71</v>
          </cell>
          <cell r="F219">
            <v>20199</v>
          </cell>
        </row>
        <row r="220">
          <cell r="A220">
            <v>1</v>
          </cell>
          <cell r="B220">
            <v>3</v>
          </cell>
          <cell r="C220">
            <v>21</v>
          </cell>
          <cell r="D220">
            <v>0</v>
          </cell>
          <cell r="E220">
            <v>10</v>
          </cell>
          <cell r="F220">
            <v>2573</v>
          </cell>
        </row>
        <row r="221">
          <cell r="A221">
            <v>1</v>
          </cell>
          <cell r="B221">
            <v>3</v>
          </cell>
          <cell r="C221">
            <v>91</v>
          </cell>
          <cell r="D221">
            <v>0</v>
          </cell>
          <cell r="E221">
            <v>24</v>
          </cell>
          <cell r="F221">
            <v>7714</v>
          </cell>
        </row>
        <row r="222">
          <cell r="A222">
            <v>1</v>
          </cell>
          <cell r="B222">
            <v>3</v>
          </cell>
          <cell r="C222">
            <v>92</v>
          </cell>
          <cell r="D222">
            <v>0</v>
          </cell>
          <cell r="E222">
            <v>62</v>
          </cell>
          <cell r="F222">
            <v>21443</v>
          </cell>
        </row>
        <row r="223">
          <cell r="A223">
            <v>1</v>
          </cell>
          <cell r="B223">
            <v>3</v>
          </cell>
          <cell r="C223">
            <v>93</v>
          </cell>
          <cell r="D223">
            <v>0</v>
          </cell>
          <cell r="E223">
            <v>102</v>
          </cell>
          <cell r="F223">
            <v>34736</v>
          </cell>
        </row>
        <row r="224">
          <cell r="A224">
            <v>1</v>
          </cell>
          <cell r="B224">
            <v>4</v>
          </cell>
          <cell r="C224">
            <v>-8</v>
          </cell>
          <cell r="D224">
            <v>0</v>
          </cell>
          <cell r="E224">
            <v>9</v>
          </cell>
          <cell r="F224">
            <v>3445</v>
          </cell>
        </row>
        <row r="225">
          <cell r="A225">
            <v>1</v>
          </cell>
          <cell r="B225">
            <v>4</v>
          </cell>
          <cell r="C225">
            <v>3</v>
          </cell>
          <cell r="D225">
            <v>0</v>
          </cell>
          <cell r="E225">
            <v>49</v>
          </cell>
          <cell r="F225">
            <v>15203</v>
          </cell>
        </row>
        <row r="226">
          <cell r="A226">
            <v>1</v>
          </cell>
          <cell r="B226">
            <v>4</v>
          </cell>
          <cell r="C226">
            <v>6</v>
          </cell>
          <cell r="D226">
            <v>0</v>
          </cell>
          <cell r="E226">
            <v>64</v>
          </cell>
          <cell r="F226">
            <v>19705</v>
          </cell>
        </row>
        <row r="227">
          <cell r="A227">
            <v>1</v>
          </cell>
          <cell r="B227">
            <v>4</v>
          </cell>
          <cell r="C227">
            <v>8</v>
          </cell>
          <cell r="D227">
            <v>0</v>
          </cell>
          <cell r="E227">
            <v>93</v>
          </cell>
          <cell r="F227">
            <v>28091</v>
          </cell>
        </row>
        <row r="228">
          <cell r="A228">
            <v>1</v>
          </cell>
          <cell r="B228">
            <v>4</v>
          </cell>
          <cell r="C228">
            <v>9</v>
          </cell>
          <cell r="D228">
            <v>0</v>
          </cell>
          <cell r="E228">
            <v>41</v>
          </cell>
          <cell r="F228">
            <v>13740</v>
          </cell>
        </row>
        <row r="229">
          <cell r="A229">
            <v>1</v>
          </cell>
          <cell r="B229">
            <v>4</v>
          </cell>
          <cell r="C229">
            <v>10</v>
          </cell>
          <cell r="D229">
            <v>0</v>
          </cell>
          <cell r="E229">
            <v>61</v>
          </cell>
          <cell r="F229">
            <v>20526</v>
          </cell>
        </row>
        <row r="230">
          <cell r="A230">
            <v>1</v>
          </cell>
          <cell r="B230">
            <v>4</v>
          </cell>
          <cell r="C230">
            <v>11</v>
          </cell>
          <cell r="D230">
            <v>0</v>
          </cell>
          <cell r="E230">
            <v>200</v>
          </cell>
          <cell r="F230">
            <v>67569</v>
          </cell>
        </row>
        <row r="231">
          <cell r="A231">
            <v>1</v>
          </cell>
          <cell r="B231">
            <v>4</v>
          </cell>
          <cell r="C231">
            <v>12</v>
          </cell>
          <cell r="D231">
            <v>0</v>
          </cell>
          <cell r="E231">
            <v>33</v>
          </cell>
          <cell r="F231">
            <v>10771</v>
          </cell>
        </row>
        <row r="232">
          <cell r="A232">
            <v>1</v>
          </cell>
          <cell r="B232">
            <v>4</v>
          </cell>
          <cell r="C232">
            <v>13</v>
          </cell>
          <cell r="D232">
            <v>0</v>
          </cell>
          <cell r="E232">
            <v>211</v>
          </cell>
          <cell r="F232">
            <v>67740</v>
          </cell>
        </row>
        <row r="233">
          <cell r="A233">
            <v>1</v>
          </cell>
          <cell r="B233">
            <v>4</v>
          </cell>
          <cell r="C233">
            <v>14</v>
          </cell>
          <cell r="D233">
            <v>0</v>
          </cell>
          <cell r="E233">
            <v>74</v>
          </cell>
          <cell r="F233">
            <v>23856</v>
          </cell>
        </row>
        <row r="234">
          <cell r="A234">
            <v>1</v>
          </cell>
          <cell r="B234">
            <v>4</v>
          </cell>
          <cell r="C234">
            <v>15</v>
          </cell>
          <cell r="D234">
            <v>0</v>
          </cell>
          <cell r="E234">
            <v>196</v>
          </cell>
          <cell r="F234">
            <v>60303</v>
          </cell>
        </row>
        <row r="235">
          <cell r="A235">
            <v>1</v>
          </cell>
          <cell r="B235">
            <v>4</v>
          </cell>
          <cell r="C235">
            <v>16</v>
          </cell>
          <cell r="D235">
            <v>0</v>
          </cell>
          <cell r="E235">
            <v>104</v>
          </cell>
          <cell r="F235">
            <v>34550</v>
          </cell>
        </row>
        <row r="236">
          <cell r="A236">
            <v>1</v>
          </cell>
          <cell r="B236">
            <v>4</v>
          </cell>
          <cell r="C236">
            <v>17</v>
          </cell>
          <cell r="D236">
            <v>0</v>
          </cell>
          <cell r="E236">
            <v>177</v>
          </cell>
          <cell r="F236">
            <v>57022</v>
          </cell>
        </row>
        <row r="237">
          <cell r="A237">
            <v>1</v>
          </cell>
          <cell r="B237">
            <v>4</v>
          </cell>
          <cell r="C237">
            <v>18</v>
          </cell>
          <cell r="D237">
            <v>0</v>
          </cell>
          <cell r="E237">
            <v>38</v>
          </cell>
          <cell r="F237">
            <v>12575</v>
          </cell>
        </row>
        <row r="238">
          <cell r="A238">
            <v>1</v>
          </cell>
          <cell r="B238">
            <v>4</v>
          </cell>
          <cell r="C238">
            <v>19</v>
          </cell>
          <cell r="D238">
            <v>0</v>
          </cell>
          <cell r="E238">
            <v>42</v>
          </cell>
          <cell r="F238">
            <v>12202</v>
          </cell>
        </row>
        <row r="239">
          <cell r="A239">
            <v>1</v>
          </cell>
          <cell r="B239">
            <v>4</v>
          </cell>
          <cell r="C239">
            <v>20</v>
          </cell>
          <cell r="D239">
            <v>0</v>
          </cell>
          <cell r="E239">
            <v>2</v>
          </cell>
          <cell r="F239">
            <v>344</v>
          </cell>
        </row>
        <row r="240">
          <cell r="A240">
            <v>1</v>
          </cell>
          <cell r="B240">
            <v>4</v>
          </cell>
          <cell r="C240">
            <v>21</v>
          </cell>
          <cell r="D240">
            <v>0</v>
          </cell>
          <cell r="E240">
            <v>20</v>
          </cell>
          <cell r="F240">
            <v>6531</v>
          </cell>
        </row>
        <row r="241">
          <cell r="A241">
            <v>1</v>
          </cell>
          <cell r="B241">
            <v>4</v>
          </cell>
          <cell r="C241">
            <v>91</v>
          </cell>
          <cell r="D241">
            <v>0</v>
          </cell>
          <cell r="E241">
            <v>10</v>
          </cell>
          <cell r="F241">
            <v>3802</v>
          </cell>
        </row>
        <row r="242">
          <cell r="A242">
            <v>1</v>
          </cell>
          <cell r="B242">
            <v>4</v>
          </cell>
          <cell r="C242">
            <v>92</v>
          </cell>
          <cell r="D242">
            <v>0</v>
          </cell>
          <cell r="E242">
            <v>38</v>
          </cell>
          <cell r="F242">
            <v>11101</v>
          </cell>
        </row>
        <row r="243">
          <cell r="A243">
            <v>1</v>
          </cell>
          <cell r="B243">
            <v>4</v>
          </cell>
          <cell r="C243">
            <v>93</v>
          </cell>
          <cell r="D243">
            <v>0</v>
          </cell>
          <cell r="E243">
            <v>82</v>
          </cell>
          <cell r="F243">
            <v>28217</v>
          </cell>
        </row>
        <row r="244">
          <cell r="A244">
            <v>1</v>
          </cell>
          <cell r="B244">
            <v>5</v>
          </cell>
          <cell r="C244">
            <v>-8</v>
          </cell>
          <cell r="D244">
            <v>0</v>
          </cell>
          <cell r="E244">
            <v>4</v>
          </cell>
          <cell r="F244">
            <v>1191</v>
          </cell>
        </row>
        <row r="245">
          <cell r="A245">
            <v>1</v>
          </cell>
          <cell r="B245">
            <v>5</v>
          </cell>
          <cell r="C245">
            <v>3</v>
          </cell>
          <cell r="D245">
            <v>0</v>
          </cell>
          <cell r="E245">
            <v>103</v>
          </cell>
          <cell r="F245">
            <v>30189</v>
          </cell>
        </row>
        <row r="246">
          <cell r="A246">
            <v>1</v>
          </cell>
          <cell r="B246">
            <v>5</v>
          </cell>
          <cell r="C246">
            <v>6</v>
          </cell>
          <cell r="D246">
            <v>0</v>
          </cell>
          <cell r="E246">
            <v>437</v>
          </cell>
          <cell r="F246">
            <v>150804</v>
          </cell>
        </row>
        <row r="247">
          <cell r="A247">
            <v>1</v>
          </cell>
          <cell r="B247">
            <v>5</v>
          </cell>
          <cell r="C247">
            <v>8</v>
          </cell>
          <cell r="D247">
            <v>0</v>
          </cell>
          <cell r="E247">
            <v>25</v>
          </cell>
          <cell r="F247">
            <v>7299</v>
          </cell>
        </row>
        <row r="248">
          <cell r="A248">
            <v>1</v>
          </cell>
          <cell r="B248">
            <v>5</v>
          </cell>
          <cell r="C248">
            <v>9</v>
          </cell>
          <cell r="D248">
            <v>0</v>
          </cell>
          <cell r="E248">
            <v>134</v>
          </cell>
          <cell r="F248">
            <v>44534</v>
          </cell>
        </row>
        <row r="249">
          <cell r="A249">
            <v>1</v>
          </cell>
          <cell r="B249">
            <v>5</v>
          </cell>
          <cell r="C249">
            <v>10</v>
          </cell>
          <cell r="D249">
            <v>0</v>
          </cell>
          <cell r="E249">
            <v>38</v>
          </cell>
          <cell r="F249">
            <v>11317</v>
          </cell>
        </row>
        <row r="250">
          <cell r="A250">
            <v>1</v>
          </cell>
          <cell r="B250">
            <v>5</v>
          </cell>
          <cell r="C250">
            <v>11</v>
          </cell>
          <cell r="D250">
            <v>0</v>
          </cell>
          <cell r="E250">
            <v>6</v>
          </cell>
          <cell r="F250">
            <v>1909</v>
          </cell>
        </row>
        <row r="251">
          <cell r="A251">
            <v>1</v>
          </cell>
          <cell r="B251">
            <v>5</v>
          </cell>
          <cell r="C251">
            <v>12</v>
          </cell>
          <cell r="D251">
            <v>0</v>
          </cell>
          <cell r="E251">
            <v>8</v>
          </cell>
          <cell r="F251">
            <v>2888</v>
          </cell>
        </row>
        <row r="252">
          <cell r="A252">
            <v>1</v>
          </cell>
          <cell r="B252">
            <v>5</v>
          </cell>
          <cell r="C252">
            <v>13</v>
          </cell>
          <cell r="D252">
            <v>0</v>
          </cell>
          <cell r="E252">
            <v>38</v>
          </cell>
          <cell r="F252">
            <v>11341</v>
          </cell>
        </row>
        <row r="253">
          <cell r="A253">
            <v>1</v>
          </cell>
          <cell r="B253">
            <v>5</v>
          </cell>
          <cell r="C253">
            <v>14</v>
          </cell>
          <cell r="D253">
            <v>0</v>
          </cell>
          <cell r="E253">
            <v>57</v>
          </cell>
          <cell r="F253">
            <v>17061</v>
          </cell>
        </row>
        <row r="254">
          <cell r="A254">
            <v>1</v>
          </cell>
          <cell r="B254">
            <v>5</v>
          </cell>
          <cell r="C254">
            <v>15</v>
          </cell>
          <cell r="D254">
            <v>0</v>
          </cell>
          <cell r="E254">
            <v>6</v>
          </cell>
          <cell r="F254">
            <v>1770</v>
          </cell>
        </row>
        <row r="255">
          <cell r="A255">
            <v>1</v>
          </cell>
          <cell r="B255">
            <v>5</v>
          </cell>
          <cell r="C255">
            <v>16</v>
          </cell>
          <cell r="D255">
            <v>0</v>
          </cell>
          <cell r="E255">
            <v>16</v>
          </cell>
          <cell r="F255">
            <v>4830</v>
          </cell>
        </row>
        <row r="256">
          <cell r="A256">
            <v>1</v>
          </cell>
          <cell r="B256">
            <v>5</v>
          </cell>
          <cell r="C256">
            <v>17</v>
          </cell>
          <cell r="D256">
            <v>0</v>
          </cell>
          <cell r="E256">
            <v>19</v>
          </cell>
          <cell r="F256">
            <v>7350</v>
          </cell>
        </row>
        <row r="257">
          <cell r="A257">
            <v>1</v>
          </cell>
          <cell r="B257">
            <v>5</v>
          </cell>
          <cell r="C257">
            <v>18</v>
          </cell>
          <cell r="D257">
            <v>0</v>
          </cell>
          <cell r="E257">
            <v>23</v>
          </cell>
          <cell r="F257">
            <v>9043</v>
          </cell>
        </row>
        <row r="258">
          <cell r="A258">
            <v>1</v>
          </cell>
          <cell r="B258">
            <v>5</v>
          </cell>
          <cell r="C258">
            <v>19</v>
          </cell>
          <cell r="D258">
            <v>0</v>
          </cell>
          <cell r="E258">
            <v>27</v>
          </cell>
          <cell r="F258">
            <v>9445</v>
          </cell>
        </row>
        <row r="259">
          <cell r="A259">
            <v>1</v>
          </cell>
          <cell r="B259">
            <v>5</v>
          </cell>
          <cell r="C259">
            <v>20</v>
          </cell>
          <cell r="D259">
            <v>0</v>
          </cell>
          <cell r="E259">
            <v>6</v>
          </cell>
          <cell r="F259">
            <v>1293</v>
          </cell>
        </row>
        <row r="260">
          <cell r="A260">
            <v>1</v>
          </cell>
          <cell r="B260">
            <v>5</v>
          </cell>
          <cell r="C260">
            <v>21</v>
          </cell>
          <cell r="D260">
            <v>0</v>
          </cell>
          <cell r="E260">
            <v>1</v>
          </cell>
          <cell r="F260">
            <v>365</v>
          </cell>
        </row>
        <row r="261">
          <cell r="A261">
            <v>1</v>
          </cell>
          <cell r="B261">
            <v>5</v>
          </cell>
          <cell r="C261">
            <v>91</v>
          </cell>
          <cell r="D261">
            <v>0</v>
          </cell>
          <cell r="E261">
            <v>10</v>
          </cell>
          <cell r="F261">
            <v>3242</v>
          </cell>
        </row>
        <row r="262">
          <cell r="A262">
            <v>1</v>
          </cell>
          <cell r="B262">
            <v>5</v>
          </cell>
          <cell r="C262">
            <v>92</v>
          </cell>
          <cell r="D262">
            <v>0</v>
          </cell>
          <cell r="E262">
            <v>48</v>
          </cell>
          <cell r="F262">
            <v>14541</v>
          </cell>
        </row>
        <row r="263">
          <cell r="A263">
            <v>1</v>
          </cell>
          <cell r="B263">
            <v>5</v>
          </cell>
          <cell r="C263">
            <v>93</v>
          </cell>
          <cell r="D263">
            <v>0</v>
          </cell>
          <cell r="E263">
            <v>29</v>
          </cell>
          <cell r="F263">
            <v>8912</v>
          </cell>
        </row>
        <row r="264">
          <cell r="A264">
            <v>1</v>
          </cell>
          <cell r="B264">
            <v>10</v>
          </cell>
          <cell r="C264">
            <v>-8</v>
          </cell>
          <cell r="D264">
            <v>0</v>
          </cell>
          <cell r="E264">
            <v>13</v>
          </cell>
          <cell r="F264">
            <v>3914</v>
          </cell>
        </row>
        <row r="265">
          <cell r="A265">
            <v>1</v>
          </cell>
          <cell r="B265">
            <v>10</v>
          </cell>
          <cell r="C265">
            <v>3</v>
          </cell>
          <cell r="D265">
            <v>0</v>
          </cell>
          <cell r="E265">
            <v>20</v>
          </cell>
          <cell r="F265">
            <v>6269</v>
          </cell>
        </row>
        <row r="266">
          <cell r="A266">
            <v>1</v>
          </cell>
          <cell r="B266">
            <v>10</v>
          </cell>
          <cell r="C266">
            <v>6</v>
          </cell>
          <cell r="D266">
            <v>0</v>
          </cell>
          <cell r="E266">
            <v>7</v>
          </cell>
          <cell r="F266">
            <v>2497</v>
          </cell>
        </row>
        <row r="267">
          <cell r="A267">
            <v>1</v>
          </cell>
          <cell r="B267">
            <v>10</v>
          </cell>
          <cell r="C267">
            <v>8</v>
          </cell>
          <cell r="D267">
            <v>0</v>
          </cell>
          <cell r="E267">
            <v>139</v>
          </cell>
          <cell r="F267">
            <v>36122</v>
          </cell>
        </row>
        <row r="268">
          <cell r="A268">
            <v>1</v>
          </cell>
          <cell r="B268">
            <v>10</v>
          </cell>
          <cell r="C268">
            <v>9</v>
          </cell>
          <cell r="D268">
            <v>0</v>
          </cell>
          <cell r="E268">
            <v>67</v>
          </cell>
          <cell r="F268">
            <v>21011</v>
          </cell>
        </row>
        <row r="269">
          <cell r="A269">
            <v>1</v>
          </cell>
          <cell r="B269">
            <v>10</v>
          </cell>
          <cell r="C269">
            <v>10</v>
          </cell>
          <cell r="D269">
            <v>0</v>
          </cell>
          <cell r="E269">
            <v>26</v>
          </cell>
          <cell r="F269">
            <v>7629</v>
          </cell>
        </row>
        <row r="270">
          <cell r="A270">
            <v>1</v>
          </cell>
          <cell r="B270">
            <v>10</v>
          </cell>
          <cell r="C270">
            <v>11</v>
          </cell>
          <cell r="D270">
            <v>0</v>
          </cell>
          <cell r="E270">
            <v>21</v>
          </cell>
          <cell r="F270">
            <v>7800</v>
          </cell>
        </row>
        <row r="271">
          <cell r="A271">
            <v>1</v>
          </cell>
          <cell r="B271">
            <v>10</v>
          </cell>
          <cell r="C271">
            <v>12</v>
          </cell>
          <cell r="D271">
            <v>0</v>
          </cell>
          <cell r="E271">
            <v>13</v>
          </cell>
          <cell r="F271">
            <v>3874</v>
          </cell>
        </row>
        <row r="272">
          <cell r="A272">
            <v>1</v>
          </cell>
          <cell r="B272">
            <v>10</v>
          </cell>
          <cell r="C272">
            <v>13</v>
          </cell>
          <cell r="D272">
            <v>0</v>
          </cell>
          <cell r="E272">
            <v>54</v>
          </cell>
          <cell r="F272">
            <v>19520</v>
          </cell>
        </row>
        <row r="273">
          <cell r="A273">
            <v>1</v>
          </cell>
          <cell r="B273">
            <v>10</v>
          </cell>
          <cell r="C273">
            <v>14</v>
          </cell>
          <cell r="D273">
            <v>0</v>
          </cell>
          <cell r="E273">
            <v>97</v>
          </cell>
          <cell r="F273">
            <v>28122</v>
          </cell>
        </row>
        <row r="274">
          <cell r="A274">
            <v>1</v>
          </cell>
          <cell r="B274">
            <v>10</v>
          </cell>
          <cell r="C274">
            <v>15</v>
          </cell>
          <cell r="D274">
            <v>0</v>
          </cell>
          <cell r="E274">
            <v>39</v>
          </cell>
          <cell r="F274">
            <v>12243</v>
          </cell>
        </row>
        <row r="275">
          <cell r="A275">
            <v>1</v>
          </cell>
          <cell r="B275">
            <v>10</v>
          </cell>
          <cell r="C275">
            <v>16</v>
          </cell>
          <cell r="D275">
            <v>0</v>
          </cell>
          <cell r="E275">
            <v>248</v>
          </cell>
          <cell r="F275">
            <v>76656</v>
          </cell>
        </row>
        <row r="276">
          <cell r="A276">
            <v>1</v>
          </cell>
          <cell r="B276">
            <v>10</v>
          </cell>
          <cell r="C276">
            <v>17</v>
          </cell>
          <cell r="D276">
            <v>0</v>
          </cell>
          <cell r="E276">
            <v>418</v>
          </cell>
          <cell r="F276">
            <v>127838</v>
          </cell>
        </row>
        <row r="277">
          <cell r="A277">
            <v>1</v>
          </cell>
          <cell r="B277">
            <v>10</v>
          </cell>
          <cell r="C277">
            <v>18</v>
          </cell>
          <cell r="D277">
            <v>0</v>
          </cell>
          <cell r="E277">
            <v>49</v>
          </cell>
          <cell r="F277">
            <v>16740</v>
          </cell>
        </row>
        <row r="278">
          <cell r="A278">
            <v>1</v>
          </cell>
          <cell r="B278">
            <v>10</v>
          </cell>
          <cell r="C278">
            <v>19</v>
          </cell>
          <cell r="D278">
            <v>0</v>
          </cell>
          <cell r="E278">
            <v>132</v>
          </cell>
          <cell r="F278">
            <v>41300</v>
          </cell>
        </row>
        <row r="279">
          <cell r="A279">
            <v>1</v>
          </cell>
          <cell r="B279">
            <v>10</v>
          </cell>
          <cell r="C279">
            <v>20</v>
          </cell>
          <cell r="D279">
            <v>0</v>
          </cell>
          <cell r="E279">
            <v>43</v>
          </cell>
          <cell r="F279">
            <v>13362</v>
          </cell>
        </row>
        <row r="280">
          <cell r="A280">
            <v>1</v>
          </cell>
          <cell r="B280">
            <v>10</v>
          </cell>
          <cell r="C280">
            <v>21</v>
          </cell>
          <cell r="D280">
            <v>0</v>
          </cell>
          <cell r="E280">
            <v>1</v>
          </cell>
          <cell r="F280">
            <v>599</v>
          </cell>
        </row>
        <row r="281">
          <cell r="A281">
            <v>1</v>
          </cell>
          <cell r="B281">
            <v>10</v>
          </cell>
          <cell r="C281">
            <v>91</v>
          </cell>
          <cell r="D281">
            <v>0</v>
          </cell>
          <cell r="E281">
            <v>6</v>
          </cell>
          <cell r="F281">
            <v>1754</v>
          </cell>
        </row>
        <row r="282">
          <cell r="A282">
            <v>1</v>
          </cell>
          <cell r="B282">
            <v>10</v>
          </cell>
          <cell r="C282">
            <v>92</v>
          </cell>
          <cell r="D282">
            <v>0</v>
          </cell>
          <cell r="E282">
            <v>36</v>
          </cell>
          <cell r="F282">
            <v>13377</v>
          </cell>
        </row>
        <row r="283">
          <cell r="A283">
            <v>1</v>
          </cell>
          <cell r="B283">
            <v>10</v>
          </cell>
          <cell r="C283">
            <v>93</v>
          </cell>
          <cell r="D283">
            <v>0</v>
          </cell>
          <cell r="E283">
            <v>519</v>
          </cell>
          <cell r="F283">
            <v>185127</v>
          </cell>
        </row>
        <row r="284">
          <cell r="A284">
            <v>1</v>
          </cell>
          <cell r="B284">
            <v>11</v>
          </cell>
          <cell r="C284">
            <v>-8</v>
          </cell>
          <cell r="D284">
            <v>0</v>
          </cell>
          <cell r="E284">
            <v>4</v>
          </cell>
          <cell r="F284">
            <v>1508</v>
          </cell>
        </row>
        <row r="285">
          <cell r="A285">
            <v>1</v>
          </cell>
          <cell r="B285">
            <v>11</v>
          </cell>
          <cell r="C285">
            <v>3</v>
          </cell>
          <cell r="D285">
            <v>0</v>
          </cell>
          <cell r="E285">
            <v>92</v>
          </cell>
          <cell r="F285">
            <v>28754</v>
          </cell>
        </row>
        <row r="286">
          <cell r="A286">
            <v>1</v>
          </cell>
          <cell r="B286">
            <v>11</v>
          </cell>
          <cell r="C286">
            <v>6</v>
          </cell>
          <cell r="D286">
            <v>0</v>
          </cell>
          <cell r="E286">
            <v>138</v>
          </cell>
          <cell r="F286">
            <v>46654</v>
          </cell>
        </row>
        <row r="287">
          <cell r="A287">
            <v>1</v>
          </cell>
          <cell r="B287">
            <v>11</v>
          </cell>
          <cell r="C287">
            <v>8</v>
          </cell>
          <cell r="D287">
            <v>0</v>
          </cell>
          <cell r="E287">
            <v>428</v>
          </cell>
          <cell r="F287">
            <v>130955</v>
          </cell>
        </row>
        <row r="288">
          <cell r="A288">
            <v>1</v>
          </cell>
          <cell r="B288">
            <v>11</v>
          </cell>
          <cell r="C288">
            <v>9</v>
          </cell>
          <cell r="D288">
            <v>0</v>
          </cell>
          <cell r="E288">
            <v>326</v>
          </cell>
          <cell r="F288">
            <v>116305</v>
          </cell>
        </row>
        <row r="289">
          <cell r="A289">
            <v>1</v>
          </cell>
          <cell r="B289">
            <v>11</v>
          </cell>
          <cell r="C289">
            <v>10</v>
          </cell>
          <cell r="D289">
            <v>0</v>
          </cell>
          <cell r="E289">
            <v>14</v>
          </cell>
          <cell r="F289">
            <v>5024</v>
          </cell>
        </row>
        <row r="290">
          <cell r="A290">
            <v>1</v>
          </cell>
          <cell r="B290">
            <v>11</v>
          </cell>
          <cell r="C290">
            <v>11</v>
          </cell>
          <cell r="D290">
            <v>0</v>
          </cell>
          <cell r="E290">
            <v>16</v>
          </cell>
          <cell r="F290">
            <v>4592</v>
          </cell>
        </row>
        <row r="291">
          <cell r="A291">
            <v>1</v>
          </cell>
          <cell r="B291">
            <v>11</v>
          </cell>
          <cell r="C291">
            <v>12</v>
          </cell>
          <cell r="D291">
            <v>0</v>
          </cell>
          <cell r="E291">
            <v>6</v>
          </cell>
          <cell r="F291">
            <v>1730</v>
          </cell>
        </row>
        <row r="292">
          <cell r="A292">
            <v>1</v>
          </cell>
          <cell r="B292">
            <v>11</v>
          </cell>
          <cell r="C292">
            <v>13</v>
          </cell>
          <cell r="D292">
            <v>0</v>
          </cell>
          <cell r="E292">
            <v>23</v>
          </cell>
          <cell r="F292">
            <v>8053</v>
          </cell>
        </row>
        <row r="293">
          <cell r="A293">
            <v>1</v>
          </cell>
          <cell r="B293">
            <v>11</v>
          </cell>
          <cell r="C293">
            <v>14</v>
          </cell>
          <cell r="D293">
            <v>0</v>
          </cell>
          <cell r="E293">
            <v>297</v>
          </cell>
          <cell r="F293">
            <v>97267</v>
          </cell>
        </row>
        <row r="294">
          <cell r="A294">
            <v>1</v>
          </cell>
          <cell r="B294">
            <v>11</v>
          </cell>
          <cell r="C294">
            <v>15</v>
          </cell>
          <cell r="D294">
            <v>0</v>
          </cell>
          <cell r="E294">
            <v>35</v>
          </cell>
          <cell r="F294">
            <v>10075</v>
          </cell>
        </row>
        <row r="295">
          <cell r="A295">
            <v>1</v>
          </cell>
          <cell r="B295">
            <v>11</v>
          </cell>
          <cell r="C295">
            <v>16</v>
          </cell>
          <cell r="D295">
            <v>0</v>
          </cell>
          <cell r="E295">
            <v>116</v>
          </cell>
          <cell r="F295">
            <v>34534</v>
          </cell>
        </row>
        <row r="296">
          <cell r="A296">
            <v>1</v>
          </cell>
          <cell r="B296">
            <v>11</v>
          </cell>
          <cell r="C296">
            <v>17</v>
          </cell>
          <cell r="D296">
            <v>0</v>
          </cell>
          <cell r="E296">
            <v>40</v>
          </cell>
          <cell r="F296">
            <v>14698</v>
          </cell>
        </row>
        <row r="297">
          <cell r="A297">
            <v>1</v>
          </cell>
          <cell r="B297">
            <v>11</v>
          </cell>
          <cell r="C297">
            <v>18</v>
          </cell>
          <cell r="D297">
            <v>0</v>
          </cell>
          <cell r="E297">
            <v>41</v>
          </cell>
          <cell r="F297">
            <v>13954</v>
          </cell>
        </row>
        <row r="298">
          <cell r="A298">
            <v>1</v>
          </cell>
          <cell r="B298">
            <v>11</v>
          </cell>
          <cell r="C298">
            <v>19</v>
          </cell>
          <cell r="D298">
            <v>0</v>
          </cell>
          <cell r="E298">
            <v>30</v>
          </cell>
          <cell r="F298">
            <v>8916</v>
          </cell>
        </row>
        <row r="299">
          <cell r="A299">
            <v>1</v>
          </cell>
          <cell r="B299">
            <v>11</v>
          </cell>
          <cell r="C299">
            <v>20</v>
          </cell>
          <cell r="D299">
            <v>0</v>
          </cell>
          <cell r="E299">
            <v>20</v>
          </cell>
          <cell r="F299">
            <v>6372</v>
          </cell>
        </row>
        <row r="300">
          <cell r="A300">
            <v>1</v>
          </cell>
          <cell r="B300">
            <v>11</v>
          </cell>
          <cell r="C300">
            <v>21</v>
          </cell>
          <cell r="D300">
            <v>0</v>
          </cell>
          <cell r="E300">
            <v>2</v>
          </cell>
          <cell r="F300">
            <v>395</v>
          </cell>
        </row>
        <row r="301">
          <cell r="A301">
            <v>1</v>
          </cell>
          <cell r="B301">
            <v>11</v>
          </cell>
          <cell r="C301">
            <v>91</v>
          </cell>
          <cell r="D301">
            <v>0</v>
          </cell>
          <cell r="E301">
            <v>29</v>
          </cell>
          <cell r="F301">
            <v>8987</v>
          </cell>
        </row>
        <row r="302">
          <cell r="A302">
            <v>1</v>
          </cell>
          <cell r="B302">
            <v>11</v>
          </cell>
          <cell r="C302">
            <v>92</v>
          </cell>
          <cell r="D302">
            <v>0</v>
          </cell>
          <cell r="E302">
            <v>60</v>
          </cell>
          <cell r="F302">
            <v>19336</v>
          </cell>
        </row>
        <row r="303">
          <cell r="A303">
            <v>1</v>
          </cell>
          <cell r="B303">
            <v>11</v>
          </cell>
          <cell r="C303">
            <v>93</v>
          </cell>
          <cell r="D303">
            <v>0</v>
          </cell>
          <cell r="E303">
            <v>112</v>
          </cell>
          <cell r="F303">
            <v>36013</v>
          </cell>
        </row>
      </sheetData>
      <sheetData sheetId="7">
        <row r="1">
          <cell r="A1" t="str">
            <v>LondonJob</v>
          </cell>
          <cell r="B1" t="str">
            <v>HIQUL11D</v>
          </cell>
          <cell r="C1" t="str">
            <v>occupationB</v>
          </cell>
          <cell r="D1" t="str">
            <v>_TYPE_</v>
          </cell>
          <cell r="E1" t="str">
            <v>_FREQ_</v>
          </cell>
          <cell r="F1" t="str">
            <v>PWTA14</v>
          </cell>
        </row>
        <row r="2">
          <cell r="A2">
            <v>0</v>
          </cell>
          <cell r="B2">
            <v>-8</v>
          </cell>
          <cell r="C2">
            <v>-8</v>
          </cell>
          <cell r="D2">
            <v>0</v>
          </cell>
          <cell r="E2">
            <v>6</v>
          </cell>
          <cell r="F2">
            <v>1321</v>
          </cell>
        </row>
        <row r="3">
          <cell r="A3">
            <v>0</v>
          </cell>
          <cell r="B3">
            <v>-8</v>
          </cell>
          <cell r="C3">
            <v>1</v>
          </cell>
          <cell r="D3">
            <v>0</v>
          </cell>
          <cell r="E3">
            <v>21</v>
          </cell>
          <cell r="F3">
            <v>4950</v>
          </cell>
        </row>
        <row r="4">
          <cell r="A4">
            <v>0</v>
          </cell>
          <cell r="B4">
            <v>-8</v>
          </cell>
          <cell r="C4">
            <v>2</v>
          </cell>
          <cell r="D4">
            <v>0</v>
          </cell>
          <cell r="E4">
            <v>27</v>
          </cell>
          <cell r="F4">
            <v>4564</v>
          </cell>
        </row>
        <row r="5">
          <cell r="A5">
            <v>0</v>
          </cell>
          <cell r="B5">
            <v>-8</v>
          </cell>
          <cell r="C5">
            <v>3</v>
          </cell>
          <cell r="D5">
            <v>0</v>
          </cell>
          <cell r="E5">
            <v>10</v>
          </cell>
          <cell r="F5">
            <v>2181</v>
          </cell>
        </row>
        <row r="6">
          <cell r="A6">
            <v>0</v>
          </cell>
          <cell r="B6">
            <v>-8</v>
          </cell>
          <cell r="C6">
            <v>4</v>
          </cell>
          <cell r="D6">
            <v>0</v>
          </cell>
          <cell r="E6">
            <v>32</v>
          </cell>
          <cell r="F6">
            <v>6540</v>
          </cell>
        </row>
        <row r="7">
          <cell r="A7">
            <v>0</v>
          </cell>
          <cell r="B7">
            <v>-8</v>
          </cell>
          <cell r="C7">
            <v>5</v>
          </cell>
          <cell r="D7">
            <v>0</v>
          </cell>
          <cell r="E7">
            <v>50</v>
          </cell>
          <cell r="F7">
            <v>11771</v>
          </cell>
        </row>
        <row r="8">
          <cell r="A8">
            <v>0</v>
          </cell>
          <cell r="B8">
            <v>-8</v>
          </cell>
          <cell r="C8">
            <v>10</v>
          </cell>
          <cell r="D8">
            <v>0</v>
          </cell>
          <cell r="E8">
            <v>53</v>
          </cell>
          <cell r="F8">
            <v>11800</v>
          </cell>
        </row>
        <row r="9">
          <cell r="A9">
            <v>0</v>
          </cell>
          <cell r="B9">
            <v>-8</v>
          </cell>
          <cell r="C9">
            <v>11</v>
          </cell>
          <cell r="D9">
            <v>0</v>
          </cell>
          <cell r="E9">
            <v>57</v>
          </cell>
          <cell r="F9">
            <v>12493</v>
          </cell>
        </row>
        <row r="10">
          <cell r="A10">
            <v>0</v>
          </cell>
          <cell r="B10">
            <v>2</v>
          </cell>
          <cell r="C10">
            <v>-8</v>
          </cell>
          <cell r="D10">
            <v>0</v>
          </cell>
          <cell r="E10">
            <v>11</v>
          </cell>
          <cell r="F10">
            <v>2430</v>
          </cell>
        </row>
        <row r="11">
          <cell r="A11">
            <v>0</v>
          </cell>
          <cell r="B11">
            <v>2</v>
          </cell>
          <cell r="C11">
            <v>1</v>
          </cell>
          <cell r="D11">
            <v>0</v>
          </cell>
          <cell r="E11">
            <v>1589</v>
          </cell>
          <cell r="F11">
            <v>302908</v>
          </cell>
        </row>
        <row r="12">
          <cell r="A12">
            <v>0</v>
          </cell>
          <cell r="B12">
            <v>2</v>
          </cell>
          <cell r="C12">
            <v>2</v>
          </cell>
          <cell r="D12">
            <v>0</v>
          </cell>
          <cell r="E12">
            <v>3324</v>
          </cell>
          <cell r="F12">
            <v>621789</v>
          </cell>
        </row>
        <row r="13">
          <cell r="A13">
            <v>0</v>
          </cell>
          <cell r="B13">
            <v>2</v>
          </cell>
          <cell r="C13">
            <v>3</v>
          </cell>
          <cell r="D13">
            <v>0</v>
          </cell>
          <cell r="E13">
            <v>2393</v>
          </cell>
          <cell r="F13">
            <v>456816</v>
          </cell>
        </row>
        <row r="14">
          <cell r="A14">
            <v>0</v>
          </cell>
          <cell r="B14">
            <v>2</v>
          </cell>
          <cell r="C14">
            <v>4</v>
          </cell>
          <cell r="D14">
            <v>0</v>
          </cell>
          <cell r="E14">
            <v>1509</v>
          </cell>
          <cell r="F14">
            <v>271664</v>
          </cell>
        </row>
        <row r="15">
          <cell r="A15">
            <v>0</v>
          </cell>
          <cell r="B15">
            <v>2</v>
          </cell>
          <cell r="C15">
            <v>5</v>
          </cell>
          <cell r="D15">
            <v>0</v>
          </cell>
          <cell r="E15">
            <v>1170</v>
          </cell>
          <cell r="F15">
            <v>223016</v>
          </cell>
        </row>
        <row r="16">
          <cell r="A16">
            <v>0</v>
          </cell>
          <cell r="B16">
            <v>2</v>
          </cell>
          <cell r="C16">
            <v>10</v>
          </cell>
          <cell r="D16">
            <v>0</v>
          </cell>
          <cell r="E16">
            <v>2396</v>
          </cell>
          <cell r="F16">
            <v>453678</v>
          </cell>
        </row>
        <row r="17">
          <cell r="A17">
            <v>0</v>
          </cell>
          <cell r="B17">
            <v>2</v>
          </cell>
          <cell r="C17">
            <v>11</v>
          </cell>
          <cell r="D17">
            <v>0</v>
          </cell>
          <cell r="E17">
            <v>1237</v>
          </cell>
          <cell r="F17">
            <v>242360</v>
          </cell>
        </row>
        <row r="18">
          <cell r="A18">
            <v>0</v>
          </cell>
          <cell r="B18">
            <v>3</v>
          </cell>
          <cell r="C18">
            <v>-8</v>
          </cell>
          <cell r="D18">
            <v>0</v>
          </cell>
          <cell r="E18">
            <v>31</v>
          </cell>
          <cell r="F18">
            <v>6699</v>
          </cell>
        </row>
        <row r="19">
          <cell r="A19">
            <v>0</v>
          </cell>
          <cell r="B19">
            <v>3</v>
          </cell>
          <cell r="C19">
            <v>1</v>
          </cell>
          <cell r="D19">
            <v>0</v>
          </cell>
          <cell r="E19">
            <v>2806</v>
          </cell>
          <cell r="F19">
            <v>571337</v>
          </cell>
        </row>
        <row r="20">
          <cell r="A20">
            <v>0</v>
          </cell>
          <cell r="B20">
            <v>3</v>
          </cell>
          <cell r="C20">
            <v>2</v>
          </cell>
          <cell r="D20">
            <v>0</v>
          </cell>
          <cell r="E20">
            <v>1920</v>
          </cell>
          <cell r="F20">
            <v>400185</v>
          </cell>
        </row>
        <row r="21">
          <cell r="A21">
            <v>0</v>
          </cell>
          <cell r="B21">
            <v>3</v>
          </cell>
          <cell r="C21">
            <v>3</v>
          </cell>
          <cell r="D21">
            <v>0</v>
          </cell>
          <cell r="E21">
            <v>3965</v>
          </cell>
          <cell r="F21">
            <v>829792</v>
          </cell>
        </row>
        <row r="22">
          <cell r="A22">
            <v>0</v>
          </cell>
          <cell r="B22">
            <v>3</v>
          </cell>
          <cell r="C22">
            <v>4</v>
          </cell>
          <cell r="D22">
            <v>0</v>
          </cell>
          <cell r="E22">
            <v>3921</v>
          </cell>
          <cell r="F22">
            <v>787981</v>
          </cell>
        </row>
        <row r="23">
          <cell r="A23">
            <v>0</v>
          </cell>
          <cell r="B23">
            <v>3</v>
          </cell>
          <cell r="C23">
            <v>5</v>
          </cell>
          <cell r="D23">
            <v>0</v>
          </cell>
          <cell r="E23">
            <v>5819</v>
          </cell>
          <cell r="F23">
            <v>1193461</v>
          </cell>
        </row>
        <row r="24">
          <cell r="A24">
            <v>0</v>
          </cell>
          <cell r="B24">
            <v>3</v>
          </cell>
          <cell r="C24">
            <v>10</v>
          </cell>
          <cell r="D24">
            <v>0</v>
          </cell>
          <cell r="E24">
            <v>7230</v>
          </cell>
          <cell r="F24">
            <v>1494051</v>
          </cell>
        </row>
        <row r="25">
          <cell r="A25">
            <v>0</v>
          </cell>
          <cell r="B25">
            <v>3</v>
          </cell>
          <cell r="C25">
            <v>11</v>
          </cell>
          <cell r="D25">
            <v>0</v>
          </cell>
          <cell r="E25">
            <v>4919</v>
          </cell>
          <cell r="F25">
            <v>1005845</v>
          </cell>
        </row>
        <row r="26">
          <cell r="A26">
            <v>0</v>
          </cell>
          <cell r="B26">
            <v>4</v>
          </cell>
          <cell r="C26">
            <v>-8</v>
          </cell>
          <cell r="D26">
            <v>0</v>
          </cell>
          <cell r="E26">
            <v>30</v>
          </cell>
          <cell r="F26">
            <v>6913</v>
          </cell>
        </row>
        <row r="27">
          <cell r="A27">
            <v>0</v>
          </cell>
          <cell r="B27">
            <v>4</v>
          </cell>
          <cell r="C27">
            <v>1</v>
          </cell>
          <cell r="D27">
            <v>0</v>
          </cell>
          <cell r="E27">
            <v>2107</v>
          </cell>
          <cell r="F27">
            <v>432102</v>
          </cell>
        </row>
        <row r="28">
          <cell r="A28">
            <v>0</v>
          </cell>
          <cell r="B28">
            <v>4</v>
          </cell>
          <cell r="C28">
            <v>2</v>
          </cell>
          <cell r="D28">
            <v>0</v>
          </cell>
          <cell r="E28">
            <v>1003</v>
          </cell>
          <cell r="F28">
            <v>211111</v>
          </cell>
        </row>
        <row r="29">
          <cell r="A29">
            <v>0</v>
          </cell>
          <cell r="B29">
            <v>4</v>
          </cell>
          <cell r="C29">
            <v>3</v>
          </cell>
          <cell r="D29">
            <v>0</v>
          </cell>
          <cell r="E29">
            <v>2829</v>
          </cell>
          <cell r="F29">
            <v>591795</v>
          </cell>
        </row>
        <row r="30">
          <cell r="A30">
            <v>0</v>
          </cell>
          <cell r="B30">
            <v>4</v>
          </cell>
          <cell r="C30">
            <v>4</v>
          </cell>
          <cell r="D30">
            <v>0</v>
          </cell>
          <cell r="E30">
            <v>4437</v>
          </cell>
          <cell r="F30">
            <v>847356</v>
          </cell>
        </row>
        <row r="31">
          <cell r="A31">
            <v>0</v>
          </cell>
          <cell r="B31">
            <v>4</v>
          </cell>
          <cell r="C31">
            <v>5</v>
          </cell>
          <cell r="D31">
            <v>0</v>
          </cell>
          <cell r="E31">
            <v>2927</v>
          </cell>
          <cell r="F31">
            <v>651167</v>
          </cell>
        </row>
        <row r="32">
          <cell r="A32">
            <v>0</v>
          </cell>
          <cell r="B32">
            <v>4</v>
          </cell>
          <cell r="C32">
            <v>10</v>
          </cell>
          <cell r="D32">
            <v>0</v>
          </cell>
          <cell r="E32">
            <v>6824</v>
          </cell>
          <cell r="F32">
            <v>1347815</v>
          </cell>
        </row>
        <row r="33">
          <cell r="A33">
            <v>0</v>
          </cell>
          <cell r="B33">
            <v>4</v>
          </cell>
          <cell r="C33">
            <v>11</v>
          </cell>
          <cell r="D33">
            <v>0</v>
          </cell>
          <cell r="E33">
            <v>6880</v>
          </cell>
          <cell r="F33">
            <v>1399647</v>
          </cell>
        </row>
        <row r="34">
          <cell r="A34">
            <v>0</v>
          </cell>
          <cell r="B34">
            <v>5</v>
          </cell>
          <cell r="C34">
            <v>-8</v>
          </cell>
          <cell r="D34">
            <v>0</v>
          </cell>
          <cell r="E34">
            <v>20</v>
          </cell>
          <cell r="F34">
            <v>4170</v>
          </cell>
        </row>
        <row r="35">
          <cell r="A35">
            <v>0</v>
          </cell>
          <cell r="B35">
            <v>5</v>
          </cell>
          <cell r="C35">
            <v>1</v>
          </cell>
          <cell r="D35">
            <v>0</v>
          </cell>
          <cell r="E35">
            <v>642</v>
          </cell>
          <cell r="F35">
            <v>133730</v>
          </cell>
        </row>
        <row r="36">
          <cell r="A36">
            <v>0</v>
          </cell>
          <cell r="B36">
            <v>5</v>
          </cell>
          <cell r="C36">
            <v>2</v>
          </cell>
          <cell r="D36">
            <v>0</v>
          </cell>
          <cell r="E36">
            <v>254</v>
          </cell>
          <cell r="F36">
            <v>51165</v>
          </cell>
        </row>
        <row r="37">
          <cell r="A37">
            <v>0</v>
          </cell>
          <cell r="B37">
            <v>5</v>
          </cell>
          <cell r="C37">
            <v>3</v>
          </cell>
          <cell r="D37">
            <v>0</v>
          </cell>
          <cell r="E37">
            <v>570</v>
          </cell>
          <cell r="F37">
            <v>119361</v>
          </cell>
        </row>
        <row r="38">
          <cell r="A38">
            <v>0</v>
          </cell>
          <cell r="B38">
            <v>5</v>
          </cell>
          <cell r="C38">
            <v>4</v>
          </cell>
          <cell r="D38">
            <v>0</v>
          </cell>
          <cell r="E38">
            <v>765</v>
          </cell>
          <cell r="F38">
            <v>153505</v>
          </cell>
        </row>
        <row r="39">
          <cell r="A39">
            <v>0</v>
          </cell>
          <cell r="B39">
            <v>5</v>
          </cell>
          <cell r="C39">
            <v>5</v>
          </cell>
          <cell r="D39">
            <v>0</v>
          </cell>
          <cell r="E39">
            <v>1484</v>
          </cell>
          <cell r="F39">
            <v>311821</v>
          </cell>
        </row>
        <row r="40">
          <cell r="A40">
            <v>0</v>
          </cell>
          <cell r="B40">
            <v>5</v>
          </cell>
          <cell r="C40">
            <v>10</v>
          </cell>
          <cell r="D40">
            <v>0</v>
          </cell>
          <cell r="E40">
            <v>1801</v>
          </cell>
          <cell r="F40">
            <v>350580</v>
          </cell>
        </row>
        <row r="41">
          <cell r="A41">
            <v>0</v>
          </cell>
          <cell r="B41">
            <v>5</v>
          </cell>
          <cell r="C41">
            <v>11</v>
          </cell>
          <cell r="D41">
            <v>0</v>
          </cell>
          <cell r="E41">
            <v>4628</v>
          </cell>
          <cell r="F41">
            <v>956424</v>
          </cell>
        </row>
        <row r="42">
          <cell r="A42">
            <v>0</v>
          </cell>
          <cell r="B42">
            <v>6</v>
          </cell>
          <cell r="C42">
            <v>-8</v>
          </cell>
          <cell r="D42">
            <v>0</v>
          </cell>
          <cell r="E42">
            <v>20</v>
          </cell>
          <cell r="F42">
            <v>4030</v>
          </cell>
        </row>
        <row r="43">
          <cell r="A43">
            <v>0</v>
          </cell>
          <cell r="B43">
            <v>6</v>
          </cell>
          <cell r="C43">
            <v>1</v>
          </cell>
          <cell r="D43">
            <v>0</v>
          </cell>
          <cell r="E43">
            <v>470</v>
          </cell>
          <cell r="F43">
            <v>91982</v>
          </cell>
        </row>
        <row r="44">
          <cell r="A44">
            <v>0</v>
          </cell>
          <cell r="B44">
            <v>6</v>
          </cell>
          <cell r="C44">
            <v>2</v>
          </cell>
          <cell r="D44">
            <v>0</v>
          </cell>
          <cell r="E44">
            <v>66</v>
          </cell>
          <cell r="F44">
            <v>13045</v>
          </cell>
        </row>
        <row r="45">
          <cell r="A45">
            <v>0</v>
          </cell>
          <cell r="B45">
            <v>6</v>
          </cell>
          <cell r="C45">
            <v>3</v>
          </cell>
          <cell r="D45">
            <v>0</v>
          </cell>
          <cell r="E45">
            <v>230</v>
          </cell>
          <cell r="F45">
            <v>48364</v>
          </cell>
        </row>
        <row r="46">
          <cell r="A46">
            <v>0</v>
          </cell>
          <cell r="B46">
            <v>6</v>
          </cell>
          <cell r="C46">
            <v>4</v>
          </cell>
          <cell r="D46">
            <v>0</v>
          </cell>
          <cell r="E46">
            <v>406</v>
          </cell>
          <cell r="F46">
            <v>71740</v>
          </cell>
        </row>
        <row r="47">
          <cell r="A47">
            <v>0</v>
          </cell>
          <cell r="B47">
            <v>6</v>
          </cell>
          <cell r="C47">
            <v>5</v>
          </cell>
          <cell r="D47">
            <v>0</v>
          </cell>
          <cell r="E47">
            <v>1031</v>
          </cell>
          <cell r="F47">
            <v>214948</v>
          </cell>
        </row>
        <row r="48">
          <cell r="A48">
            <v>0</v>
          </cell>
          <cell r="B48">
            <v>6</v>
          </cell>
          <cell r="C48">
            <v>10</v>
          </cell>
          <cell r="D48">
            <v>0</v>
          </cell>
          <cell r="E48">
            <v>1328</v>
          </cell>
          <cell r="F48">
            <v>252127</v>
          </cell>
        </row>
        <row r="49">
          <cell r="A49">
            <v>0</v>
          </cell>
          <cell r="B49">
            <v>6</v>
          </cell>
          <cell r="C49">
            <v>11</v>
          </cell>
          <cell r="D49">
            <v>0</v>
          </cell>
          <cell r="E49">
            <v>3221</v>
          </cell>
          <cell r="F49">
            <v>637517</v>
          </cell>
        </row>
        <row r="50">
          <cell r="A50">
            <v>0</v>
          </cell>
          <cell r="B50">
            <v>7</v>
          </cell>
          <cell r="C50">
            <v>-8</v>
          </cell>
          <cell r="D50">
            <v>0</v>
          </cell>
          <cell r="E50">
            <v>16</v>
          </cell>
          <cell r="F50">
            <v>3691</v>
          </cell>
        </row>
        <row r="51">
          <cell r="A51">
            <v>0</v>
          </cell>
          <cell r="B51">
            <v>7</v>
          </cell>
          <cell r="C51">
            <v>1</v>
          </cell>
          <cell r="D51">
            <v>0</v>
          </cell>
          <cell r="E51">
            <v>151</v>
          </cell>
          <cell r="F51">
            <v>29816</v>
          </cell>
        </row>
        <row r="52">
          <cell r="A52">
            <v>0</v>
          </cell>
          <cell r="B52">
            <v>7</v>
          </cell>
          <cell r="C52">
            <v>2</v>
          </cell>
          <cell r="D52">
            <v>0</v>
          </cell>
          <cell r="E52">
            <v>112</v>
          </cell>
          <cell r="F52">
            <v>21730</v>
          </cell>
        </row>
        <row r="53">
          <cell r="A53">
            <v>0</v>
          </cell>
          <cell r="B53">
            <v>7</v>
          </cell>
          <cell r="C53">
            <v>3</v>
          </cell>
          <cell r="D53">
            <v>0</v>
          </cell>
          <cell r="E53">
            <v>172</v>
          </cell>
          <cell r="F53">
            <v>34180</v>
          </cell>
        </row>
        <row r="54">
          <cell r="A54">
            <v>0</v>
          </cell>
          <cell r="B54">
            <v>7</v>
          </cell>
          <cell r="C54">
            <v>4</v>
          </cell>
          <cell r="D54">
            <v>0</v>
          </cell>
          <cell r="E54">
            <v>173</v>
          </cell>
          <cell r="F54">
            <v>30939</v>
          </cell>
        </row>
        <row r="55">
          <cell r="A55">
            <v>0</v>
          </cell>
          <cell r="B55">
            <v>7</v>
          </cell>
          <cell r="C55">
            <v>5</v>
          </cell>
          <cell r="D55">
            <v>0</v>
          </cell>
          <cell r="E55">
            <v>254</v>
          </cell>
          <cell r="F55">
            <v>51712</v>
          </cell>
        </row>
        <row r="56">
          <cell r="A56">
            <v>0</v>
          </cell>
          <cell r="B56">
            <v>7</v>
          </cell>
          <cell r="C56">
            <v>10</v>
          </cell>
          <cell r="D56">
            <v>0</v>
          </cell>
          <cell r="E56">
            <v>339</v>
          </cell>
          <cell r="F56">
            <v>63718</v>
          </cell>
        </row>
        <row r="57">
          <cell r="A57">
            <v>0</v>
          </cell>
          <cell r="B57">
            <v>7</v>
          </cell>
          <cell r="C57">
            <v>11</v>
          </cell>
          <cell r="D57">
            <v>0</v>
          </cell>
          <cell r="E57">
            <v>400</v>
          </cell>
          <cell r="F57">
            <v>78253</v>
          </cell>
        </row>
        <row r="58">
          <cell r="A58">
            <v>0</v>
          </cell>
          <cell r="B58">
            <v>8</v>
          </cell>
          <cell r="C58">
            <v>-8</v>
          </cell>
          <cell r="D58">
            <v>0</v>
          </cell>
          <cell r="E58">
            <v>6</v>
          </cell>
          <cell r="F58">
            <v>1481</v>
          </cell>
        </row>
        <row r="59">
          <cell r="A59">
            <v>0</v>
          </cell>
          <cell r="B59">
            <v>8</v>
          </cell>
          <cell r="C59">
            <v>1</v>
          </cell>
          <cell r="D59">
            <v>0</v>
          </cell>
          <cell r="E59">
            <v>1099</v>
          </cell>
          <cell r="F59">
            <v>218692</v>
          </cell>
        </row>
        <row r="60">
          <cell r="A60">
            <v>0</v>
          </cell>
          <cell r="B60">
            <v>8</v>
          </cell>
          <cell r="C60">
            <v>2</v>
          </cell>
          <cell r="D60">
            <v>0</v>
          </cell>
          <cell r="E60">
            <v>6857</v>
          </cell>
          <cell r="F60">
            <v>1445488</v>
          </cell>
        </row>
        <row r="61">
          <cell r="A61">
            <v>0</v>
          </cell>
          <cell r="B61">
            <v>8</v>
          </cell>
          <cell r="C61">
            <v>3</v>
          </cell>
          <cell r="D61">
            <v>0</v>
          </cell>
          <cell r="E61">
            <v>1350</v>
          </cell>
          <cell r="F61">
            <v>277435</v>
          </cell>
        </row>
        <row r="62">
          <cell r="A62">
            <v>0</v>
          </cell>
          <cell r="B62">
            <v>8</v>
          </cell>
          <cell r="C62">
            <v>4</v>
          </cell>
          <cell r="D62">
            <v>0</v>
          </cell>
          <cell r="E62">
            <v>482</v>
          </cell>
          <cell r="F62">
            <v>101608</v>
          </cell>
        </row>
        <row r="63">
          <cell r="A63">
            <v>0</v>
          </cell>
          <cell r="B63">
            <v>8</v>
          </cell>
          <cell r="C63">
            <v>5</v>
          </cell>
          <cell r="D63">
            <v>0</v>
          </cell>
          <cell r="E63">
            <v>140</v>
          </cell>
          <cell r="F63">
            <v>30768</v>
          </cell>
        </row>
        <row r="64">
          <cell r="A64">
            <v>0</v>
          </cell>
          <cell r="B64">
            <v>8</v>
          </cell>
          <cell r="C64">
            <v>10</v>
          </cell>
          <cell r="D64">
            <v>0</v>
          </cell>
          <cell r="E64">
            <v>467</v>
          </cell>
          <cell r="F64">
            <v>92053</v>
          </cell>
        </row>
        <row r="65">
          <cell r="A65">
            <v>0</v>
          </cell>
          <cell r="B65">
            <v>8</v>
          </cell>
          <cell r="C65">
            <v>11</v>
          </cell>
          <cell r="D65">
            <v>0</v>
          </cell>
          <cell r="E65">
            <v>162</v>
          </cell>
          <cell r="F65">
            <v>30674</v>
          </cell>
        </row>
        <row r="66">
          <cell r="A66">
            <v>0</v>
          </cell>
          <cell r="B66">
            <v>9</v>
          </cell>
          <cell r="C66">
            <v>-8</v>
          </cell>
          <cell r="D66">
            <v>0</v>
          </cell>
          <cell r="E66">
            <v>25</v>
          </cell>
          <cell r="F66">
            <v>4493</v>
          </cell>
        </row>
        <row r="67">
          <cell r="A67">
            <v>0</v>
          </cell>
          <cell r="B67">
            <v>9</v>
          </cell>
          <cell r="C67">
            <v>1</v>
          </cell>
          <cell r="D67">
            <v>0</v>
          </cell>
          <cell r="E67">
            <v>3024</v>
          </cell>
          <cell r="F67">
            <v>624577</v>
          </cell>
        </row>
        <row r="68">
          <cell r="A68">
            <v>0</v>
          </cell>
          <cell r="B68">
            <v>9</v>
          </cell>
          <cell r="C68">
            <v>2</v>
          </cell>
          <cell r="D68">
            <v>0</v>
          </cell>
          <cell r="E68">
            <v>9984</v>
          </cell>
          <cell r="F68">
            <v>2088247</v>
          </cell>
        </row>
        <row r="69">
          <cell r="A69">
            <v>0</v>
          </cell>
          <cell r="B69">
            <v>9</v>
          </cell>
          <cell r="C69">
            <v>3</v>
          </cell>
          <cell r="D69">
            <v>0</v>
          </cell>
          <cell r="E69">
            <v>4875</v>
          </cell>
          <cell r="F69">
            <v>1042975</v>
          </cell>
        </row>
        <row r="70">
          <cell r="A70">
            <v>0</v>
          </cell>
          <cell r="B70">
            <v>9</v>
          </cell>
          <cell r="C70">
            <v>4</v>
          </cell>
          <cell r="D70">
            <v>0</v>
          </cell>
          <cell r="E70">
            <v>2136</v>
          </cell>
          <cell r="F70">
            <v>444123</v>
          </cell>
        </row>
        <row r="71">
          <cell r="A71">
            <v>0</v>
          </cell>
          <cell r="B71">
            <v>9</v>
          </cell>
          <cell r="C71">
            <v>5</v>
          </cell>
          <cell r="D71">
            <v>0</v>
          </cell>
          <cell r="E71">
            <v>741</v>
          </cell>
          <cell r="F71">
            <v>161793</v>
          </cell>
        </row>
        <row r="72">
          <cell r="A72">
            <v>0</v>
          </cell>
          <cell r="B72">
            <v>9</v>
          </cell>
          <cell r="C72">
            <v>10</v>
          </cell>
          <cell r="D72">
            <v>0</v>
          </cell>
          <cell r="E72">
            <v>2495</v>
          </cell>
          <cell r="F72">
            <v>521393</v>
          </cell>
        </row>
        <row r="73">
          <cell r="A73">
            <v>0</v>
          </cell>
          <cell r="B73">
            <v>9</v>
          </cell>
          <cell r="C73">
            <v>11</v>
          </cell>
          <cell r="D73">
            <v>0</v>
          </cell>
          <cell r="E73">
            <v>1278</v>
          </cell>
          <cell r="F73">
            <v>278924</v>
          </cell>
        </row>
        <row r="74">
          <cell r="A74">
            <v>1</v>
          </cell>
          <cell r="B74">
            <v>-8</v>
          </cell>
          <cell r="C74">
            <v>1</v>
          </cell>
          <cell r="D74">
            <v>0</v>
          </cell>
          <cell r="E74">
            <v>1</v>
          </cell>
          <cell r="F74">
            <v>364</v>
          </cell>
        </row>
        <row r="75">
          <cell r="A75">
            <v>1</v>
          </cell>
          <cell r="B75">
            <v>-8</v>
          </cell>
          <cell r="C75">
            <v>2</v>
          </cell>
          <cell r="D75">
            <v>0</v>
          </cell>
          <cell r="E75">
            <v>2</v>
          </cell>
          <cell r="F75">
            <v>497</v>
          </cell>
        </row>
        <row r="76">
          <cell r="A76">
            <v>1</v>
          </cell>
          <cell r="B76">
            <v>-8</v>
          </cell>
          <cell r="C76">
            <v>3</v>
          </cell>
          <cell r="D76">
            <v>0</v>
          </cell>
          <cell r="E76">
            <v>4</v>
          </cell>
          <cell r="F76">
            <v>529</v>
          </cell>
        </row>
        <row r="77">
          <cell r="A77">
            <v>1</v>
          </cell>
          <cell r="B77">
            <v>-8</v>
          </cell>
          <cell r="C77">
            <v>4</v>
          </cell>
          <cell r="D77">
            <v>0</v>
          </cell>
          <cell r="E77">
            <v>1</v>
          </cell>
          <cell r="F77">
            <v>295</v>
          </cell>
        </row>
        <row r="78">
          <cell r="A78">
            <v>1</v>
          </cell>
          <cell r="B78">
            <v>-8</v>
          </cell>
          <cell r="C78">
            <v>5</v>
          </cell>
          <cell r="D78">
            <v>0</v>
          </cell>
          <cell r="E78">
            <v>4</v>
          </cell>
          <cell r="F78">
            <v>760</v>
          </cell>
        </row>
        <row r="79">
          <cell r="A79">
            <v>1</v>
          </cell>
          <cell r="B79">
            <v>-8</v>
          </cell>
          <cell r="C79">
            <v>10</v>
          </cell>
          <cell r="D79">
            <v>0</v>
          </cell>
          <cell r="E79">
            <v>9</v>
          </cell>
          <cell r="F79">
            <v>2311</v>
          </cell>
        </row>
        <row r="80">
          <cell r="A80">
            <v>1</v>
          </cell>
          <cell r="B80">
            <v>-8</v>
          </cell>
          <cell r="C80">
            <v>11</v>
          </cell>
          <cell r="D80">
            <v>0</v>
          </cell>
          <cell r="E80">
            <v>5</v>
          </cell>
          <cell r="F80">
            <v>1553</v>
          </cell>
        </row>
        <row r="81">
          <cell r="A81">
            <v>1</v>
          </cell>
          <cell r="B81">
            <v>2</v>
          </cell>
          <cell r="C81">
            <v>-8</v>
          </cell>
          <cell r="D81">
            <v>0</v>
          </cell>
          <cell r="E81">
            <v>1</v>
          </cell>
          <cell r="F81">
            <v>313</v>
          </cell>
        </row>
        <row r="82">
          <cell r="A82">
            <v>1</v>
          </cell>
          <cell r="B82">
            <v>2</v>
          </cell>
          <cell r="C82">
            <v>1</v>
          </cell>
          <cell r="D82">
            <v>0</v>
          </cell>
          <cell r="E82">
            <v>142</v>
          </cell>
          <cell r="F82">
            <v>40438</v>
          </cell>
        </row>
        <row r="83">
          <cell r="A83">
            <v>1</v>
          </cell>
          <cell r="B83">
            <v>2</v>
          </cell>
          <cell r="C83">
            <v>2</v>
          </cell>
          <cell r="D83">
            <v>0</v>
          </cell>
          <cell r="E83">
            <v>284</v>
          </cell>
          <cell r="F83">
            <v>84717</v>
          </cell>
        </row>
        <row r="84">
          <cell r="A84">
            <v>1</v>
          </cell>
          <cell r="B84">
            <v>2</v>
          </cell>
          <cell r="C84">
            <v>3</v>
          </cell>
          <cell r="D84">
            <v>0</v>
          </cell>
          <cell r="E84">
            <v>221</v>
          </cell>
          <cell r="F84">
            <v>68031</v>
          </cell>
        </row>
        <row r="85">
          <cell r="A85">
            <v>1</v>
          </cell>
          <cell r="B85">
            <v>2</v>
          </cell>
          <cell r="C85">
            <v>4</v>
          </cell>
          <cell r="D85">
            <v>0</v>
          </cell>
          <cell r="E85">
            <v>133</v>
          </cell>
          <cell r="F85">
            <v>40757</v>
          </cell>
        </row>
        <row r="86">
          <cell r="A86">
            <v>1</v>
          </cell>
          <cell r="B86">
            <v>2</v>
          </cell>
          <cell r="C86">
            <v>5</v>
          </cell>
          <cell r="D86">
            <v>0</v>
          </cell>
          <cell r="E86">
            <v>98</v>
          </cell>
          <cell r="F86">
            <v>30393</v>
          </cell>
        </row>
        <row r="87">
          <cell r="A87">
            <v>1</v>
          </cell>
          <cell r="B87">
            <v>2</v>
          </cell>
          <cell r="C87">
            <v>10</v>
          </cell>
          <cell r="D87">
            <v>0</v>
          </cell>
          <cell r="E87">
            <v>192</v>
          </cell>
          <cell r="F87">
            <v>63600</v>
          </cell>
        </row>
        <row r="88">
          <cell r="A88">
            <v>1</v>
          </cell>
          <cell r="B88">
            <v>2</v>
          </cell>
          <cell r="C88">
            <v>11</v>
          </cell>
          <cell r="D88">
            <v>0</v>
          </cell>
          <cell r="E88">
            <v>114</v>
          </cell>
          <cell r="F88">
            <v>39490</v>
          </cell>
        </row>
        <row r="89">
          <cell r="A89">
            <v>1</v>
          </cell>
          <cell r="B89">
            <v>3</v>
          </cell>
          <cell r="C89">
            <v>-8</v>
          </cell>
          <cell r="D89">
            <v>0</v>
          </cell>
          <cell r="E89">
            <v>3</v>
          </cell>
          <cell r="F89">
            <v>1058</v>
          </cell>
        </row>
        <row r="90">
          <cell r="A90">
            <v>1</v>
          </cell>
          <cell r="B90">
            <v>3</v>
          </cell>
          <cell r="C90">
            <v>1</v>
          </cell>
          <cell r="D90">
            <v>0</v>
          </cell>
          <cell r="E90">
            <v>293</v>
          </cell>
          <cell r="F90">
            <v>90373</v>
          </cell>
        </row>
        <row r="91">
          <cell r="A91">
            <v>1</v>
          </cell>
          <cell r="B91">
            <v>3</v>
          </cell>
          <cell r="C91">
            <v>2</v>
          </cell>
          <cell r="D91">
            <v>0</v>
          </cell>
          <cell r="E91">
            <v>222</v>
          </cell>
          <cell r="F91">
            <v>70611</v>
          </cell>
        </row>
        <row r="92">
          <cell r="A92">
            <v>1</v>
          </cell>
          <cell r="B92">
            <v>3</v>
          </cell>
          <cell r="C92">
            <v>3</v>
          </cell>
          <cell r="D92">
            <v>0</v>
          </cell>
          <cell r="E92">
            <v>441</v>
          </cell>
          <cell r="F92">
            <v>143727</v>
          </cell>
        </row>
        <row r="93">
          <cell r="A93">
            <v>1</v>
          </cell>
          <cell r="B93">
            <v>3</v>
          </cell>
          <cell r="C93">
            <v>4</v>
          </cell>
          <cell r="D93">
            <v>0</v>
          </cell>
          <cell r="E93">
            <v>288</v>
          </cell>
          <cell r="F93">
            <v>92143</v>
          </cell>
        </row>
        <row r="94">
          <cell r="A94">
            <v>1</v>
          </cell>
          <cell r="B94">
            <v>3</v>
          </cell>
          <cell r="C94">
            <v>5</v>
          </cell>
          <cell r="D94">
            <v>0</v>
          </cell>
          <cell r="E94">
            <v>336</v>
          </cell>
          <cell r="F94">
            <v>113182</v>
          </cell>
        </row>
        <row r="95">
          <cell r="A95">
            <v>1</v>
          </cell>
          <cell r="B95">
            <v>3</v>
          </cell>
          <cell r="C95">
            <v>10</v>
          </cell>
          <cell r="D95">
            <v>0</v>
          </cell>
          <cell r="E95">
            <v>496</v>
          </cell>
          <cell r="F95">
            <v>161800</v>
          </cell>
        </row>
        <row r="96">
          <cell r="A96">
            <v>1</v>
          </cell>
          <cell r="B96">
            <v>3</v>
          </cell>
          <cell r="C96">
            <v>11</v>
          </cell>
          <cell r="D96">
            <v>0</v>
          </cell>
          <cell r="E96">
            <v>326</v>
          </cell>
          <cell r="F96">
            <v>109542</v>
          </cell>
        </row>
        <row r="97">
          <cell r="A97">
            <v>1</v>
          </cell>
          <cell r="B97">
            <v>4</v>
          </cell>
          <cell r="C97">
            <v>-8</v>
          </cell>
          <cell r="D97">
            <v>0</v>
          </cell>
          <cell r="E97">
            <v>4</v>
          </cell>
          <cell r="F97">
            <v>1565</v>
          </cell>
        </row>
        <row r="98">
          <cell r="A98">
            <v>1</v>
          </cell>
          <cell r="B98">
            <v>4</v>
          </cell>
          <cell r="C98">
            <v>1</v>
          </cell>
          <cell r="D98">
            <v>0</v>
          </cell>
          <cell r="E98">
            <v>167</v>
          </cell>
          <cell r="F98">
            <v>53367</v>
          </cell>
        </row>
        <row r="99">
          <cell r="A99">
            <v>1</v>
          </cell>
          <cell r="B99">
            <v>4</v>
          </cell>
          <cell r="C99">
            <v>2</v>
          </cell>
          <cell r="D99">
            <v>0</v>
          </cell>
          <cell r="E99">
            <v>111</v>
          </cell>
          <cell r="F99">
            <v>33338</v>
          </cell>
        </row>
        <row r="100">
          <cell r="A100">
            <v>1</v>
          </cell>
          <cell r="B100">
            <v>4</v>
          </cell>
          <cell r="C100">
            <v>3</v>
          </cell>
          <cell r="D100">
            <v>0</v>
          </cell>
          <cell r="E100">
            <v>299</v>
          </cell>
          <cell r="F100">
            <v>93693</v>
          </cell>
        </row>
        <row r="101">
          <cell r="A101">
            <v>1</v>
          </cell>
          <cell r="B101">
            <v>4</v>
          </cell>
          <cell r="C101">
            <v>4</v>
          </cell>
          <cell r="D101">
            <v>0</v>
          </cell>
          <cell r="E101">
            <v>377</v>
          </cell>
          <cell r="F101">
            <v>115874</v>
          </cell>
        </row>
        <row r="102">
          <cell r="A102">
            <v>1</v>
          </cell>
          <cell r="B102">
            <v>4</v>
          </cell>
          <cell r="C102">
            <v>5</v>
          </cell>
          <cell r="D102">
            <v>0</v>
          </cell>
          <cell r="E102">
            <v>166</v>
          </cell>
          <cell r="F102">
            <v>51695</v>
          </cell>
        </row>
        <row r="103">
          <cell r="A103">
            <v>1</v>
          </cell>
          <cell r="B103">
            <v>4</v>
          </cell>
          <cell r="C103">
            <v>10</v>
          </cell>
          <cell r="D103">
            <v>0</v>
          </cell>
          <cell r="E103">
            <v>407</v>
          </cell>
          <cell r="F103">
            <v>124827</v>
          </cell>
        </row>
        <row r="104">
          <cell r="A104">
            <v>1</v>
          </cell>
          <cell r="B104">
            <v>4</v>
          </cell>
          <cell r="C104">
            <v>11</v>
          </cell>
          <cell r="D104">
            <v>0</v>
          </cell>
          <cell r="E104">
            <v>382</v>
          </cell>
          <cell r="F104">
            <v>116381</v>
          </cell>
        </row>
        <row r="105">
          <cell r="A105">
            <v>1</v>
          </cell>
          <cell r="B105">
            <v>5</v>
          </cell>
          <cell r="C105">
            <v>-8</v>
          </cell>
          <cell r="D105">
            <v>0</v>
          </cell>
          <cell r="E105">
            <v>4</v>
          </cell>
          <cell r="F105">
            <v>1512</v>
          </cell>
        </row>
        <row r="106">
          <cell r="A106">
            <v>1</v>
          </cell>
          <cell r="B106">
            <v>5</v>
          </cell>
          <cell r="C106">
            <v>1</v>
          </cell>
          <cell r="D106">
            <v>0</v>
          </cell>
          <cell r="E106">
            <v>102</v>
          </cell>
          <cell r="F106">
            <v>34575</v>
          </cell>
        </row>
        <row r="107">
          <cell r="A107">
            <v>1</v>
          </cell>
          <cell r="B107">
            <v>5</v>
          </cell>
          <cell r="C107">
            <v>2</v>
          </cell>
          <cell r="D107">
            <v>0</v>
          </cell>
          <cell r="E107">
            <v>55</v>
          </cell>
          <cell r="F107">
            <v>16749</v>
          </cell>
        </row>
        <row r="108">
          <cell r="A108">
            <v>1</v>
          </cell>
          <cell r="B108">
            <v>5</v>
          </cell>
          <cell r="C108">
            <v>3</v>
          </cell>
          <cell r="D108">
            <v>0</v>
          </cell>
          <cell r="E108">
            <v>98</v>
          </cell>
          <cell r="F108">
            <v>27770</v>
          </cell>
        </row>
        <row r="109">
          <cell r="A109">
            <v>1</v>
          </cell>
          <cell r="B109">
            <v>5</v>
          </cell>
          <cell r="C109">
            <v>4</v>
          </cell>
          <cell r="D109">
            <v>0</v>
          </cell>
          <cell r="E109">
            <v>104</v>
          </cell>
          <cell r="F109">
            <v>31850</v>
          </cell>
        </row>
        <row r="110">
          <cell r="A110">
            <v>1</v>
          </cell>
          <cell r="B110">
            <v>5</v>
          </cell>
          <cell r="C110">
            <v>5</v>
          </cell>
          <cell r="D110">
            <v>0</v>
          </cell>
          <cell r="E110">
            <v>208</v>
          </cell>
          <cell r="F110">
            <v>70475</v>
          </cell>
        </row>
        <row r="111">
          <cell r="A111">
            <v>1</v>
          </cell>
          <cell r="B111">
            <v>5</v>
          </cell>
          <cell r="C111">
            <v>10</v>
          </cell>
          <cell r="D111">
            <v>0</v>
          </cell>
          <cell r="E111">
            <v>221</v>
          </cell>
          <cell r="F111">
            <v>69885</v>
          </cell>
        </row>
        <row r="112">
          <cell r="A112">
            <v>1</v>
          </cell>
          <cell r="B112">
            <v>5</v>
          </cell>
          <cell r="C112">
            <v>11</v>
          </cell>
          <cell r="D112">
            <v>0</v>
          </cell>
          <cell r="E112">
            <v>479</v>
          </cell>
          <cell r="F112">
            <v>157615</v>
          </cell>
        </row>
        <row r="113">
          <cell r="A113">
            <v>1</v>
          </cell>
          <cell r="B113">
            <v>6</v>
          </cell>
          <cell r="C113">
            <v>1</v>
          </cell>
          <cell r="D113">
            <v>0</v>
          </cell>
          <cell r="E113">
            <v>37</v>
          </cell>
          <cell r="F113">
            <v>11630</v>
          </cell>
        </row>
        <row r="114">
          <cell r="A114">
            <v>1</v>
          </cell>
          <cell r="B114">
            <v>6</v>
          </cell>
          <cell r="C114">
            <v>2</v>
          </cell>
          <cell r="D114">
            <v>0</v>
          </cell>
          <cell r="E114">
            <v>9</v>
          </cell>
          <cell r="F114">
            <v>2951</v>
          </cell>
        </row>
        <row r="115">
          <cell r="A115">
            <v>1</v>
          </cell>
          <cell r="B115">
            <v>6</v>
          </cell>
          <cell r="C115">
            <v>3</v>
          </cell>
          <cell r="D115">
            <v>0</v>
          </cell>
          <cell r="E115">
            <v>32</v>
          </cell>
          <cell r="F115">
            <v>9837</v>
          </cell>
        </row>
        <row r="116">
          <cell r="A116">
            <v>1</v>
          </cell>
          <cell r="B116">
            <v>6</v>
          </cell>
          <cell r="C116">
            <v>4</v>
          </cell>
          <cell r="D116">
            <v>0</v>
          </cell>
          <cell r="E116">
            <v>43</v>
          </cell>
          <cell r="F116">
            <v>13686</v>
          </cell>
        </row>
        <row r="117">
          <cell r="A117">
            <v>1</v>
          </cell>
          <cell r="B117">
            <v>6</v>
          </cell>
          <cell r="C117">
            <v>5</v>
          </cell>
          <cell r="D117">
            <v>0</v>
          </cell>
          <cell r="E117">
            <v>88</v>
          </cell>
          <cell r="F117">
            <v>30764</v>
          </cell>
        </row>
        <row r="118">
          <cell r="A118">
            <v>1</v>
          </cell>
          <cell r="B118">
            <v>6</v>
          </cell>
          <cell r="C118">
            <v>10</v>
          </cell>
          <cell r="D118">
            <v>0</v>
          </cell>
          <cell r="E118">
            <v>129</v>
          </cell>
          <cell r="F118">
            <v>37698</v>
          </cell>
        </row>
        <row r="119">
          <cell r="A119">
            <v>1</v>
          </cell>
          <cell r="B119">
            <v>6</v>
          </cell>
          <cell r="C119">
            <v>11</v>
          </cell>
          <cell r="D119">
            <v>0</v>
          </cell>
          <cell r="E119">
            <v>253</v>
          </cell>
          <cell r="F119">
            <v>76688</v>
          </cell>
        </row>
        <row r="120">
          <cell r="A120">
            <v>1</v>
          </cell>
          <cell r="B120">
            <v>7</v>
          </cell>
          <cell r="C120">
            <v>-8</v>
          </cell>
          <cell r="D120">
            <v>0</v>
          </cell>
          <cell r="E120">
            <v>1</v>
          </cell>
          <cell r="F120">
            <v>284</v>
          </cell>
        </row>
        <row r="121">
          <cell r="A121">
            <v>1</v>
          </cell>
          <cell r="B121">
            <v>7</v>
          </cell>
          <cell r="C121">
            <v>1</v>
          </cell>
          <cell r="D121">
            <v>0</v>
          </cell>
          <cell r="E121">
            <v>15</v>
          </cell>
          <cell r="F121">
            <v>3496</v>
          </cell>
        </row>
        <row r="122">
          <cell r="A122">
            <v>1</v>
          </cell>
          <cell r="B122">
            <v>7</v>
          </cell>
          <cell r="C122">
            <v>2</v>
          </cell>
          <cell r="D122">
            <v>0</v>
          </cell>
          <cell r="E122">
            <v>8</v>
          </cell>
          <cell r="F122">
            <v>2757</v>
          </cell>
        </row>
        <row r="123">
          <cell r="A123">
            <v>1</v>
          </cell>
          <cell r="B123">
            <v>7</v>
          </cell>
          <cell r="C123">
            <v>3</v>
          </cell>
          <cell r="D123">
            <v>0</v>
          </cell>
          <cell r="E123">
            <v>17</v>
          </cell>
          <cell r="F123">
            <v>5102</v>
          </cell>
        </row>
        <row r="124">
          <cell r="A124">
            <v>1</v>
          </cell>
          <cell r="B124">
            <v>7</v>
          </cell>
          <cell r="C124">
            <v>4</v>
          </cell>
          <cell r="D124">
            <v>0</v>
          </cell>
          <cell r="E124">
            <v>15</v>
          </cell>
          <cell r="F124">
            <v>4110</v>
          </cell>
        </row>
        <row r="125">
          <cell r="A125">
            <v>1</v>
          </cell>
          <cell r="B125">
            <v>7</v>
          </cell>
          <cell r="C125">
            <v>5</v>
          </cell>
          <cell r="D125">
            <v>0</v>
          </cell>
          <cell r="E125">
            <v>14</v>
          </cell>
          <cell r="F125">
            <v>3717</v>
          </cell>
        </row>
        <row r="126">
          <cell r="A126">
            <v>1</v>
          </cell>
          <cell r="B126">
            <v>7</v>
          </cell>
          <cell r="C126">
            <v>10</v>
          </cell>
          <cell r="D126">
            <v>0</v>
          </cell>
          <cell r="E126">
            <v>25</v>
          </cell>
          <cell r="F126">
            <v>8145</v>
          </cell>
        </row>
        <row r="127">
          <cell r="A127">
            <v>1</v>
          </cell>
          <cell r="B127">
            <v>7</v>
          </cell>
          <cell r="C127">
            <v>11</v>
          </cell>
          <cell r="D127">
            <v>0</v>
          </cell>
          <cell r="E127">
            <v>19</v>
          </cell>
          <cell r="F127">
            <v>6152</v>
          </cell>
        </row>
        <row r="128">
          <cell r="A128">
            <v>1</v>
          </cell>
          <cell r="B128">
            <v>8</v>
          </cell>
          <cell r="C128">
            <v>-8</v>
          </cell>
          <cell r="D128">
            <v>0</v>
          </cell>
          <cell r="E128">
            <v>6</v>
          </cell>
          <cell r="F128">
            <v>2343</v>
          </cell>
        </row>
        <row r="129">
          <cell r="A129">
            <v>1</v>
          </cell>
          <cell r="B129">
            <v>8</v>
          </cell>
          <cell r="C129">
            <v>1</v>
          </cell>
          <cell r="D129">
            <v>0</v>
          </cell>
          <cell r="E129">
            <v>338</v>
          </cell>
          <cell r="F129">
            <v>105294</v>
          </cell>
        </row>
        <row r="130">
          <cell r="A130">
            <v>1</v>
          </cell>
          <cell r="B130">
            <v>8</v>
          </cell>
          <cell r="C130">
            <v>2</v>
          </cell>
          <cell r="D130">
            <v>0</v>
          </cell>
          <cell r="E130">
            <v>1250</v>
          </cell>
          <cell r="F130">
            <v>391203</v>
          </cell>
        </row>
        <row r="131">
          <cell r="A131">
            <v>1</v>
          </cell>
          <cell r="B131">
            <v>8</v>
          </cell>
          <cell r="C131">
            <v>3</v>
          </cell>
          <cell r="D131">
            <v>0</v>
          </cell>
          <cell r="E131">
            <v>399</v>
          </cell>
          <cell r="F131">
            <v>123794</v>
          </cell>
        </row>
        <row r="132">
          <cell r="A132">
            <v>1</v>
          </cell>
          <cell r="B132">
            <v>8</v>
          </cell>
          <cell r="C132">
            <v>4</v>
          </cell>
          <cell r="D132">
            <v>0</v>
          </cell>
          <cell r="E132">
            <v>109</v>
          </cell>
          <cell r="F132">
            <v>34976</v>
          </cell>
        </row>
        <row r="133">
          <cell r="A133">
            <v>1</v>
          </cell>
          <cell r="B133">
            <v>8</v>
          </cell>
          <cell r="C133">
            <v>5</v>
          </cell>
          <cell r="D133">
            <v>0</v>
          </cell>
          <cell r="E133">
            <v>14</v>
          </cell>
          <cell r="F133">
            <v>5240</v>
          </cell>
        </row>
        <row r="134">
          <cell r="A134">
            <v>1</v>
          </cell>
          <cell r="B134">
            <v>8</v>
          </cell>
          <cell r="C134">
            <v>10</v>
          </cell>
          <cell r="D134">
            <v>0</v>
          </cell>
          <cell r="E134">
            <v>68</v>
          </cell>
          <cell r="F134">
            <v>22772</v>
          </cell>
        </row>
        <row r="135">
          <cell r="A135">
            <v>1</v>
          </cell>
          <cell r="B135">
            <v>8</v>
          </cell>
          <cell r="C135">
            <v>11</v>
          </cell>
          <cell r="D135">
            <v>0</v>
          </cell>
          <cell r="E135">
            <v>31</v>
          </cell>
          <cell r="F135">
            <v>10683</v>
          </cell>
        </row>
        <row r="136">
          <cell r="A136">
            <v>1</v>
          </cell>
          <cell r="B136">
            <v>9</v>
          </cell>
          <cell r="C136">
            <v>-8</v>
          </cell>
          <cell r="D136">
            <v>0</v>
          </cell>
          <cell r="E136">
            <v>10</v>
          </cell>
          <cell r="F136">
            <v>3532</v>
          </cell>
        </row>
        <row r="137">
          <cell r="A137">
            <v>1</v>
          </cell>
          <cell r="B137">
            <v>9</v>
          </cell>
          <cell r="C137">
            <v>1</v>
          </cell>
          <cell r="D137">
            <v>0</v>
          </cell>
          <cell r="E137">
            <v>873</v>
          </cell>
          <cell r="F137">
            <v>257964</v>
          </cell>
        </row>
        <row r="138">
          <cell r="A138">
            <v>1</v>
          </cell>
          <cell r="B138">
            <v>9</v>
          </cell>
          <cell r="C138">
            <v>2</v>
          </cell>
          <cell r="D138">
            <v>0</v>
          </cell>
          <cell r="E138">
            <v>1785</v>
          </cell>
          <cell r="F138">
            <v>570178</v>
          </cell>
        </row>
        <row r="139">
          <cell r="A139">
            <v>1</v>
          </cell>
          <cell r="B139">
            <v>9</v>
          </cell>
          <cell r="C139">
            <v>3</v>
          </cell>
          <cell r="D139">
            <v>0</v>
          </cell>
          <cell r="E139">
            <v>1307</v>
          </cell>
          <cell r="F139">
            <v>442888</v>
          </cell>
        </row>
        <row r="140">
          <cell r="A140">
            <v>1</v>
          </cell>
          <cell r="B140">
            <v>9</v>
          </cell>
          <cell r="C140">
            <v>4</v>
          </cell>
          <cell r="D140">
            <v>0</v>
          </cell>
          <cell r="E140">
            <v>474</v>
          </cell>
          <cell r="F140">
            <v>163602</v>
          </cell>
        </row>
        <row r="141">
          <cell r="A141">
            <v>1</v>
          </cell>
          <cell r="B141">
            <v>9</v>
          </cell>
          <cell r="C141">
            <v>5</v>
          </cell>
          <cell r="D141">
            <v>0</v>
          </cell>
          <cell r="E141">
            <v>107</v>
          </cell>
          <cell r="F141">
            <v>33098</v>
          </cell>
        </row>
        <row r="142">
          <cell r="A142">
            <v>1</v>
          </cell>
          <cell r="B142">
            <v>9</v>
          </cell>
          <cell r="C142">
            <v>10</v>
          </cell>
          <cell r="D142">
            <v>0</v>
          </cell>
          <cell r="E142">
            <v>401</v>
          </cell>
          <cell r="F142">
            <v>134716</v>
          </cell>
        </row>
        <row r="143">
          <cell r="A143">
            <v>1</v>
          </cell>
          <cell r="B143">
            <v>9</v>
          </cell>
          <cell r="C143">
            <v>11</v>
          </cell>
          <cell r="D143">
            <v>0</v>
          </cell>
          <cell r="E143">
            <v>220</v>
          </cell>
          <cell r="F143">
            <v>76018</v>
          </cell>
        </row>
      </sheetData>
      <sheetData sheetId="8">
        <row r="1">
          <cell r="A1" t="str">
            <v>LondonJob</v>
          </cell>
          <cell r="B1" t="str">
            <v>HIQUL11D</v>
          </cell>
          <cell r="C1" t="str">
            <v>industryB</v>
          </cell>
          <cell r="D1" t="str">
            <v>_TYPE_</v>
          </cell>
          <cell r="E1" t="str">
            <v>_FREQ_</v>
          </cell>
          <cell r="F1" t="str">
            <v>PWTA14</v>
          </cell>
        </row>
        <row r="2">
          <cell r="A2">
            <v>0</v>
          </cell>
          <cell r="B2">
            <v>-8</v>
          </cell>
          <cell r="C2">
            <v>-8</v>
          </cell>
          <cell r="D2">
            <v>0</v>
          </cell>
          <cell r="E2">
            <v>5</v>
          </cell>
          <cell r="F2">
            <v>772</v>
          </cell>
        </row>
        <row r="3">
          <cell r="A3">
            <v>0</v>
          </cell>
          <cell r="B3">
            <v>-8</v>
          </cell>
          <cell r="C3">
            <v>3</v>
          </cell>
          <cell r="D3">
            <v>0</v>
          </cell>
          <cell r="E3">
            <v>28</v>
          </cell>
          <cell r="F3">
            <v>7255</v>
          </cell>
        </row>
        <row r="4">
          <cell r="A4">
            <v>0</v>
          </cell>
          <cell r="B4">
            <v>-8</v>
          </cell>
          <cell r="C4">
            <v>6</v>
          </cell>
          <cell r="D4">
            <v>0</v>
          </cell>
          <cell r="E4">
            <v>29</v>
          </cell>
          <cell r="F4">
            <v>6855</v>
          </cell>
        </row>
        <row r="5">
          <cell r="A5">
            <v>0</v>
          </cell>
          <cell r="B5">
            <v>-8</v>
          </cell>
          <cell r="C5">
            <v>8</v>
          </cell>
          <cell r="D5">
            <v>0</v>
          </cell>
          <cell r="E5">
            <v>14</v>
          </cell>
          <cell r="F5">
            <v>2425</v>
          </cell>
        </row>
        <row r="6">
          <cell r="A6">
            <v>0</v>
          </cell>
          <cell r="B6">
            <v>-8</v>
          </cell>
          <cell r="C6">
            <v>9</v>
          </cell>
          <cell r="D6">
            <v>0</v>
          </cell>
          <cell r="E6">
            <v>17</v>
          </cell>
          <cell r="F6">
            <v>4536</v>
          </cell>
        </row>
        <row r="7">
          <cell r="A7">
            <v>0</v>
          </cell>
          <cell r="B7">
            <v>-8</v>
          </cell>
          <cell r="C7">
            <v>10</v>
          </cell>
          <cell r="D7">
            <v>0</v>
          </cell>
          <cell r="E7">
            <v>5</v>
          </cell>
          <cell r="F7">
            <v>625</v>
          </cell>
        </row>
        <row r="8">
          <cell r="A8">
            <v>0</v>
          </cell>
          <cell r="B8">
            <v>-8</v>
          </cell>
          <cell r="C8">
            <v>11</v>
          </cell>
          <cell r="D8">
            <v>0</v>
          </cell>
          <cell r="E8">
            <v>5</v>
          </cell>
          <cell r="F8">
            <v>838</v>
          </cell>
        </row>
        <row r="9">
          <cell r="A9">
            <v>0</v>
          </cell>
          <cell r="B9">
            <v>-8</v>
          </cell>
          <cell r="C9">
            <v>12</v>
          </cell>
          <cell r="D9">
            <v>0</v>
          </cell>
          <cell r="E9">
            <v>1</v>
          </cell>
          <cell r="F9">
            <v>170</v>
          </cell>
        </row>
        <row r="10">
          <cell r="A10">
            <v>0</v>
          </cell>
          <cell r="B10">
            <v>-8</v>
          </cell>
          <cell r="C10">
            <v>13</v>
          </cell>
          <cell r="D10">
            <v>0</v>
          </cell>
          <cell r="E10">
            <v>5</v>
          </cell>
          <cell r="F10">
            <v>1568</v>
          </cell>
        </row>
        <row r="11">
          <cell r="A11">
            <v>0</v>
          </cell>
          <cell r="B11">
            <v>-8</v>
          </cell>
          <cell r="C11">
            <v>14</v>
          </cell>
          <cell r="D11">
            <v>0</v>
          </cell>
          <cell r="E11">
            <v>19</v>
          </cell>
          <cell r="F11">
            <v>3676</v>
          </cell>
        </row>
        <row r="12">
          <cell r="A12">
            <v>0</v>
          </cell>
          <cell r="B12">
            <v>-8</v>
          </cell>
          <cell r="C12">
            <v>15</v>
          </cell>
          <cell r="D12">
            <v>0</v>
          </cell>
          <cell r="E12">
            <v>8</v>
          </cell>
          <cell r="F12">
            <v>1141</v>
          </cell>
        </row>
        <row r="13">
          <cell r="A13">
            <v>0</v>
          </cell>
          <cell r="B13">
            <v>-8</v>
          </cell>
          <cell r="C13">
            <v>16</v>
          </cell>
          <cell r="D13">
            <v>0</v>
          </cell>
          <cell r="E13">
            <v>14</v>
          </cell>
          <cell r="F13">
            <v>2052</v>
          </cell>
        </row>
        <row r="14">
          <cell r="A14">
            <v>0</v>
          </cell>
          <cell r="B14">
            <v>-8</v>
          </cell>
          <cell r="C14">
            <v>17</v>
          </cell>
          <cell r="D14">
            <v>0</v>
          </cell>
          <cell r="E14">
            <v>22</v>
          </cell>
          <cell r="F14">
            <v>4871</v>
          </cell>
        </row>
        <row r="15">
          <cell r="A15">
            <v>0</v>
          </cell>
          <cell r="B15">
            <v>-8</v>
          </cell>
          <cell r="C15">
            <v>18</v>
          </cell>
          <cell r="D15">
            <v>0</v>
          </cell>
          <cell r="E15">
            <v>10</v>
          </cell>
          <cell r="F15">
            <v>2155</v>
          </cell>
        </row>
        <row r="16">
          <cell r="A16">
            <v>0</v>
          </cell>
          <cell r="B16">
            <v>-8</v>
          </cell>
          <cell r="C16">
            <v>19</v>
          </cell>
          <cell r="D16">
            <v>0</v>
          </cell>
          <cell r="E16">
            <v>6</v>
          </cell>
          <cell r="F16">
            <v>1286</v>
          </cell>
        </row>
        <row r="17">
          <cell r="A17">
            <v>0</v>
          </cell>
          <cell r="B17">
            <v>-8</v>
          </cell>
          <cell r="C17">
            <v>21</v>
          </cell>
          <cell r="D17">
            <v>0</v>
          </cell>
          <cell r="E17">
            <v>1</v>
          </cell>
          <cell r="F17">
            <v>84</v>
          </cell>
        </row>
        <row r="18">
          <cell r="A18">
            <v>0</v>
          </cell>
          <cell r="B18">
            <v>-8</v>
          </cell>
          <cell r="C18">
            <v>91</v>
          </cell>
          <cell r="D18">
            <v>0</v>
          </cell>
          <cell r="E18">
            <v>13</v>
          </cell>
          <cell r="F18">
            <v>2980</v>
          </cell>
        </row>
        <row r="19">
          <cell r="A19">
            <v>0</v>
          </cell>
          <cell r="B19">
            <v>-8</v>
          </cell>
          <cell r="C19">
            <v>92</v>
          </cell>
          <cell r="D19">
            <v>0</v>
          </cell>
          <cell r="E19">
            <v>18</v>
          </cell>
          <cell r="F19">
            <v>4084</v>
          </cell>
        </row>
        <row r="20">
          <cell r="A20">
            <v>0</v>
          </cell>
          <cell r="B20">
            <v>-8</v>
          </cell>
          <cell r="C20">
            <v>93</v>
          </cell>
          <cell r="D20">
            <v>0</v>
          </cell>
          <cell r="E20">
            <v>36</v>
          </cell>
          <cell r="F20">
            <v>8247</v>
          </cell>
        </row>
        <row r="21">
          <cell r="A21">
            <v>0</v>
          </cell>
          <cell r="B21">
            <v>2</v>
          </cell>
          <cell r="C21">
            <v>-8</v>
          </cell>
          <cell r="D21">
            <v>0</v>
          </cell>
          <cell r="E21">
            <v>31</v>
          </cell>
          <cell r="F21">
            <v>8175</v>
          </cell>
        </row>
        <row r="22">
          <cell r="A22">
            <v>0</v>
          </cell>
          <cell r="B22">
            <v>2</v>
          </cell>
          <cell r="C22">
            <v>3</v>
          </cell>
          <cell r="D22">
            <v>0</v>
          </cell>
          <cell r="E22">
            <v>1377</v>
          </cell>
          <cell r="F22">
            <v>263641</v>
          </cell>
        </row>
        <row r="23">
          <cell r="A23">
            <v>0</v>
          </cell>
          <cell r="B23">
            <v>2</v>
          </cell>
          <cell r="C23">
            <v>6</v>
          </cell>
          <cell r="D23">
            <v>0</v>
          </cell>
          <cell r="E23">
            <v>769</v>
          </cell>
          <cell r="F23">
            <v>152348</v>
          </cell>
        </row>
        <row r="24">
          <cell r="A24">
            <v>0</v>
          </cell>
          <cell r="B24">
            <v>2</v>
          </cell>
          <cell r="C24">
            <v>8</v>
          </cell>
          <cell r="D24">
            <v>0</v>
          </cell>
          <cell r="E24">
            <v>398</v>
          </cell>
          <cell r="F24">
            <v>70888</v>
          </cell>
        </row>
        <row r="25">
          <cell r="A25">
            <v>0</v>
          </cell>
          <cell r="B25">
            <v>2</v>
          </cell>
          <cell r="C25">
            <v>9</v>
          </cell>
          <cell r="D25">
            <v>0</v>
          </cell>
          <cell r="E25">
            <v>503</v>
          </cell>
          <cell r="F25">
            <v>105800</v>
          </cell>
        </row>
        <row r="26">
          <cell r="A26">
            <v>0</v>
          </cell>
          <cell r="B26">
            <v>2</v>
          </cell>
          <cell r="C26">
            <v>10</v>
          </cell>
          <cell r="D26">
            <v>0</v>
          </cell>
          <cell r="E26">
            <v>423</v>
          </cell>
          <cell r="F26">
            <v>80387</v>
          </cell>
        </row>
        <row r="27">
          <cell r="A27">
            <v>0</v>
          </cell>
          <cell r="B27">
            <v>2</v>
          </cell>
          <cell r="C27">
            <v>11</v>
          </cell>
          <cell r="D27">
            <v>0</v>
          </cell>
          <cell r="E27">
            <v>346</v>
          </cell>
          <cell r="F27">
            <v>69244</v>
          </cell>
        </row>
        <row r="28">
          <cell r="A28">
            <v>0</v>
          </cell>
          <cell r="B28">
            <v>2</v>
          </cell>
          <cell r="C28">
            <v>12</v>
          </cell>
          <cell r="D28">
            <v>0</v>
          </cell>
          <cell r="E28">
            <v>152</v>
          </cell>
          <cell r="F28">
            <v>25637</v>
          </cell>
        </row>
        <row r="29">
          <cell r="A29">
            <v>0</v>
          </cell>
          <cell r="B29">
            <v>2</v>
          </cell>
          <cell r="C29">
            <v>13</v>
          </cell>
          <cell r="D29">
            <v>0</v>
          </cell>
          <cell r="E29">
            <v>759</v>
          </cell>
          <cell r="F29">
            <v>150136</v>
          </cell>
        </row>
        <row r="30">
          <cell r="A30">
            <v>0</v>
          </cell>
          <cell r="B30">
            <v>2</v>
          </cell>
          <cell r="C30">
            <v>14</v>
          </cell>
          <cell r="D30">
            <v>0</v>
          </cell>
          <cell r="E30">
            <v>476</v>
          </cell>
          <cell r="F30">
            <v>92845</v>
          </cell>
        </row>
        <row r="31">
          <cell r="A31">
            <v>0</v>
          </cell>
          <cell r="B31">
            <v>2</v>
          </cell>
          <cell r="C31">
            <v>15</v>
          </cell>
          <cell r="D31">
            <v>0</v>
          </cell>
          <cell r="E31">
            <v>1070</v>
          </cell>
          <cell r="F31">
            <v>199126</v>
          </cell>
        </row>
        <row r="32">
          <cell r="A32">
            <v>0</v>
          </cell>
          <cell r="B32">
            <v>2</v>
          </cell>
          <cell r="C32">
            <v>16</v>
          </cell>
          <cell r="D32">
            <v>0</v>
          </cell>
          <cell r="E32">
            <v>1493</v>
          </cell>
          <cell r="F32">
            <v>274363</v>
          </cell>
        </row>
        <row r="33">
          <cell r="A33">
            <v>0</v>
          </cell>
          <cell r="B33">
            <v>2</v>
          </cell>
          <cell r="C33">
            <v>17</v>
          </cell>
          <cell r="D33">
            <v>0</v>
          </cell>
          <cell r="E33">
            <v>3405</v>
          </cell>
          <cell r="F33">
            <v>616494</v>
          </cell>
        </row>
        <row r="34">
          <cell r="A34">
            <v>0</v>
          </cell>
          <cell r="B34">
            <v>2</v>
          </cell>
          <cell r="C34">
            <v>18</v>
          </cell>
          <cell r="D34">
            <v>0</v>
          </cell>
          <cell r="E34">
            <v>346</v>
          </cell>
          <cell r="F34">
            <v>66333</v>
          </cell>
        </row>
        <row r="35">
          <cell r="A35">
            <v>0</v>
          </cell>
          <cell r="B35">
            <v>2</v>
          </cell>
          <cell r="C35">
            <v>19</v>
          </cell>
          <cell r="D35">
            <v>0</v>
          </cell>
          <cell r="E35">
            <v>365</v>
          </cell>
          <cell r="F35">
            <v>68259</v>
          </cell>
        </row>
        <row r="36">
          <cell r="A36">
            <v>0</v>
          </cell>
          <cell r="B36">
            <v>2</v>
          </cell>
          <cell r="C36">
            <v>20</v>
          </cell>
          <cell r="D36">
            <v>0</v>
          </cell>
          <cell r="E36">
            <v>18</v>
          </cell>
          <cell r="F36">
            <v>3813</v>
          </cell>
        </row>
        <row r="37">
          <cell r="A37">
            <v>0</v>
          </cell>
          <cell r="B37">
            <v>2</v>
          </cell>
          <cell r="C37">
            <v>21</v>
          </cell>
          <cell r="D37">
            <v>0</v>
          </cell>
          <cell r="E37">
            <v>16</v>
          </cell>
          <cell r="F37">
            <v>3413</v>
          </cell>
        </row>
        <row r="38">
          <cell r="A38">
            <v>0</v>
          </cell>
          <cell r="B38">
            <v>2</v>
          </cell>
          <cell r="C38">
            <v>91</v>
          </cell>
          <cell r="D38">
            <v>0</v>
          </cell>
          <cell r="E38">
            <v>534</v>
          </cell>
          <cell r="F38">
            <v>92773</v>
          </cell>
        </row>
        <row r="39">
          <cell r="A39">
            <v>0</v>
          </cell>
          <cell r="B39">
            <v>2</v>
          </cell>
          <cell r="C39">
            <v>92</v>
          </cell>
          <cell r="D39">
            <v>0</v>
          </cell>
          <cell r="E39">
            <v>357</v>
          </cell>
          <cell r="F39">
            <v>72128</v>
          </cell>
        </row>
        <row r="40">
          <cell r="A40">
            <v>0</v>
          </cell>
          <cell r="B40">
            <v>2</v>
          </cell>
          <cell r="C40">
            <v>93</v>
          </cell>
          <cell r="D40">
            <v>0</v>
          </cell>
          <cell r="E40">
            <v>791</v>
          </cell>
          <cell r="F40">
            <v>158858</v>
          </cell>
        </row>
        <row r="41">
          <cell r="A41">
            <v>0</v>
          </cell>
          <cell r="B41">
            <v>3</v>
          </cell>
          <cell r="C41">
            <v>-8</v>
          </cell>
          <cell r="D41">
            <v>0</v>
          </cell>
          <cell r="E41">
            <v>73</v>
          </cell>
          <cell r="F41">
            <v>22199</v>
          </cell>
        </row>
        <row r="42">
          <cell r="A42">
            <v>0</v>
          </cell>
          <cell r="B42">
            <v>3</v>
          </cell>
          <cell r="C42">
            <v>3</v>
          </cell>
          <cell r="D42">
            <v>0</v>
          </cell>
          <cell r="E42">
            <v>3612</v>
          </cell>
          <cell r="F42">
            <v>726929</v>
          </cell>
        </row>
        <row r="43">
          <cell r="A43">
            <v>0</v>
          </cell>
          <cell r="B43">
            <v>3</v>
          </cell>
          <cell r="C43">
            <v>6</v>
          </cell>
          <cell r="D43">
            <v>0</v>
          </cell>
          <cell r="E43">
            <v>3287</v>
          </cell>
          <cell r="F43">
            <v>682749</v>
          </cell>
        </row>
        <row r="44">
          <cell r="A44">
            <v>0</v>
          </cell>
          <cell r="B44">
            <v>3</v>
          </cell>
          <cell r="C44">
            <v>8</v>
          </cell>
          <cell r="D44">
            <v>0</v>
          </cell>
          <cell r="E44">
            <v>1424</v>
          </cell>
          <cell r="F44">
            <v>279657</v>
          </cell>
        </row>
        <row r="45">
          <cell r="A45">
            <v>0</v>
          </cell>
          <cell r="B45">
            <v>3</v>
          </cell>
          <cell r="C45">
            <v>9</v>
          </cell>
          <cell r="D45">
            <v>0</v>
          </cell>
          <cell r="E45">
            <v>1807</v>
          </cell>
          <cell r="F45">
            <v>403830</v>
          </cell>
        </row>
        <row r="46">
          <cell r="A46">
            <v>0</v>
          </cell>
          <cell r="B46">
            <v>3</v>
          </cell>
          <cell r="C46">
            <v>10</v>
          </cell>
          <cell r="D46">
            <v>0</v>
          </cell>
          <cell r="E46">
            <v>721</v>
          </cell>
          <cell r="F46">
            <v>155620</v>
          </cell>
        </row>
        <row r="47">
          <cell r="A47">
            <v>0</v>
          </cell>
          <cell r="B47">
            <v>3</v>
          </cell>
          <cell r="C47">
            <v>11</v>
          </cell>
          <cell r="D47">
            <v>0</v>
          </cell>
          <cell r="E47">
            <v>1056</v>
          </cell>
          <cell r="F47">
            <v>220106</v>
          </cell>
        </row>
        <row r="48">
          <cell r="A48">
            <v>0</v>
          </cell>
          <cell r="B48">
            <v>3</v>
          </cell>
          <cell r="C48">
            <v>12</v>
          </cell>
          <cell r="D48">
            <v>0</v>
          </cell>
          <cell r="E48">
            <v>345</v>
          </cell>
          <cell r="F48">
            <v>70727</v>
          </cell>
        </row>
        <row r="49">
          <cell r="A49">
            <v>0</v>
          </cell>
          <cell r="B49">
            <v>3</v>
          </cell>
          <cell r="C49">
            <v>13</v>
          </cell>
          <cell r="D49">
            <v>0</v>
          </cell>
          <cell r="E49">
            <v>1292</v>
          </cell>
          <cell r="F49">
            <v>280658</v>
          </cell>
        </row>
        <row r="50">
          <cell r="A50">
            <v>0</v>
          </cell>
          <cell r="B50">
            <v>3</v>
          </cell>
          <cell r="C50">
            <v>14</v>
          </cell>
          <cell r="D50">
            <v>0</v>
          </cell>
          <cell r="E50">
            <v>1305</v>
          </cell>
          <cell r="F50">
            <v>273630</v>
          </cell>
        </row>
        <row r="51">
          <cell r="A51">
            <v>0</v>
          </cell>
          <cell r="B51">
            <v>3</v>
          </cell>
          <cell r="C51">
            <v>15</v>
          </cell>
          <cell r="D51">
            <v>0</v>
          </cell>
          <cell r="E51">
            <v>2029</v>
          </cell>
          <cell r="F51">
            <v>386207</v>
          </cell>
        </row>
        <row r="52">
          <cell r="A52">
            <v>0</v>
          </cell>
          <cell r="B52">
            <v>3</v>
          </cell>
          <cell r="C52">
            <v>16</v>
          </cell>
          <cell r="D52">
            <v>0</v>
          </cell>
          <cell r="E52">
            <v>2263</v>
          </cell>
          <cell r="F52">
            <v>466187</v>
          </cell>
        </row>
        <row r="53">
          <cell r="A53">
            <v>0</v>
          </cell>
          <cell r="B53">
            <v>3</v>
          </cell>
          <cell r="C53">
            <v>17</v>
          </cell>
          <cell r="D53">
            <v>0</v>
          </cell>
          <cell r="E53">
            <v>3785</v>
          </cell>
          <cell r="F53">
            <v>727789</v>
          </cell>
        </row>
        <row r="54">
          <cell r="A54">
            <v>0</v>
          </cell>
          <cell r="B54">
            <v>3</v>
          </cell>
          <cell r="C54">
            <v>18</v>
          </cell>
          <cell r="D54">
            <v>0</v>
          </cell>
          <cell r="E54">
            <v>854</v>
          </cell>
          <cell r="F54">
            <v>181338</v>
          </cell>
        </row>
        <row r="55">
          <cell r="A55">
            <v>0</v>
          </cell>
          <cell r="B55">
            <v>3</v>
          </cell>
          <cell r="C55">
            <v>19</v>
          </cell>
          <cell r="D55">
            <v>0</v>
          </cell>
          <cell r="E55">
            <v>1104</v>
          </cell>
          <cell r="F55">
            <v>222691</v>
          </cell>
        </row>
        <row r="56">
          <cell r="A56">
            <v>0</v>
          </cell>
          <cell r="B56">
            <v>3</v>
          </cell>
          <cell r="C56">
            <v>20</v>
          </cell>
          <cell r="D56">
            <v>0</v>
          </cell>
          <cell r="E56">
            <v>52</v>
          </cell>
          <cell r="F56">
            <v>10915</v>
          </cell>
        </row>
        <row r="57">
          <cell r="A57">
            <v>0</v>
          </cell>
          <cell r="B57">
            <v>3</v>
          </cell>
          <cell r="C57">
            <v>21</v>
          </cell>
          <cell r="D57">
            <v>0</v>
          </cell>
          <cell r="E57">
            <v>24</v>
          </cell>
          <cell r="F57">
            <v>4678</v>
          </cell>
        </row>
        <row r="58">
          <cell r="A58">
            <v>0</v>
          </cell>
          <cell r="B58">
            <v>3</v>
          </cell>
          <cell r="C58">
            <v>91</v>
          </cell>
          <cell r="D58">
            <v>0</v>
          </cell>
          <cell r="E58">
            <v>1018</v>
          </cell>
          <cell r="F58">
            <v>190870</v>
          </cell>
        </row>
        <row r="59">
          <cell r="A59">
            <v>0</v>
          </cell>
          <cell r="B59">
            <v>3</v>
          </cell>
          <cell r="C59">
            <v>92</v>
          </cell>
          <cell r="D59">
            <v>0</v>
          </cell>
          <cell r="E59">
            <v>1448</v>
          </cell>
          <cell r="F59">
            <v>314715</v>
          </cell>
        </row>
        <row r="60">
          <cell r="A60">
            <v>0</v>
          </cell>
          <cell r="B60">
            <v>3</v>
          </cell>
          <cell r="C60">
            <v>93</v>
          </cell>
          <cell r="D60">
            <v>0</v>
          </cell>
          <cell r="E60">
            <v>3112</v>
          </cell>
          <cell r="F60">
            <v>667856</v>
          </cell>
        </row>
        <row r="61">
          <cell r="A61">
            <v>0</v>
          </cell>
          <cell r="B61">
            <v>4</v>
          </cell>
          <cell r="C61">
            <v>-8</v>
          </cell>
          <cell r="D61">
            <v>0</v>
          </cell>
          <cell r="E61">
            <v>66</v>
          </cell>
          <cell r="F61">
            <v>15237</v>
          </cell>
        </row>
        <row r="62">
          <cell r="A62">
            <v>0</v>
          </cell>
          <cell r="B62">
            <v>4</v>
          </cell>
          <cell r="C62">
            <v>3</v>
          </cell>
          <cell r="D62">
            <v>0</v>
          </cell>
          <cell r="E62">
            <v>2943</v>
          </cell>
          <cell r="F62">
            <v>616303</v>
          </cell>
        </row>
        <row r="63">
          <cell r="A63">
            <v>0</v>
          </cell>
          <cell r="B63">
            <v>4</v>
          </cell>
          <cell r="C63">
            <v>6</v>
          </cell>
          <cell r="D63">
            <v>0</v>
          </cell>
          <cell r="E63">
            <v>1850</v>
          </cell>
          <cell r="F63">
            <v>406760</v>
          </cell>
        </row>
        <row r="64">
          <cell r="A64">
            <v>0</v>
          </cell>
          <cell r="B64">
            <v>4</v>
          </cell>
          <cell r="C64">
            <v>8</v>
          </cell>
          <cell r="D64">
            <v>0</v>
          </cell>
          <cell r="E64">
            <v>1687</v>
          </cell>
          <cell r="F64">
            <v>345766</v>
          </cell>
        </row>
        <row r="65">
          <cell r="A65">
            <v>0</v>
          </cell>
          <cell r="B65">
            <v>4</v>
          </cell>
          <cell r="C65">
            <v>9</v>
          </cell>
          <cell r="D65">
            <v>0</v>
          </cell>
          <cell r="E65">
            <v>1853</v>
          </cell>
          <cell r="F65">
            <v>386722</v>
          </cell>
        </row>
        <row r="66">
          <cell r="A66">
            <v>0</v>
          </cell>
          <cell r="B66">
            <v>4</v>
          </cell>
          <cell r="C66">
            <v>10</v>
          </cell>
          <cell r="D66">
            <v>0</v>
          </cell>
          <cell r="E66">
            <v>541</v>
          </cell>
          <cell r="F66">
            <v>116835</v>
          </cell>
        </row>
        <row r="67">
          <cell r="A67">
            <v>0</v>
          </cell>
          <cell r="B67">
            <v>4</v>
          </cell>
          <cell r="C67">
            <v>11</v>
          </cell>
          <cell r="D67">
            <v>0</v>
          </cell>
          <cell r="E67">
            <v>914</v>
          </cell>
          <cell r="F67">
            <v>184189</v>
          </cell>
        </row>
        <row r="68">
          <cell r="A68">
            <v>0</v>
          </cell>
          <cell r="B68">
            <v>4</v>
          </cell>
          <cell r="C68">
            <v>12</v>
          </cell>
          <cell r="D68">
            <v>0</v>
          </cell>
          <cell r="E68">
            <v>312</v>
          </cell>
          <cell r="F68">
            <v>59201</v>
          </cell>
        </row>
        <row r="69">
          <cell r="A69">
            <v>0</v>
          </cell>
          <cell r="B69">
            <v>4</v>
          </cell>
          <cell r="C69">
            <v>13</v>
          </cell>
          <cell r="D69">
            <v>0</v>
          </cell>
          <cell r="E69">
            <v>956</v>
          </cell>
          <cell r="F69">
            <v>202055</v>
          </cell>
        </row>
        <row r="70">
          <cell r="A70">
            <v>0</v>
          </cell>
          <cell r="B70">
            <v>4</v>
          </cell>
          <cell r="C70">
            <v>14</v>
          </cell>
          <cell r="D70">
            <v>0</v>
          </cell>
          <cell r="E70">
            <v>1482</v>
          </cell>
          <cell r="F70">
            <v>300622</v>
          </cell>
        </row>
        <row r="71">
          <cell r="A71">
            <v>0</v>
          </cell>
          <cell r="B71">
            <v>4</v>
          </cell>
          <cell r="C71">
            <v>15</v>
          </cell>
          <cell r="D71">
            <v>0</v>
          </cell>
          <cell r="E71">
            <v>1683</v>
          </cell>
          <cell r="F71">
            <v>314933</v>
          </cell>
        </row>
        <row r="72">
          <cell r="A72">
            <v>0</v>
          </cell>
          <cell r="B72">
            <v>4</v>
          </cell>
          <cell r="C72">
            <v>16</v>
          </cell>
          <cell r="D72">
            <v>0</v>
          </cell>
          <cell r="E72">
            <v>1756</v>
          </cell>
          <cell r="F72">
            <v>343661</v>
          </cell>
        </row>
        <row r="73">
          <cell r="A73">
            <v>0</v>
          </cell>
          <cell r="B73">
            <v>4</v>
          </cell>
          <cell r="C73">
            <v>17</v>
          </cell>
          <cell r="D73">
            <v>0</v>
          </cell>
          <cell r="E73">
            <v>3436</v>
          </cell>
          <cell r="F73">
            <v>651535</v>
          </cell>
        </row>
        <row r="74">
          <cell r="A74">
            <v>0</v>
          </cell>
          <cell r="B74">
            <v>4</v>
          </cell>
          <cell r="C74">
            <v>18</v>
          </cell>
          <cell r="D74">
            <v>0</v>
          </cell>
          <cell r="E74">
            <v>713</v>
          </cell>
          <cell r="F74">
            <v>149020</v>
          </cell>
        </row>
        <row r="75">
          <cell r="A75">
            <v>0</v>
          </cell>
          <cell r="B75">
            <v>4</v>
          </cell>
          <cell r="C75">
            <v>19</v>
          </cell>
          <cell r="D75">
            <v>0</v>
          </cell>
          <cell r="E75">
            <v>734</v>
          </cell>
          <cell r="F75">
            <v>150169</v>
          </cell>
        </row>
        <row r="76">
          <cell r="A76">
            <v>0</v>
          </cell>
          <cell r="B76">
            <v>4</v>
          </cell>
          <cell r="C76">
            <v>20</v>
          </cell>
          <cell r="D76">
            <v>0</v>
          </cell>
          <cell r="E76">
            <v>71</v>
          </cell>
          <cell r="F76">
            <v>15849</v>
          </cell>
        </row>
        <row r="77">
          <cell r="A77">
            <v>0</v>
          </cell>
          <cell r="B77">
            <v>4</v>
          </cell>
          <cell r="C77">
            <v>21</v>
          </cell>
          <cell r="D77">
            <v>0</v>
          </cell>
          <cell r="E77">
            <v>23</v>
          </cell>
          <cell r="F77">
            <v>4830</v>
          </cell>
        </row>
        <row r="78">
          <cell r="A78">
            <v>0</v>
          </cell>
          <cell r="B78">
            <v>4</v>
          </cell>
          <cell r="C78">
            <v>91</v>
          </cell>
          <cell r="D78">
            <v>0</v>
          </cell>
          <cell r="E78">
            <v>912</v>
          </cell>
          <cell r="F78">
            <v>184030</v>
          </cell>
        </row>
        <row r="79">
          <cell r="A79">
            <v>0</v>
          </cell>
          <cell r="B79">
            <v>4</v>
          </cell>
          <cell r="C79">
            <v>92</v>
          </cell>
          <cell r="D79">
            <v>0</v>
          </cell>
          <cell r="E79">
            <v>1322</v>
          </cell>
          <cell r="F79">
            <v>284574</v>
          </cell>
        </row>
        <row r="80">
          <cell r="A80">
            <v>0</v>
          </cell>
          <cell r="B80">
            <v>4</v>
          </cell>
          <cell r="C80">
            <v>93</v>
          </cell>
          <cell r="D80">
            <v>0</v>
          </cell>
          <cell r="E80">
            <v>3783</v>
          </cell>
          <cell r="F80">
            <v>755615</v>
          </cell>
        </row>
        <row r="81">
          <cell r="A81">
            <v>0</v>
          </cell>
          <cell r="B81">
            <v>5</v>
          </cell>
          <cell r="C81">
            <v>-8</v>
          </cell>
          <cell r="D81">
            <v>0</v>
          </cell>
          <cell r="E81">
            <v>28</v>
          </cell>
          <cell r="F81">
            <v>6609</v>
          </cell>
        </row>
        <row r="82">
          <cell r="A82">
            <v>0</v>
          </cell>
          <cell r="B82">
            <v>5</v>
          </cell>
          <cell r="C82">
            <v>3</v>
          </cell>
          <cell r="D82">
            <v>0</v>
          </cell>
          <cell r="E82">
            <v>1591</v>
          </cell>
          <cell r="F82">
            <v>326473</v>
          </cell>
        </row>
        <row r="83">
          <cell r="A83">
            <v>0</v>
          </cell>
          <cell r="B83">
            <v>5</v>
          </cell>
          <cell r="C83">
            <v>6</v>
          </cell>
          <cell r="D83">
            <v>0</v>
          </cell>
          <cell r="E83">
            <v>786</v>
          </cell>
          <cell r="F83">
            <v>168139</v>
          </cell>
        </row>
        <row r="84">
          <cell r="A84">
            <v>0</v>
          </cell>
          <cell r="B84">
            <v>5</v>
          </cell>
          <cell r="C84">
            <v>8</v>
          </cell>
          <cell r="D84">
            <v>0</v>
          </cell>
          <cell r="E84">
            <v>1086</v>
          </cell>
          <cell r="F84">
            <v>217962</v>
          </cell>
        </row>
        <row r="85">
          <cell r="A85">
            <v>0</v>
          </cell>
          <cell r="B85">
            <v>5</v>
          </cell>
          <cell r="C85">
            <v>9</v>
          </cell>
          <cell r="D85">
            <v>0</v>
          </cell>
          <cell r="E85">
            <v>864</v>
          </cell>
          <cell r="F85">
            <v>177679</v>
          </cell>
        </row>
        <row r="86">
          <cell r="A86">
            <v>0</v>
          </cell>
          <cell r="B86">
            <v>5</v>
          </cell>
          <cell r="C86">
            <v>10</v>
          </cell>
          <cell r="D86">
            <v>0</v>
          </cell>
          <cell r="E86">
            <v>105</v>
          </cell>
          <cell r="F86">
            <v>23455</v>
          </cell>
        </row>
        <row r="87">
          <cell r="A87">
            <v>0</v>
          </cell>
          <cell r="B87">
            <v>5</v>
          </cell>
          <cell r="C87">
            <v>11</v>
          </cell>
          <cell r="D87">
            <v>0</v>
          </cell>
          <cell r="E87">
            <v>99</v>
          </cell>
          <cell r="F87">
            <v>21352</v>
          </cell>
        </row>
        <row r="88">
          <cell r="A88">
            <v>0</v>
          </cell>
          <cell r="B88">
            <v>5</v>
          </cell>
          <cell r="C88">
            <v>12</v>
          </cell>
          <cell r="D88">
            <v>0</v>
          </cell>
          <cell r="E88">
            <v>79</v>
          </cell>
          <cell r="F88">
            <v>16734</v>
          </cell>
        </row>
        <row r="89">
          <cell r="A89">
            <v>0</v>
          </cell>
          <cell r="B89">
            <v>5</v>
          </cell>
          <cell r="C89">
            <v>13</v>
          </cell>
          <cell r="D89">
            <v>0</v>
          </cell>
          <cell r="E89">
            <v>209</v>
          </cell>
          <cell r="F89">
            <v>45053</v>
          </cell>
        </row>
        <row r="90">
          <cell r="A90">
            <v>0</v>
          </cell>
          <cell r="B90">
            <v>5</v>
          </cell>
          <cell r="C90">
            <v>14</v>
          </cell>
          <cell r="D90">
            <v>0</v>
          </cell>
          <cell r="E90">
            <v>721</v>
          </cell>
          <cell r="F90">
            <v>154535</v>
          </cell>
        </row>
        <row r="91">
          <cell r="A91">
            <v>0</v>
          </cell>
          <cell r="B91">
            <v>5</v>
          </cell>
          <cell r="C91">
            <v>15</v>
          </cell>
          <cell r="D91">
            <v>0</v>
          </cell>
          <cell r="E91">
            <v>311</v>
          </cell>
          <cell r="F91">
            <v>60915</v>
          </cell>
        </row>
        <row r="92">
          <cell r="A92">
            <v>0</v>
          </cell>
          <cell r="B92">
            <v>5</v>
          </cell>
          <cell r="C92">
            <v>16</v>
          </cell>
          <cell r="D92">
            <v>0</v>
          </cell>
          <cell r="E92">
            <v>538</v>
          </cell>
          <cell r="F92">
            <v>109536</v>
          </cell>
        </row>
        <row r="93">
          <cell r="A93">
            <v>0</v>
          </cell>
          <cell r="B93">
            <v>5</v>
          </cell>
          <cell r="C93">
            <v>17</v>
          </cell>
          <cell r="D93">
            <v>0</v>
          </cell>
          <cell r="E93">
            <v>948</v>
          </cell>
          <cell r="F93">
            <v>183695</v>
          </cell>
        </row>
        <row r="94">
          <cell r="A94">
            <v>0</v>
          </cell>
          <cell r="B94">
            <v>5</v>
          </cell>
          <cell r="C94">
            <v>18</v>
          </cell>
          <cell r="D94">
            <v>0</v>
          </cell>
          <cell r="E94">
            <v>197</v>
          </cell>
          <cell r="F94">
            <v>40989</v>
          </cell>
        </row>
        <row r="95">
          <cell r="A95">
            <v>0</v>
          </cell>
          <cell r="B95">
            <v>5</v>
          </cell>
          <cell r="C95">
            <v>19</v>
          </cell>
          <cell r="D95">
            <v>0</v>
          </cell>
          <cell r="E95">
            <v>210</v>
          </cell>
          <cell r="F95">
            <v>42286</v>
          </cell>
        </row>
        <row r="96">
          <cell r="A96">
            <v>0</v>
          </cell>
          <cell r="B96">
            <v>5</v>
          </cell>
          <cell r="C96">
            <v>20</v>
          </cell>
          <cell r="D96">
            <v>0</v>
          </cell>
          <cell r="E96">
            <v>35</v>
          </cell>
          <cell r="F96">
            <v>7578</v>
          </cell>
        </row>
        <row r="97">
          <cell r="A97">
            <v>0</v>
          </cell>
          <cell r="B97">
            <v>5</v>
          </cell>
          <cell r="C97">
            <v>21</v>
          </cell>
          <cell r="D97">
            <v>0</v>
          </cell>
          <cell r="E97">
            <v>10</v>
          </cell>
          <cell r="F97">
            <v>2112</v>
          </cell>
        </row>
        <row r="98">
          <cell r="A98">
            <v>0</v>
          </cell>
          <cell r="B98">
            <v>5</v>
          </cell>
          <cell r="C98">
            <v>91</v>
          </cell>
          <cell r="D98">
            <v>0</v>
          </cell>
          <cell r="E98">
            <v>481</v>
          </cell>
          <cell r="F98">
            <v>93844</v>
          </cell>
        </row>
        <row r="99">
          <cell r="A99">
            <v>0</v>
          </cell>
          <cell r="B99">
            <v>5</v>
          </cell>
          <cell r="C99">
            <v>92</v>
          </cell>
          <cell r="D99">
            <v>0</v>
          </cell>
          <cell r="E99">
            <v>614</v>
          </cell>
          <cell r="F99">
            <v>131716</v>
          </cell>
        </row>
        <row r="100">
          <cell r="A100">
            <v>0</v>
          </cell>
          <cell r="B100">
            <v>5</v>
          </cell>
          <cell r="C100">
            <v>93</v>
          </cell>
          <cell r="D100">
            <v>0</v>
          </cell>
          <cell r="E100">
            <v>1252</v>
          </cell>
          <cell r="F100">
            <v>250094</v>
          </cell>
        </row>
        <row r="101">
          <cell r="A101">
            <v>0</v>
          </cell>
          <cell r="B101">
            <v>6</v>
          </cell>
          <cell r="C101">
            <v>-8</v>
          </cell>
          <cell r="D101">
            <v>0</v>
          </cell>
          <cell r="E101">
            <v>22</v>
          </cell>
          <cell r="F101">
            <v>4604</v>
          </cell>
        </row>
        <row r="102">
          <cell r="A102">
            <v>0</v>
          </cell>
          <cell r="B102">
            <v>6</v>
          </cell>
          <cell r="C102">
            <v>3</v>
          </cell>
          <cell r="D102">
            <v>0</v>
          </cell>
          <cell r="E102">
            <v>977</v>
          </cell>
          <cell r="F102">
            <v>192997</v>
          </cell>
        </row>
        <row r="103">
          <cell r="A103">
            <v>0</v>
          </cell>
          <cell r="B103">
            <v>6</v>
          </cell>
          <cell r="C103">
            <v>6</v>
          </cell>
          <cell r="D103">
            <v>0</v>
          </cell>
          <cell r="E103">
            <v>561</v>
          </cell>
          <cell r="F103">
            <v>117384</v>
          </cell>
        </row>
        <row r="104">
          <cell r="A104">
            <v>0</v>
          </cell>
          <cell r="B104">
            <v>6</v>
          </cell>
          <cell r="C104">
            <v>8</v>
          </cell>
          <cell r="D104">
            <v>0</v>
          </cell>
          <cell r="E104">
            <v>546</v>
          </cell>
          <cell r="F104">
            <v>110888</v>
          </cell>
        </row>
        <row r="105">
          <cell r="A105">
            <v>0</v>
          </cell>
          <cell r="B105">
            <v>6</v>
          </cell>
          <cell r="C105">
            <v>9</v>
          </cell>
          <cell r="D105">
            <v>0</v>
          </cell>
          <cell r="E105">
            <v>601</v>
          </cell>
          <cell r="F105">
            <v>123218</v>
          </cell>
        </row>
        <row r="106">
          <cell r="A106">
            <v>0</v>
          </cell>
          <cell r="B106">
            <v>6</v>
          </cell>
          <cell r="C106">
            <v>10</v>
          </cell>
          <cell r="D106">
            <v>0</v>
          </cell>
          <cell r="E106">
            <v>69</v>
          </cell>
          <cell r="F106">
            <v>14009</v>
          </cell>
        </row>
        <row r="107">
          <cell r="A107">
            <v>0</v>
          </cell>
          <cell r="B107">
            <v>6</v>
          </cell>
          <cell r="C107">
            <v>11</v>
          </cell>
          <cell r="D107">
            <v>0</v>
          </cell>
          <cell r="E107">
            <v>58</v>
          </cell>
          <cell r="F107">
            <v>12926</v>
          </cell>
        </row>
        <row r="108">
          <cell r="A108">
            <v>0</v>
          </cell>
          <cell r="B108">
            <v>6</v>
          </cell>
          <cell r="C108">
            <v>12</v>
          </cell>
          <cell r="D108">
            <v>0</v>
          </cell>
          <cell r="E108">
            <v>48</v>
          </cell>
          <cell r="F108">
            <v>8691</v>
          </cell>
        </row>
        <row r="109">
          <cell r="A109">
            <v>0</v>
          </cell>
          <cell r="B109">
            <v>6</v>
          </cell>
          <cell r="C109">
            <v>13</v>
          </cell>
          <cell r="D109">
            <v>0</v>
          </cell>
          <cell r="E109">
            <v>111</v>
          </cell>
          <cell r="F109">
            <v>22984</v>
          </cell>
        </row>
        <row r="110">
          <cell r="A110">
            <v>0</v>
          </cell>
          <cell r="B110">
            <v>6</v>
          </cell>
          <cell r="C110">
            <v>14</v>
          </cell>
          <cell r="D110">
            <v>0</v>
          </cell>
          <cell r="E110">
            <v>578</v>
          </cell>
          <cell r="F110">
            <v>107791</v>
          </cell>
        </row>
        <row r="111">
          <cell r="A111">
            <v>0</v>
          </cell>
          <cell r="B111">
            <v>6</v>
          </cell>
          <cell r="C111">
            <v>15</v>
          </cell>
          <cell r="D111">
            <v>0</v>
          </cell>
          <cell r="E111">
            <v>151</v>
          </cell>
          <cell r="F111">
            <v>26886</v>
          </cell>
        </row>
        <row r="112">
          <cell r="A112">
            <v>0</v>
          </cell>
          <cell r="B112">
            <v>6</v>
          </cell>
          <cell r="C112">
            <v>16</v>
          </cell>
          <cell r="D112">
            <v>0</v>
          </cell>
          <cell r="E112">
            <v>314</v>
          </cell>
          <cell r="F112">
            <v>59052</v>
          </cell>
        </row>
        <row r="113">
          <cell r="A113">
            <v>0</v>
          </cell>
          <cell r="B113">
            <v>6</v>
          </cell>
          <cell r="C113">
            <v>17</v>
          </cell>
          <cell r="D113">
            <v>0</v>
          </cell>
          <cell r="E113">
            <v>577</v>
          </cell>
          <cell r="F113">
            <v>107637</v>
          </cell>
        </row>
        <row r="114">
          <cell r="A114">
            <v>0</v>
          </cell>
          <cell r="B114">
            <v>6</v>
          </cell>
          <cell r="C114">
            <v>18</v>
          </cell>
          <cell r="D114">
            <v>0</v>
          </cell>
          <cell r="E114">
            <v>124</v>
          </cell>
          <cell r="F114">
            <v>24142</v>
          </cell>
        </row>
        <row r="115">
          <cell r="A115">
            <v>0</v>
          </cell>
          <cell r="B115">
            <v>6</v>
          </cell>
          <cell r="C115">
            <v>19</v>
          </cell>
          <cell r="D115">
            <v>0</v>
          </cell>
          <cell r="E115">
            <v>148</v>
          </cell>
          <cell r="F115">
            <v>31213</v>
          </cell>
        </row>
        <row r="116">
          <cell r="A116">
            <v>0</v>
          </cell>
          <cell r="B116">
            <v>6</v>
          </cell>
          <cell r="C116">
            <v>20</v>
          </cell>
          <cell r="D116">
            <v>0</v>
          </cell>
          <cell r="E116">
            <v>34</v>
          </cell>
          <cell r="F116">
            <v>7072</v>
          </cell>
        </row>
        <row r="117">
          <cell r="A117">
            <v>0</v>
          </cell>
          <cell r="B117">
            <v>6</v>
          </cell>
          <cell r="C117">
            <v>91</v>
          </cell>
          <cell r="D117">
            <v>0</v>
          </cell>
          <cell r="E117">
            <v>310</v>
          </cell>
          <cell r="F117">
            <v>62628</v>
          </cell>
        </row>
        <row r="118">
          <cell r="A118">
            <v>0</v>
          </cell>
          <cell r="B118">
            <v>6</v>
          </cell>
          <cell r="C118">
            <v>92</v>
          </cell>
          <cell r="D118">
            <v>0</v>
          </cell>
          <cell r="E118">
            <v>402</v>
          </cell>
          <cell r="F118">
            <v>83934</v>
          </cell>
        </row>
        <row r="119">
          <cell r="A119">
            <v>0</v>
          </cell>
          <cell r="B119">
            <v>6</v>
          </cell>
          <cell r="C119">
            <v>93</v>
          </cell>
          <cell r="D119">
            <v>0</v>
          </cell>
          <cell r="E119">
            <v>1141</v>
          </cell>
          <cell r="F119">
            <v>215697</v>
          </cell>
        </row>
        <row r="120">
          <cell r="A120">
            <v>0</v>
          </cell>
          <cell r="B120">
            <v>7</v>
          </cell>
          <cell r="C120">
            <v>-8</v>
          </cell>
          <cell r="D120">
            <v>0</v>
          </cell>
          <cell r="E120">
            <v>12</v>
          </cell>
          <cell r="F120">
            <v>2365</v>
          </cell>
        </row>
        <row r="121">
          <cell r="A121">
            <v>0</v>
          </cell>
          <cell r="B121">
            <v>7</v>
          </cell>
          <cell r="C121">
            <v>3</v>
          </cell>
          <cell r="D121">
            <v>0</v>
          </cell>
          <cell r="E121">
            <v>212</v>
          </cell>
          <cell r="F121">
            <v>42203</v>
          </cell>
        </row>
        <row r="122">
          <cell r="A122">
            <v>0</v>
          </cell>
          <cell r="B122">
            <v>7</v>
          </cell>
          <cell r="C122">
            <v>6</v>
          </cell>
          <cell r="D122">
            <v>0</v>
          </cell>
          <cell r="E122">
            <v>164</v>
          </cell>
          <cell r="F122">
            <v>34255</v>
          </cell>
        </row>
        <row r="123">
          <cell r="A123">
            <v>0</v>
          </cell>
          <cell r="B123">
            <v>7</v>
          </cell>
          <cell r="C123">
            <v>8</v>
          </cell>
          <cell r="D123">
            <v>0</v>
          </cell>
          <cell r="E123">
            <v>94</v>
          </cell>
          <cell r="F123">
            <v>18937</v>
          </cell>
        </row>
        <row r="124">
          <cell r="A124">
            <v>0</v>
          </cell>
          <cell r="B124">
            <v>7</v>
          </cell>
          <cell r="C124">
            <v>9</v>
          </cell>
          <cell r="D124">
            <v>0</v>
          </cell>
          <cell r="E124">
            <v>84</v>
          </cell>
          <cell r="F124">
            <v>18354</v>
          </cell>
        </row>
        <row r="125">
          <cell r="A125">
            <v>0</v>
          </cell>
          <cell r="B125">
            <v>7</v>
          </cell>
          <cell r="C125">
            <v>10</v>
          </cell>
          <cell r="D125">
            <v>0</v>
          </cell>
          <cell r="E125">
            <v>36</v>
          </cell>
          <cell r="F125">
            <v>6787</v>
          </cell>
        </row>
        <row r="126">
          <cell r="A126">
            <v>0</v>
          </cell>
          <cell r="B126">
            <v>7</v>
          </cell>
          <cell r="C126">
            <v>11</v>
          </cell>
          <cell r="D126">
            <v>0</v>
          </cell>
          <cell r="E126">
            <v>42</v>
          </cell>
          <cell r="F126">
            <v>7683</v>
          </cell>
        </row>
        <row r="127">
          <cell r="A127">
            <v>0</v>
          </cell>
          <cell r="B127">
            <v>7</v>
          </cell>
          <cell r="C127">
            <v>12</v>
          </cell>
          <cell r="D127">
            <v>0</v>
          </cell>
          <cell r="E127">
            <v>20</v>
          </cell>
          <cell r="F127">
            <v>2844</v>
          </cell>
        </row>
        <row r="128">
          <cell r="A128">
            <v>0</v>
          </cell>
          <cell r="B128">
            <v>7</v>
          </cell>
          <cell r="C128">
            <v>13</v>
          </cell>
          <cell r="D128">
            <v>0</v>
          </cell>
          <cell r="E128">
            <v>55</v>
          </cell>
          <cell r="F128">
            <v>12826</v>
          </cell>
        </row>
        <row r="129">
          <cell r="A129">
            <v>0</v>
          </cell>
          <cell r="B129">
            <v>7</v>
          </cell>
          <cell r="C129">
            <v>14</v>
          </cell>
          <cell r="D129">
            <v>0</v>
          </cell>
          <cell r="E129">
            <v>97</v>
          </cell>
          <cell r="F129">
            <v>17588</v>
          </cell>
        </row>
        <row r="130">
          <cell r="A130">
            <v>0</v>
          </cell>
          <cell r="B130">
            <v>7</v>
          </cell>
          <cell r="C130">
            <v>15</v>
          </cell>
          <cell r="D130">
            <v>0</v>
          </cell>
          <cell r="E130">
            <v>86</v>
          </cell>
          <cell r="F130">
            <v>15911</v>
          </cell>
        </row>
        <row r="131">
          <cell r="A131">
            <v>0</v>
          </cell>
          <cell r="B131">
            <v>7</v>
          </cell>
          <cell r="C131">
            <v>16</v>
          </cell>
          <cell r="D131">
            <v>0</v>
          </cell>
          <cell r="E131">
            <v>91</v>
          </cell>
          <cell r="F131">
            <v>17340</v>
          </cell>
        </row>
        <row r="132">
          <cell r="A132">
            <v>0</v>
          </cell>
          <cell r="B132">
            <v>7</v>
          </cell>
          <cell r="C132">
            <v>17</v>
          </cell>
          <cell r="D132">
            <v>0</v>
          </cell>
          <cell r="E132">
            <v>206</v>
          </cell>
          <cell r="F132">
            <v>36017</v>
          </cell>
        </row>
        <row r="133">
          <cell r="A133">
            <v>0</v>
          </cell>
          <cell r="B133">
            <v>7</v>
          </cell>
          <cell r="C133">
            <v>18</v>
          </cell>
          <cell r="D133">
            <v>0</v>
          </cell>
          <cell r="E133">
            <v>35</v>
          </cell>
          <cell r="F133">
            <v>6340</v>
          </cell>
        </row>
        <row r="134">
          <cell r="A134">
            <v>0</v>
          </cell>
          <cell r="B134">
            <v>7</v>
          </cell>
          <cell r="C134">
            <v>19</v>
          </cell>
          <cell r="D134">
            <v>0</v>
          </cell>
          <cell r="E134">
            <v>47</v>
          </cell>
          <cell r="F134">
            <v>9950</v>
          </cell>
        </row>
        <row r="135">
          <cell r="A135">
            <v>0</v>
          </cell>
          <cell r="B135">
            <v>7</v>
          </cell>
          <cell r="C135">
            <v>20</v>
          </cell>
          <cell r="D135">
            <v>0</v>
          </cell>
          <cell r="E135">
            <v>1</v>
          </cell>
          <cell r="F135">
            <v>456</v>
          </cell>
        </row>
        <row r="136">
          <cell r="A136">
            <v>0</v>
          </cell>
          <cell r="B136">
            <v>7</v>
          </cell>
          <cell r="C136">
            <v>21</v>
          </cell>
          <cell r="D136">
            <v>0</v>
          </cell>
          <cell r="E136">
            <v>2</v>
          </cell>
          <cell r="F136">
            <v>153</v>
          </cell>
        </row>
        <row r="137">
          <cell r="A137">
            <v>0</v>
          </cell>
          <cell r="B137">
            <v>7</v>
          </cell>
          <cell r="C137">
            <v>91</v>
          </cell>
          <cell r="D137">
            <v>0</v>
          </cell>
          <cell r="E137">
            <v>60</v>
          </cell>
          <cell r="F137">
            <v>11675</v>
          </cell>
        </row>
        <row r="138">
          <cell r="A138">
            <v>0</v>
          </cell>
          <cell r="B138">
            <v>7</v>
          </cell>
          <cell r="C138">
            <v>92</v>
          </cell>
          <cell r="D138">
            <v>0</v>
          </cell>
          <cell r="E138">
            <v>86</v>
          </cell>
          <cell r="F138">
            <v>16788</v>
          </cell>
        </row>
        <row r="139">
          <cell r="A139">
            <v>0</v>
          </cell>
          <cell r="B139">
            <v>7</v>
          </cell>
          <cell r="C139">
            <v>93</v>
          </cell>
          <cell r="D139">
            <v>0</v>
          </cell>
          <cell r="E139">
            <v>187</v>
          </cell>
          <cell r="F139">
            <v>35567</v>
          </cell>
        </row>
        <row r="140">
          <cell r="A140">
            <v>0</v>
          </cell>
          <cell r="B140">
            <v>8</v>
          </cell>
          <cell r="C140">
            <v>-8</v>
          </cell>
          <cell r="D140">
            <v>0</v>
          </cell>
          <cell r="E140">
            <v>19</v>
          </cell>
          <cell r="F140">
            <v>5003</v>
          </cell>
        </row>
        <row r="141">
          <cell r="A141">
            <v>0</v>
          </cell>
          <cell r="B141">
            <v>8</v>
          </cell>
          <cell r="C141">
            <v>3</v>
          </cell>
          <cell r="D141">
            <v>0</v>
          </cell>
          <cell r="E141">
            <v>578</v>
          </cell>
          <cell r="F141">
            <v>126238</v>
          </cell>
        </row>
        <row r="142">
          <cell r="A142">
            <v>0</v>
          </cell>
          <cell r="B142">
            <v>8</v>
          </cell>
          <cell r="C142">
            <v>6</v>
          </cell>
          <cell r="D142">
            <v>0</v>
          </cell>
          <cell r="E142">
            <v>227</v>
          </cell>
          <cell r="F142">
            <v>50882</v>
          </cell>
        </row>
        <row r="143">
          <cell r="A143">
            <v>0</v>
          </cell>
          <cell r="B143">
            <v>8</v>
          </cell>
          <cell r="C143">
            <v>8</v>
          </cell>
          <cell r="D143">
            <v>0</v>
          </cell>
          <cell r="E143">
            <v>87</v>
          </cell>
          <cell r="F143">
            <v>16818</v>
          </cell>
        </row>
        <row r="144">
          <cell r="A144">
            <v>0</v>
          </cell>
          <cell r="B144">
            <v>8</v>
          </cell>
          <cell r="C144">
            <v>9</v>
          </cell>
          <cell r="D144">
            <v>0</v>
          </cell>
          <cell r="E144">
            <v>105</v>
          </cell>
          <cell r="F144">
            <v>22264</v>
          </cell>
        </row>
        <row r="145">
          <cell r="A145">
            <v>0</v>
          </cell>
          <cell r="B145">
            <v>8</v>
          </cell>
          <cell r="C145">
            <v>10</v>
          </cell>
          <cell r="D145">
            <v>0</v>
          </cell>
          <cell r="E145">
            <v>467</v>
          </cell>
          <cell r="F145">
            <v>103376</v>
          </cell>
        </row>
        <row r="146">
          <cell r="A146">
            <v>0</v>
          </cell>
          <cell r="B146">
            <v>8</v>
          </cell>
          <cell r="C146">
            <v>11</v>
          </cell>
          <cell r="D146">
            <v>0</v>
          </cell>
          <cell r="E146">
            <v>183</v>
          </cell>
          <cell r="F146">
            <v>40907</v>
          </cell>
        </row>
        <row r="147">
          <cell r="A147">
            <v>0</v>
          </cell>
          <cell r="B147">
            <v>8</v>
          </cell>
          <cell r="C147">
            <v>12</v>
          </cell>
          <cell r="D147">
            <v>0</v>
          </cell>
          <cell r="E147">
            <v>83</v>
          </cell>
          <cell r="F147">
            <v>14801</v>
          </cell>
        </row>
        <row r="148">
          <cell r="A148">
            <v>0</v>
          </cell>
          <cell r="B148">
            <v>8</v>
          </cell>
          <cell r="C148">
            <v>13</v>
          </cell>
          <cell r="D148">
            <v>0</v>
          </cell>
          <cell r="E148">
            <v>1057</v>
          </cell>
          <cell r="F148">
            <v>243572</v>
          </cell>
        </row>
        <row r="149">
          <cell r="A149">
            <v>0</v>
          </cell>
          <cell r="B149">
            <v>8</v>
          </cell>
          <cell r="C149">
            <v>14</v>
          </cell>
          <cell r="D149">
            <v>0</v>
          </cell>
          <cell r="E149">
            <v>185</v>
          </cell>
          <cell r="F149">
            <v>38990</v>
          </cell>
        </row>
        <row r="150">
          <cell r="A150">
            <v>0</v>
          </cell>
          <cell r="B150">
            <v>8</v>
          </cell>
          <cell r="C150">
            <v>15</v>
          </cell>
          <cell r="D150">
            <v>0</v>
          </cell>
          <cell r="E150">
            <v>774</v>
          </cell>
          <cell r="F150">
            <v>146565</v>
          </cell>
        </row>
        <row r="151">
          <cell r="A151">
            <v>0</v>
          </cell>
          <cell r="B151">
            <v>8</v>
          </cell>
          <cell r="C151">
            <v>16</v>
          </cell>
          <cell r="D151">
            <v>0</v>
          </cell>
          <cell r="E151">
            <v>3909</v>
          </cell>
          <cell r="F151">
            <v>801402</v>
          </cell>
        </row>
        <row r="152">
          <cell r="A152">
            <v>0</v>
          </cell>
          <cell r="B152">
            <v>8</v>
          </cell>
          <cell r="C152">
            <v>17</v>
          </cell>
          <cell r="D152">
            <v>0</v>
          </cell>
          <cell r="E152">
            <v>1812</v>
          </cell>
          <cell r="F152">
            <v>362323</v>
          </cell>
        </row>
        <row r="153">
          <cell r="A153">
            <v>0</v>
          </cell>
          <cell r="B153">
            <v>8</v>
          </cell>
          <cell r="C153">
            <v>18</v>
          </cell>
          <cell r="D153">
            <v>0</v>
          </cell>
          <cell r="E153">
            <v>235</v>
          </cell>
          <cell r="F153">
            <v>49015</v>
          </cell>
        </row>
        <row r="154">
          <cell r="A154">
            <v>0</v>
          </cell>
          <cell r="B154">
            <v>8</v>
          </cell>
          <cell r="C154">
            <v>19</v>
          </cell>
          <cell r="D154">
            <v>0</v>
          </cell>
          <cell r="E154">
            <v>220</v>
          </cell>
          <cell r="F154">
            <v>45433</v>
          </cell>
        </row>
        <row r="155">
          <cell r="A155">
            <v>0</v>
          </cell>
          <cell r="B155">
            <v>8</v>
          </cell>
          <cell r="C155">
            <v>20</v>
          </cell>
          <cell r="D155">
            <v>0</v>
          </cell>
          <cell r="E155">
            <v>5</v>
          </cell>
          <cell r="F155">
            <v>1213</v>
          </cell>
        </row>
        <row r="156">
          <cell r="A156">
            <v>0</v>
          </cell>
          <cell r="B156">
            <v>8</v>
          </cell>
          <cell r="C156">
            <v>21</v>
          </cell>
          <cell r="D156">
            <v>0</v>
          </cell>
          <cell r="E156">
            <v>17</v>
          </cell>
          <cell r="F156">
            <v>3714</v>
          </cell>
        </row>
        <row r="157">
          <cell r="A157">
            <v>0</v>
          </cell>
          <cell r="B157">
            <v>8</v>
          </cell>
          <cell r="C157">
            <v>91</v>
          </cell>
          <cell r="D157">
            <v>0</v>
          </cell>
          <cell r="E157">
            <v>218</v>
          </cell>
          <cell r="F157">
            <v>42191</v>
          </cell>
        </row>
        <row r="158">
          <cell r="A158">
            <v>0</v>
          </cell>
          <cell r="B158">
            <v>8</v>
          </cell>
          <cell r="C158">
            <v>92</v>
          </cell>
          <cell r="D158">
            <v>0</v>
          </cell>
          <cell r="E158">
            <v>111</v>
          </cell>
          <cell r="F158">
            <v>25406</v>
          </cell>
        </row>
        <row r="159">
          <cell r="A159">
            <v>0</v>
          </cell>
          <cell r="B159">
            <v>8</v>
          </cell>
          <cell r="C159">
            <v>93</v>
          </cell>
          <cell r="D159">
            <v>0</v>
          </cell>
          <cell r="E159">
            <v>271</v>
          </cell>
          <cell r="F159">
            <v>58086</v>
          </cell>
        </row>
        <row r="160">
          <cell r="A160">
            <v>0</v>
          </cell>
          <cell r="B160">
            <v>9</v>
          </cell>
          <cell r="C160">
            <v>-8</v>
          </cell>
          <cell r="D160">
            <v>0</v>
          </cell>
          <cell r="E160">
            <v>73</v>
          </cell>
          <cell r="F160">
            <v>17242</v>
          </cell>
        </row>
        <row r="161">
          <cell r="A161">
            <v>0</v>
          </cell>
          <cell r="B161">
            <v>9</v>
          </cell>
          <cell r="C161">
            <v>3</v>
          </cell>
          <cell r="D161">
            <v>0</v>
          </cell>
          <cell r="E161">
            <v>1965</v>
          </cell>
          <cell r="F161">
            <v>423313</v>
          </cell>
        </row>
        <row r="162">
          <cell r="A162">
            <v>0</v>
          </cell>
          <cell r="B162">
            <v>9</v>
          </cell>
          <cell r="C162">
            <v>6</v>
          </cell>
          <cell r="D162">
            <v>0</v>
          </cell>
          <cell r="E162">
            <v>896</v>
          </cell>
          <cell r="F162">
            <v>192265</v>
          </cell>
        </row>
        <row r="163">
          <cell r="A163">
            <v>0</v>
          </cell>
          <cell r="B163">
            <v>9</v>
          </cell>
          <cell r="C163">
            <v>8</v>
          </cell>
          <cell r="D163">
            <v>0</v>
          </cell>
          <cell r="E163">
            <v>509</v>
          </cell>
          <cell r="F163">
            <v>109400</v>
          </cell>
        </row>
        <row r="164">
          <cell r="A164">
            <v>0</v>
          </cell>
          <cell r="B164">
            <v>9</v>
          </cell>
          <cell r="C164">
            <v>9</v>
          </cell>
          <cell r="D164">
            <v>0</v>
          </cell>
          <cell r="E164">
            <v>709</v>
          </cell>
          <cell r="F164">
            <v>157951</v>
          </cell>
        </row>
        <row r="165">
          <cell r="A165">
            <v>0</v>
          </cell>
          <cell r="B165">
            <v>9</v>
          </cell>
          <cell r="C165">
            <v>10</v>
          </cell>
          <cell r="D165">
            <v>0</v>
          </cell>
          <cell r="E165">
            <v>1576</v>
          </cell>
          <cell r="F165">
            <v>353474</v>
          </cell>
        </row>
        <row r="166">
          <cell r="A166">
            <v>0</v>
          </cell>
          <cell r="B166">
            <v>9</v>
          </cell>
          <cell r="C166">
            <v>11</v>
          </cell>
          <cell r="D166">
            <v>0</v>
          </cell>
          <cell r="E166">
            <v>983</v>
          </cell>
          <cell r="F166">
            <v>215798</v>
          </cell>
        </row>
        <row r="167">
          <cell r="A167">
            <v>0</v>
          </cell>
          <cell r="B167">
            <v>9</v>
          </cell>
          <cell r="C167">
            <v>12</v>
          </cell>
          <cell r="D167">
            <v>0</v>
          </cell>
          <cell r="E167">
            <v>331</v>
          </cell>
          <cell r="F167">
            <v>67047</v>
          </cell>
        </row>
        <row r="168">
          <cell r="A168">
            <v>0</v>
          </cell>
          <cell r="B168">
            <v>9</v>
          </cell>
          <cell r="C168">
            <v>13</v>
          </cell>
          <cell r="D168">
            <v>0</v>
          </cell>
          <cell r="E168">
            <v>2530</v>
          </cell>
          <cell r="F168">
            <v>570603</v>
          </cell>
        </row>
        <row r="169">
          <cell r="A169">
            <v>0</v>
          </cell>
          <cell r="B169">
            <v>9</v>
          </cell>
          <cell r="C169">
            <v>14</v>
          </cell>
          <cell r="D169">
            <v>0</v>
          </cell>
          <cell r="E169">
            <v>811</v>
          </cell>
          <cell r="F169">
            <v>176261</v>
          </cell>
        </row>
        <row r="170">
          <cell r="A170">
            <v>0</v>
          </cell>
          <cell r="B170">
            <v>9</v>
          </cell>
          <cell r="C170">
            <v>15</v>
          </cell>
          <cell r="D170">
            <v>0</v>
          </cell>
          <cell r="E170">
            <v>2010</v>
          </cell>
          <cell r="F170">
            <v>407769</v>
          </cell>
        </row>
        <row r="171">
          <cell r="A171">
            <v>0</v>
          </cell>
          <cell r="B171">
            <v>9</v>
          </cell>
          <cell r="C171">
            <v>16</v>
          </cell>
          <cell r="D171">
            <v>0</v>
          </cell>
          <cell r="E171">
            <v>3603</v>
          </cell>
          <cell r="F171">
            <v>738501</v>
          </cell>
        </row>
        <row r="172">
          <cell r="A172">
            <v>0</v>
          </cell>
          <cell r="B172">
            <v>9</v>
          </cell>
          <cell r="C172">
            <v>17</v>
          </cell>
          <cell r="D172">
            <v>0</v>
          </cell>
          <cell r="E172">
            <v>4559</v>
          </cell>
          <cell r="F172">
            <v>875688</v>
          </cell>
        </row>
        <row r="173">
          <cell r="A173">
            <v>0</v>
          </cell>
          <cell r="B173">
            <v>9</v>
          </cell>
          <cell r="C173">
            <v>18</v>
          </cell>
          <cell r="D173">
            <v>0</v>
          </cell>
          <cell r="E173">
            <v>706</v>
          </cell>
          <cell r="F173">
            <v>154525</v>
          </cell>
        </row>
        <row r="174">
          <cell r="A174">
            <v>0</v>
          </cell>
          <cell r="B174">
            <v>9</v>
          </cell>
          <cell r="C174">
            <v>19</v>
          </cell>
          <cell r="D174">
            <v>0</v>
          </cell>
          <cell r="E174">
            <v>552</v>
          </cell>
          <cell r="F174">
            <v>114886</v>
          </cell>
        </row>
        <row r="175">
          <cell r="A175">
            <v>0</v>
          </cell>
          <cell r="B175">
            <v>9</v>
          </cell>
          <cell r="C175">
            <v>20</v>
          </cell>
          <cell r="D175">
            <v>0</v>
          </cell>
          <cell r="E175">
            <v>24</v>
          </cell>
          <cell r="F175">
            <v>4451</v>
          </cell>
        </row>
        <row r="176">
          <cell r="A176">
            <v>0</v>
          </cell>
          <cell r="B176">
            <v>9</v>
          </cell>
          <cell r="C176">
            <v>21</v>
          </cell>
          <cell r="D176">
            <v>0</v>
          </cell>
          <cell r="E176">
            <v>26</v>
          </cell>
          <cell r="F176">
            <v>4441</v>
          </cell>
        </row>
        <row r="177">
          <cell r="A177">
            <v>0</v>
          </cell>
          <cell r="B177">
            <v>9</v>
          </cell>
          <cell r="C177">
            <v>91</v>
          </cell>
          <cell r="D177">
            <v>0</v>
          </cell>
          <cell r="E177">
            <v>662</v>
          </cell>
          <cell r="F177">
            <v>133446</v>
          </cell>
        </row>
        <row r="178">
          <cell r="A178">
            <v>0</v>
          </cell>
          <cell r="B178">
            <v>9</v>
          </cell>
          <cell r="C178">
            <v>92</v>
          </cell>
          <cell r="D178">
            <v>0</v>
          </cell>
          <cell r="E178">
            <v>499</v>
          </cell>
          <cell r="F178">
            <v>111181</v>
          </cell>
        </row>
        <row r="179">
          <cell r="A179">
            <v>0</v>
          </cell>
          <cell r="B179">
            <v>9</v>
          </cell>
          <cell r="C179">
            <v>93</v>
          </cell>
          <cell r="D179">
            <v>0</v>
          </cell>
          <cell r="E179">
            <v>1534</v>
          </cell>
          <cell r="F179">
            <v>338283</v>
          </cell>
        </row>
        <row r="180">
          <cell r="A180">
            <v>1</v>
          </cell>
          <cell r="B180">
            <v>-8</v>
          </cell>
          <cell r="C180">
            <v>6</v>
          </cell>
          <cell r="D180">
            <v>0</v>
          </cell>
          <cell r="E180">
            <v>2</v>
          </cell>
          <cell r="F180">
            <v>388</v>
          </cell>
        </row>
        <row r="181">
          <cell r="A181">
            <v>1</v>
          </cell>
          <cell r="B181">
            <v>-8</v>
          </cell>
          <cell r="C181">
            <v>8</v>
          </cell>
          <cell r="D181">
            <v>0</v>
          </cell>
          <cell r="E181">
            <v>4</v>
          </cell>
          <cell r="F181">
            <v>1194</v>
          </cell>
        </row>
        <row r="182">
          <cell r="A182">
            <v>1</v>
          </cell>
          <cell r="B182">
            <v>-8</v>
          </cell>
          <cell r="C182">
            <v>13</v>
          </cell>
          <cell r="D182">
            <v>0</v>
          </cell>
          <cell r="E182">
            <v>1</v>
          </cell>
          <cell r="F182">
            <v>251</v>
          </cell>
        </row>
        <row r="183">
          <cell r="A183">
            <v>1</v>
          </cell>
          <cell r="B183">
            <v>-8</v>
          </cell>
          <cell r="C183">
            <v>14</v>
          </cell>
          <cell r="D183">
            <v>0</v>
          </cell>
          <cell r="E183">
            <v>2</v>
          </cell>
          <cell r="F183">
            <v>598</v>
          </cell>
        </row>
        <row r="184">
          <cell r="A184">
            <v>1</v>
          </cell>
          <cell r="B184">
            <v>-8</v>
          </cell>
          <cell r="C184">
            <v>16</v>
          </cell>
          <cell r="D184">
            <v>0</v>
          </cell>
          <cell r="E184">
            <v>5</v>
          </cell>
          <cell r="F184">
            <v>1038</v>
          </cell>
        </row>
        <row r="185">
          <cell r="A185">
            <v>1</v>
          </cell>
          <cell r="B185">
            <v>-8</v>
          </cell>
          <cell r="C185">
            <v>17</v>
          </cell>
          <cell r="D185">
            <v>0</v>
          </cell>
          <cell r="E185">
            <v>4</v>
          </cell>
          <cell r="F185">
            <v>669</v>
          </cell>
        </row>
        <row r="186">
          <cell r="A186">
            <v>1</v>
          </cell>
          <cell r="B186">
            <v>-8</v>
          </cell>
          <cell r="C186">
            <v>18</v>
          </cell>
          <cell r="D186">
            <v>0</v>
          </cell>
          <cell r="E186">
            <v>2</v>
          </cell>
          <cell r="F186">
            <v>286</v>
          </cell>
        </row>
        <row r="187">
          <cell r="A187">
            <v>1</v>
          </cell>
          <cell r="B187">
            <v>-8</v>
          </cell>
          <cell r="C187">
            <v>19</v>
          </cell>
          <cell r="D187">
            <v>0</v>
          </cell>
          <cell r="E187">
            <v>1</v>
          </cell>
          <cell r="F187">
            <v>207</v>
          </cell>
        </row>
        <row r="188">
          <cell r="A188">
            <v>1</v>
          </cell>
          <cell r="B188">
            <v>-8</v>
          </cell>
          <cell r="C188">
            <v>93</v>
          </cell>
          <cell r="D188">
            <v>0</v>
          </cell>
          <cell r="E188">
            <v>5</v>
          </cell>
          <cell r="F188">
            <v>1678</v>
          </cell>
        </row>
        <row r="189">
          <cell r="A189">
            <v>1</v>
          </cell>
          <cell r="B189">
            <v>2</v>
          </cell>
          <cell r="C189">
            <v>-8</v>
          </cell>
          <cell r="D189">
            <v>0</v>
          </cell>
          <cell r="E189">
            <v>6</v>
          </cell>
          <cell r="F189">
            <v>2046</v>
          </cell>
        </row>
        <row r="190">
          <cell r="A190">
            <v>1</v>
          </cell>
          <cell r="B190">
            <v>2</v>
          </cell>
          <cell r="C190">
            <v>3</v>
          </cell>
          <cell r="D190">
            <v>0</v>
          </cell>
          <cell r="E190">
            <v>44</v>
          </cell>
          <cell r="F190">
            <v>12476</v>
          </cell>
        </row>
        <row r="191">
          <cell r="A191">
            <v>1</v>
          </cell>
          <cell r="B191">
            <v>2</v>
          </cell>
          <cell r="C191">
            <v>6</v>
          </cell>
          <cell r="D191">
            <v>0</v>
          </cell>
          <cell r="E191">
            <v>78</v>
          </cell>
          <cell r="F191">
            <v>26739</v>
          </cell>
        </row>
        <row r="192">
          <cell r="A192">
            <v>1</v>
          </cell>
          <cell r="B192">
            <v>2</v>
          </cell>
          <cell r="C192">
            <v>8</v>
          </cell>
          <cell r="D192">
            <v>0</v>
          </cell>
          <cell r="E192">
            <v>85</v>
          </cell>
          <cell r="F192">
            <v>22945</v>
          </cell>
        </row>
        <row r="193">
          <cell r="A193">
            <v>1</v>
          </cell>
          <cell r="B193">
            <v>2</v>
          </cell>
          <cell r="C193">
            <v>9</v>
          </cell>
          <cell r="D193">
            <v>0</v>
          </cell>
          <cell r="E193">
            <v>53</v>
          </cell>
          <cell r="F193">
            <v>19865</v>
          </cell>
        </row>
        <row r="194">
          <cell r="A194">
            <v>1</v>
          </cell>
          <cell r="B194">
            <v>2</v>
          </cell>
          <cell r="C194">
            <v>10</v>
          </cell>
          <cell r="D194">
            <v>0</v>
          </cell>
          <cell r="E194">
            <v>86</v>
          </cell>
          <cell r="F194">
            <v>23639</v>
          </cell>
        </row>
        <row r="195">
          <cell r="A195">
            <v>1</v>
          </cell>
          <cell r="B195">
            <v>2</v>
          </cell>
          <cell r="C195">
            <v>11</v>
          </cell>
          <cell r="D195">
            <v>0</v>
          </cell>
          <cell r="E195">
            <v>45</v>
          </cell>
          <cell r="F195">
            <v>14073</v>
          </cell>
        </row>
        <row r="196">
          <cell r="A196">
            <v>1</v>
          </cell>
          <cell r="B196">
            <v>2</v>
          </cell>
          <cell r="C196">
            <v>12</v>
          </cell>
          <cell r="D196">
            <v>0</v>
          </cell>
          <cell r="E196">
            <v>13</v>
          </cell>
          <cell r="F196">
            <v>4220</v>
          </cell>
        </row>
        <row r="197">
          <cell r="A197">
            <v>1</v>
          </cell>
          <cell r="B197">
            <v>2</v>
          </cell>
          <cell r="C197">
            <v>13</v>
          </cell>
          <cell r="D197">
            <v>0</v>
          </cell>
          <cell r="E197">
            <v>115</v>
          </cell>
          <cell r="F197">
            <v>34339</v>
          </cell>
        </row>
        <row r="198">
          <cell r="A198">
            <v>1</v>
          </cell>
          <cell r="B198">
            <v>2</v>
          </cell>
          <cell r="C198">
            <v>14</v>
          </cell>
          <cell r="D198">
            <v>0</v>
          </cell>
          <cell r="E198">
            <v>67</v>
          </cell>
          <cell r="F198">
            <v>22349</v>
          </cell>
        </row>
        <row r="199">
          <cell r="A199">
            <v>1</v>
          </cell>
          <cell r="B199">
            <v>2</v>
          </cell>
          <cell r="C199">
            <v>15</v>
          </cell>
          <cell r="D199">
            <v>0</v>
          </cell>
          <cell r="E199">
            <v>79</v>
          </cell>
          <cell r="F199">
            <v>23713</v>
          </cell>
        </row>
        <row r="200">
          <cell r="A200">
            <v>1</v>
          </cell>
          <cell r="B200">
            <v>2</v>
          </cell>
          <cell r="C200">
            <v>16</v>
          </cell>
          <cell r="D200">
            <v>0</v>
          </cell>
          <cell r="E200">
            <v>103</v>
          </cell>
          <cell r="F200">
            <v>29193</v>
          </cell>
        </row>
        <row r="201">
          <cell r="A201">
            <v>1</v>
          </cell>
          <cell r="B201">
            <v>2</v>
          </cell>
          <cell r="C201">
            <v>17</v>
          </cell>
          <cell r="D201">
            <v>0</v>
          </cell>
          <cell r="E201">
            <v>224</v>
          </cell>
          <cell r="F201">
            <v>70029</v>
          </cell>
        </row>
        <row r="202">
          <cell r="A202">
            <v>1</v>
          </cell>
          <cell r="B202">
            <v>2</v>
          </cell>
          <cell r="C202">
            <v>18</v>
          </cell>
          <cell r="D202">
            <v>0</v>
          </cell>
          <cell r="E202">
            <v>41</v>
          </cell>
          <cell r="F202">
            <v>12715</v>
          </cell>
        </row>
        <row r="203">
          <cell r="A203">
            <v>1</v>
          </cell>
          <cell r="B203">
            <v>2</v>
          </cell>
          <cell r="C203">
            <v>19</v>
          </cell>
          <cell r="D203">
            <v>0</v>
          </cell>
          <cell r="E203">
            <v>29</v>
          </cell>
          <cell r="F203">
            <v>8899</v>
          </cell>
        </row>
        <row r="204">
          <cell r="A204">
            <v>1</v>
          </cell>
          <cell r="B204">
            <v>2</v>
          </cell>
          <cell r="C204">
            <v>20</v>
          </cell>
          <cell r="D204">
            <v>0</v>
          </cell>
          <cell r="E204">
            <v>7</v>
          </cell>
          <cell r="F204">
            <v>2431</v>
          </cell>
        </row>
        <row r="205">
          <cell r="A205">
            <v>1</v>
          </cell>
          <cell r="B205">
            <v>2</v>
          </cell>
          <cell r="C205">
            <v>21</v>
          </cell>
          <cell r="D205">
            <v>0</v>
          </cell>
          <cell r="E205">
            <v>2</v>
          </cell>
          <cell r="F205">
            <v>642</v>
          </cell>
        </row>
        <row r="206">
          <cell r="A206">
            <v>1</v>
          </cell>
          <cell r="B206">
            <v>2</v>
          </cell>
          <cell r="C206">
            <v>91</v>
          </cell>
          <cell r="D206">
            <v>0</v>
          </cell>
          <cell r="E206">
            <v>12</v>
          </cell>
          <cell r="F206">
            <v>3955</v>
          </cell>
        </row>
        <row r="207">
          <cell r="A207">
            <v>1</v>
          </cell>
          <cell r="B207">
            <v>2</v>
          </cell>
          <cell r="C207">
            <v>92</v>
          </cell>
          <cell r="D207">
            <v>0</v>
          </cell>
          <cell r="E207">
            <v>13</v>
          </cell>
          <cell r="F207">
            <v>4091</v>
          </cell>
        </row>
        <row r="208">
          <cell r="A208">
            <v>1</v>
          </cell>
          <cell r="B208">
            <v>2</v>
          </cell>
          <cell r="C208">
            <v>93</v>
          </cell>
          <cell r="D208">
            <v>0</v>
          </cell>
          <cell r="E208">
            <v>83</v>
          </cell>
          <cell r="F208">
            <v>29380</v>
          </cell>
        </row>
        <row r="209">
          <cell r="A209">
            <v>1</v>
          </cell>
          <cell r="B209">
            <v>3</v>
          </cell>
          <cell r="C209">
            <v>-8</v>
          </cell>
          <cell r="D209">
            <v>0</v>
          </cell>
          <cell r="E209">
            <v>12</v>
          </cell>
          <cell r="F209">
            <v>4393</v>
          </cell>
        </row>
        <row r="210">
          <cell r="A210">
            <v>1</v>
          </cell>
          <cell r="B210">
            <v>3</v>
          </cell>
          <cell r="C210">
            <v>3</v>
          </cell>
          <cell r="D210">
            <v>0</v>
          </cell>
          <cell r="E210">
            <v>99</v>
          </cell>
          <cell r="F210">
            <v>28446</v>
          </cell>
        </row>
        <row r="211">
          <cell r="A211">
            <v>1</v>
          </cell>
          <cell r="B211">
            <v>3</v>
          </cell>
          <cell r="C211">
            <v>6</v>
          </cell>
          <cell r="D211">
            <v>0</v>
          </cell>
          <cell r="E211">
            <v>247</v>
          </cell>
          <cell r="F211">
            <v>83694</v>
          </cell>
        </row>
        <row r="212">
          <cell r="A212">
            <v>1</v>
          </cell>
          <cell r="B212">
            <v>3</v>
          </cell>
          <cell r="C212">
            <v>8</v>
          </cell>
          <cell r="D212">
            <v>0</v>
          </cell>
          <cell r="E212">
            <v>195</v>
          </cell>
          <cell r="F212">
            <v>57009</v>
          </cell>
        </row>
        <row r="213">
          <cell r="A213">
            <v>1</v>
          </cell>
          <cell r="B213">
            <v>3</v>
          </cell>
          <cell r="C213">
            <v>9</v>
          </cell>
          <cell r="D213">
            <v>0</v>
          </cell>
          <cell r="E213">
            <v>146</v>
          </cell>
          <cell r="F213">
            <v>49541</v>
          </cell>
        </row>
        <row r="214">
          <cell r="A214">
            <v>1</v>
          </cell>
          <cell r="B214">
            <v>3</v>
          </cell>
          <cell r="C214">
            <v>10</v>
          </cell>
          <cell r="D214">
            <v>0</v>
          </cell>
          <cell r="E214">
            <v>133</v>
          </cell>
          <cell r="F214">
            <v>41616</v>
          </cell>
        </row>
        <row r="215">
          <cell r="A215">
            <v>1</v>
          </cell>
          <cell r="B215">
            <v>3</v>
          </cell>
          <cell r="C215">
            <v>11</v>
          </cell>
          <cell r="D215">
            <v>0</v>
          </cell>
          <cell r="E215">
            <v>186</v>
          </cell>
          <cell r="F215">
            <v>63236</v>
          </cell>
        </row>
        <row r="216">
          <cell r="A216">
            <v>1</v>
          </cell>
          <cell r="B216">
            <v>3</v>
          </cell>
          <cell r="C216">
            <v>12</v>
          </cell>
          <cell r="D216">
            <v>0</v>
          </cell>
          <cell r="E216">
            <v>39</v>
          </cell>
          <cell r="F216">
            <v>12355</v>
          </cell>
        </row>
        <row r="217">
          <cell r="A217">
            <v>1</v>
          </cell>
          <cell r="B217">
            <v>3</v>
          </cell>
          <cell r="C217">
            <v>13</v>
          </cell>
          <cell r="D217">
            <v>0</v>
          </cell>
          <cell r="E217">
            <v>183</v>
          </cell>
          <cell r="F217">
            <v>61951</v>
          </cell>
        </row>
        <row r="218">
          <cell r="A218">
            <v>1</v>
          </cell>
          <cell r="B218">
            <v>3</v>
          </cell>
          <cell r="C218">
            <v>14</v>
          </cell>
          <cell r="D218">
            <v>0</v>
          </cell>
          <cell r="E218">
            <v>137</v>
          </cell>
          <cell r="F218">
            <v>44271</v>
          </cell>
        </row>
        <row r="219">
          <cell r="A219">
            <v>1</v>
          </cell>
          <cell r="B219">
            <v>3</v>
          </cell>
          <cell r="C219">
            <v>15</v>
          </cell>
          <cell r="D219">
            <v>0</v>
          </cell>
          <cell r="E219">
            <v>142</v>
          </cell>
          <cell r="F219">
            <v>44775</v>
          </cell>
        </row>
        <row r="220">
          <cell r="A220">
            <v>1</v>
          </cell>
          <cell r="B220">
            <v>3</v>
          </cell>
          <cell r="C220">
            <v>16</v>
          </cell>
          <cell r="D220">
            <v>0</v>
          </cell>
          <cell r="E220">
            <v>157</v>
          </cell>
          <cell r="F220">
            <v>51547</v>
          </cell>
        </row>
        <row r="221">
          <cell r="A221">
            <v>1</v>
          </cell>
          <cell r="B221">
            <v>3</v>
          </cell>
          <cell r="C221">
            <v>17</v>
          </cell>
          <cell r="D221">
            <v>0</v>
          </cell>
          <cell r="E221">
            <v>239</v>
          </cell>
          <cell r="F221">
            <v>76262</v>
          </cell>
        </row>
        <row r="222">
          <cell r="A222">
            <v>1</v>
          </cell>
          <cell r="B222">
            <v>3</v>
          </cell>
          <cell r="C222">
            <v>18</v>
          </cell>
          <cell r="D222">
            <v>0</v>
          </cell>
          <cell r="E222">
            <v>81</v>
          </cell>
          <cell r="F222">
            <v>28756</v>
          </cell>
        </row>
        <row r="223">
          <cell r="A223">
            <v>1</v>
          </cell>
          <cell r="B223">
            <v>3</v>
          </cell>
          <cell r="C223">
            <v>19</v>
          </cell>
          <cell r="D223">
            <v>0</v>
          </cell>
          <cell r="E223">
            <v>103</v>
          </cell>
          <cell r="F223">
            <v>31174</v>
          </cell>
        </row>
        <row r="224">
          <cell r="A224">
            <v>1</v>
          </cell>
          <cell r="B224">
            <v>3</v>
          </cell>
          <cell r="C224">
            <v>20</v>
          </cell>
          <cell r="D224">
            <v>0</v>
          </cell>
          <cell r="E224">
            <v>12</v>
          </cell>
          <cell r="F224">
            <v>3201</v>
          </cell>
        </row>
        <row r="225">
          <cell r="A225">
            <v>1</v>
          </cell>
          <cell r="B225">
            <v>3</v>
          </cell>
          <cell r="C225">
            <v>21</v>
          </cell>
          <cell r="D225">
            <v>0</v>
          </cell>
          <cell r="E225">
            <v>5</v>
          </cell>
          <cell r="F225">
            <v>1645</v>
          </cell>
        </row>
        <row r="226">
          <cell r="A226">
            <v>1</v>
          </cell>
          <cell r="B226">
            <v>3</v>
          </cell>
          <cell r="C226">
            <v>91</v>
          </cell>
          <cell r="D226">
            <v>0</v>
          </cell>
          <cell r="E226">
            <v>18</v>
          </cell>
          <cell r="F226">
            <v>5975</v>
          </cell>
        </row>
        <row r="227">
          <cell r="A227">
            <v>1</v>
          </cell>
          <cell r="B227">
            <v>3</v>
          </cell>
          <cell r="C227">
            <v>92</v>
          </cell>
          <cell r="D227">
            <v>0</v>
          </cell>
          <cell r="E227">
            <v>66</v>
          </cell>
          <cell r="F227">
            <v>22026</v>
          </cell>
        </row>
        <row r="228">
          <cell r="A228">
            <v>1</v>
          </cell>
          <cell r="B228">
            <v>3</v>
          </cell>
          <cell r="C228">
            <v>93</v>
          </cell>
          <cell r="D228">
            <v>0</v>
          </cell>
          <cell r="E228">
            <v>205</v>
          </cell>
          <cell r="F228">
            <v>70563</v>
          </cell>
        </row>
        <row r="229">
          <cell r="A229">
            <v>1</v>
          </cell>
          <cell r="B229">
            <v>4</v>
          </cell>
          <cell r="C229">
            <v>-8</v>
          </cell>
          <cell r="D229">
            <v>0</v>
          </cell>
          <cell r="E229">
            <v>5</v>
          </cell>
          <cell r="F229">
            <v>1982</v>
          </cell>
        </row>
        <row r="230">
          <cell r="A230">
            <v>1</v>
          </cell>
          <cell r="B230">
            <v>4</v>
          </cell>
          <cell r="C230">
            <v>3</v>
          </cell>
          <cell r="D230">
            <v>0</v>
          </cell>
          <cell r="E230">
            <v>87</v>
          </cell>
          <cell r="F230">
            <v>25085</v>
          </cell>
        </row>
        <row r="231">
          <cell r="A231">
            <v>1</v>
          </cell>
          <cell r="B231">
            <v>4</v>
          </cell>
          <cell r="C231">
            <v>6</v>
          </cell>
          <cell r="D231">
            <v>0</v>
          </cell>
          <cell r="E231">
            <v>148</v>
          </cell>
          <cell r="F231">
            <v>47354</v>
          </cell>
        </row>
        <row r="232">
          <cell r="A232">
            <v>1</v>
          </cell>
          <cell r="B232">
            <v>4</v>
          </cell>
          <cell r="C232">
            <v>8</v>
          </cell>
          <cell r="D232">
            <v>0</v>
          </cell>
          <cell r="E232">
            <v>178</v>
          </cell>
          <cell r="F232">
            <v>51841</v>
          </cell>
        </row>
        <row r="233">
          <cell r="A233">
            <v>1</v>
          </cell>
          <cell r="B233">
            <v>4</v>
          </cell>
          <cell r="C233">
            <v>9</v>
          </cell>
          <cell r="D233">
            <v>0</v>
          </cell>
          <cell r="E233">
            <v>110</v>
          </cell>
          <cell r="F233">
            <v>34077</v>
          </cell>
        </row>
        <row r="234">
          <cell r="A234">
            <v>1</v>
          </cell>
          <cell r="B234">
            <v>4</v>
          </cell>
          <cell r="C234">
            <v>10</v>
          </cell>
          <cell r="D234">
            <v>0</v>
          </cell>
          <cell r="E234">
            <v>72</v>
          </cell>
          <cell r="F234">
            <v>21776</v>
          </cell>
        </row>
        <row r="235">
          <cell r="A235">
            <v>1</v>
          </cell>
          <cell r="B235">
            <v>4</v>
          </cell>
          <cell r="C235">
            <v>11</v>
          </cell>
          <cell r="D235">
            <v>0</v>
          </cell>
          <cell r="E235">
            <v>150</v>
          </cell>
          <cell r="F235">
            <v>49214</v>
          </cell>
        </row>
        <row r="236">
          <cell r="A236">
            <v>1</v>
          </cell>
          <cell r="B236">
            <v>4</v>
          </cell>
          <cell r="C236">
            <v>12</v>
          </cell>
          <cell r="D236">
            <v>0</v>
          </cell>
          <cell r="E236">
            <v>39</v>
          </cell>
          <cell r="F236">
            <v>12518</v>
          </cell>
        </row>
        <row r="237">
          <cell r="A237">
            <v>1</v>
          </cell>
          <cell r="B237">
            <v>4</v>
          </cell>
          <cell r="C237">
            <v>13</v>
          </cell>
          <cell r="D237">
            <v>0</v>
          </cell>
          <cell r="E237">
            <v>115</v>
          </cell>
          <cell r="F237">
            <v>36349</v>
          </cell>
        </row>
        <row r="238">
          <cell r="A238">
            <v>1</v>
          </cell>
          <cell r="B238">
            <v>4</v>
          </cell>
          <cell r="C238">
            <v>14</v>
          </cell>
          <cell r="D238">
            <v>0</v>
          </cell>
          <cell r="E238">
            <v>114</v>
          </cell>
          <cell r="F238">
            <v>31314</v>
          </cell>
        </row>
        <row r="239">
          <cell r="A239">
            <v>1</v>
          </cell>
          <cell r="B239">
            <v>4</v>
          </cell>
          <cell r="C239">
            <v>15</v>
          </cell>
          <cell r="D239">
            <v>0</v>
          </cell>
          <cell r="E239">
            <v>126</v>
          </cell>
          <cell r="F239">
            <v>37061</v>
          </cell>
        </row>
        <row r="240">
          <cell r="A240">
            <v>1</v>
          </cell>
          <cell r="B240">
            <v>4</v>
          </cell>
          <cell r="C240">
            <v>16</v>
          </cell>
          <cell r="D240">
            <v>0</v>
          </cell>
          <cell r="E240">
            <v>146</v>
          </cell>
          <cell r="F240">
            <v>42008</v>
          </cell>
        </row>
        <row r="241">
          <cell r="A241">
            <v>1</v>
          </cell>
          <cell r="B241">
            <v>4</v>
          </cell>
          <cell r="C241">
            <v>17</v>
          </cell>
          <cell r="D241">
            <v>0</v>
          </cell>
          <cell r="E241">
            <v>174</v>
          </cell>
          <cell r="F241">
            <v>51841</v>
          </cell>
        </row>
        <row r="242">
          <cell r="A242">
            <v>1</v>
          </cell>
          <cell r="B242">
            <v>4</v>
          </cell>
          <cell r="C242">
            <v>18</v>
          </cell>
          <cell r="D242">
            <v>0</v>
          </cell>
          <cell r="E242">
            <v>48</v>
          </cell>
          <cell r="F242">
            <v>16634</v>
          </cell>
        </row>
        <row r="243">
          <cell r="A243">
            <v>1</v>
          </cell>
          <cell r="B243">
            <v>4</v>
          </cell>
          <cell r="C243">
            <v>19</v>
          </cell>
          <cell r="D243">
            <v>0</v>
          </cell>
          <cell r="E243">
            <v>62</v>
          </cell>
          <cell r="F243">
            <v>19936</v>
          </cell>
        </row>
        <row r="244">
          <cell r="A244">
            <v>1</v>
          </cell>
          <cell r="B244">
            <v>4</v>
          </cell>
          <cell r="C244">
            <v>20</v>
          </cell>
          <cell r="D244">
            <v>0</v>
          </cell>
          <cell r="E244">
            <v>10</v>
          </cell>
          <cell r="F244">
            <v>3206</v>
          </cell>
        </row>
        <row r="245">
          <cell r="A245">
            <v>1</v>
          </cell>
          <cell r="B245">
            <v>4</v>
          </cell>
          <cell r="C245">
            <v>21</v>
          </cell>
          <cell r="D245">
            <v>0</v>
          </cell>
          <cell r="E245">
            <v>8</v>
          </cell>
          <cell r="F245">
            <v>2631</v>
          </cell>
        </row>
        <row r="246">
          <cell r="A246">
            <v>1</v>
          </cell>
          <cell r="B246">
            <v>4</v>
          </cell>
          <cell r="C246">
            <v>91</v>
          </cell>
          <cell r="D246">
            <v>0</v>
          </cell>
          <cell r="E246">
            <v>18</v>
          </cell>
          <cell r="F246">
            <v>5960</v>
          </cell>
        </row>
        <row r="247">
          <cell r="A247">
            <v>1</v>
          </cell>
          <cell r="B247">
            <v>4</v>
          </cell>
          <cell r="C247">
            <v>92</v>
          </cell>
          <cell r="D247">
            <v>0</v>
          </cell>
          <cell r="E247">
            <v>82</v>
          </cell>
          <cell r="F247">
            <v>26542</v>
          </cell>
        </row>
        <row r="248">
          <cell r="A248">
            <v>1</v>
          </cell>
          <cell r="B248">
            <v>4</v>
          </cell>
          <cell r="C248">
            <v>93</v>
          </cell>
          <cell r="D248">
            <v>0</v>
          </cell>
          <cell r="E248">
            <v>221</v>
          </cell>
          <cell r="F248">
            <v>73411</v>
          </cell>
        </row>
        <row r="249">
          <cell r="A249">
            <v>1</v>
          </cell>
          <cell r="B249">
            <v>5</v>
          </cell>
          <cell r="C249">
            <v>-8</v>
          </cell>
          <cell r="D249">
            <v>0</v>
          </cell>
          <cell r="E249">
            <v>13</v>
          </cell>
          <cell r="F249">
            <v>4416</v>
          </cell>
        </row>
        <row r="250">
          <cell r="A250">
            <v>1</v>
          </cell>
          <cell r="B250">
            <v>5</v>
          </cell>
          <cell r="C250">
            <v>3</v>
          </cell>
          <cell r="D250">
            <v>0</v>
          </cell>
          <cell r="E250">
            <v>56</v>
          </cell>
          <cell r="F250">
            <v>18653</v>
          </cell>
        </row>
        <row r="251">
          <cell r="A251">
            <v>1</v>
          </cell>
          <cell r="B251">
            <v>5</v>
          </cell>
          <cell r="C251">
            <v>6</v>
          </cell>
          <cell r="D251">
            <v>0</v>
          </cell>
          <cell r="E251">
            <v>153</v>
          </cell>
          <cell r="F251">
            <v>53036</v>
          </cell>
        </row>
        <row r="252">
          <cell r="A252">
            <v>1</v>
          </cell>
          <cell r="B252">
            <v>5</v>
          </cell>
          <cell r="C252">
            <v>8</v>
          </cell>
          <cell r="D252">
            <v>0</v>
          </cell>
          <cell r="E252">
            <v>151</v>
          </cell>
          <cell r="F252">
            <v>48282</v>
          </cell>
        </row>
        <row r="253">
          <cell r="A253">
            <v>1</v>
          </cell>
          <cell r="B253">
            <v>5</v>
          </cell>
          <cell r="C253">
            <v>9</v>
          </cell>
          <cell r="D253">
            <v>0</v>
          </cell>
          <cell r="E253">
            <v>171</v>
          </cell>
          <cell r="F253">
            <v>59358</v>
          </cell>
        </row>
        <row r="254">
          <cell r="A254">
            <v>1</v>
          </cell>
          <cell r="B254">
            <v>5</v>
          </cell>
          <cell r="C254">
            <v>10</v>
          </cell>
          <cell r="D254">
            <v>0</v>
          </cell>
          <cell r="E254">
            <v>31</v>
          </cell>
          <cell r="F254">
            <v>10447</v>
          </cell>
        </row>
        <row r="255">
          <cell r="A255">
            <v>1</v>
          </cell>
          <cell r="B255">
            <v>5</v>
          </cell>
          <cell r="C255">
            <v>11</v>
          </cell>
          <cell r="D255">
            <v>0</v>
          </cell>
          <cell r="E255">
            <v>40</v>
          </cell>
          <cell r="F255">
            <v>11520</v>
          </cell>
        </row>
        <row r="256">
          <cell r="A256">
            <v>1</v>
          </cell>
          <cell r="B256">
            <v>5</v>
          </cell>
          <cell r="C256">
            <v>12</v>
          </cell>
          <cell r="D256">
            <v>0</v>
          </cell>
          <cell r="E256">
            <v>16</v>
          </cell>
          <cell r="F256">
            <v>5132</v>
          </cell>
        </row>
        <row r="257">
          <cell r="A257">
            <v>1</v>
          </cell>
          <cell r="B257">
            <v>5</v>
          </cell>
          <cell r="C257">
            <v>13</v>
          </cell>
          <cell r="D257">
            <v>0</v>
          </cell>
          <cell r="E257">
            <v>54</v>
          </cell>
          <cell r="F257">
            <v>16313</v>
          </cell>
        </row>
        <row r="258">
          <cell r="A258">
            <v>1</v>
          </cell>
          <cell r="B258">
            <v>5</v>
          </cell>
          <cell r="C258">
            <v>14</v>
          </cell>
          <cell r="D258">
            <v>0</v>
          </cell>
          <cell r="E258">
            <v>119</v>
          </cell>
          <cell r="F258">
            <v>37192</v>
          </cell>
        </row>
        <row r="259">
          <cell r="A259">
            <v>1</v>
          </cell>
          <cell r="B259">
            <v>5</v>
          </cell>
          <cell r="C259">
            <v>15</v>
          </cell>
          <cell r="D259">
            <v>0</v>
          </cell>
          <cell r="E259">
            <v>40</v>
          </cell>
          <cell r="F259">
            <v>12399</v>
          </cell>
        </row>
        <row r="260">
          <cell r="A260">
            <v>1</v>
          </cell>
          <cell r="B260">
            <v>5</v>
          </cell>
          <cell r="C260">
            <v>16</v>
          </cell>
          <cell r="D260">
            <v>0</v>
          </cell>
          <cell r="E260">
            <v>59</v>
          </cell>
          <cell r="F260">
            <v>17488</v>
          </cell>
        </row>
        <row r="261">
          <cell r="A261">
            <v>1</v>
          </cell>
          <cell r="B261">
            <v>5</v>
          </cell>
          <cell r="C261">
            <v>17</v>
          </cell>
          <cell r="D261">
            <v>0</v>
          </cell>
          <cell r="E261">
            <v>87</v>
          </cell>
          <cell r="F261">
            <v>26042</v>
          </cell>
        </row>
        <row r="262">
          <cell r="A262">
            <v>1</v>
          </cell>
          <cell r="B262">
            <v>5</v>
          </cell>
          <cell r="C262">
            <v>18</v>
          </cell>
          <cell r="D262">
            <v>0</v>
          </cell>
          <cell r="E262">
            <v>26</v>
          </cell>
          <cell r="F262">
            <v>8321</v>
          </cell>
        </row>
        <row r="263">
          <cell r="A263">
            <v>1</v>
          </cell>
          <cell r="B263">
            <v>5</v>
          </cell>
          <cell r="C263">
            <v>19</v>
          </cell>
          <cell r="D263">
            <v>0</v>
          </cell>
          <cell r="E263">
            <v>45</v>
          </cell>
          <cell r="F263">
            <v>13896</v>
          </cell>
        </row>
        <row r="264">
          <cell r="A264">
            <v>1</v>
          </cell>
          <cell r="B264">
            <v>5</v>
          </cell>
          <cell r="C264">
            <v>20</v>
          </cell>
          <cell r="D264">
            <v>0</v>
          </cell>
          <cell r="E264">
            <v>22</v>
          </cell>
          <cell r="F264">
            <v>5212</v>
          </cell>
        </row>
        <row r="265">
          <cell r="A265">
            <v>1</v>
          </cell>
          <cell r="B265">
            <v>5</v>
          </cell>
          <cell r="C265">
            <v>21</v>
          </cell>
          <cell r="D265">
            <v>0</v>
          </cell>
          <cell r="E265">
            <v>2</v>
          </cell>
          <cell r="F265">
            <v>572</v>
          </cell>
        </row>
        <row r="266">
          <cell r="A266">
            <v>1</v>
          </cell>
          <cell r="B266">
            <v>5</v>
          </cell>
          <cell r="C266">
            <v>91</v>
          </cell>
          <cell r="D266">
            <v>0</v>
          </cell>
          <cell r="E266">
            <v>11</v>
          </cell>
          <cell r="F266">
            <v>4024</v>
          </cell>
        </row>
        <row r="267">
          <cell r="A267">
            <v>1</v>
          </cell>
          <cell r="B267">
            <v>5</v>
          </cell>
          <cell r="C267">
            <v>92</v>
          </cell>
          <cell r="D267">
            <v>0</v>
          </cell>
          <cell r="E267">
            <v>39</v>
          </cell>
          <cell r="F267">
            <v>13061</v>
          </cell>
        </row>
        <row r="268">
          <cell r="A268">
            <v>1</v>
          </cell>
          <cell r="B268">
            <v>5</v>
          </cell>
          <cell r="C268">
            <v>93</v>
          </cell>
          <cell r="D268">
            <v>0</v>
          </cell>
          <cell r="E268">
            <v>136</v>
          </cell>
          <cell r="F268">
            <v>45067</v>
          </cell>
        </row>
        <row r="269">
          <cell r="A269">
            <v>1</v>
          </cell>
          <cell r="B269">
            <v>6</v>
          </cell>
          <cell r="C269">
            <v>-8</v>
          </cell>
          <cell r="D269">
            <v>0</v>
          </cell>
          <cell r="E269">
            <v>4</v>
          </cell>
          <cell r="F269">
            <v>1412</v>
          </cell>
        </row>
        <row r="270">
          <cell r="A270">
            <v>1</v>
          </cell>
          <cell r="B270">
            <v>6</v>
          </cell>
          <cell r="C270">
            <v>3</v>
          </cell>
          <cell r="D270">
            <v>0</v>
          </cell>
          <cell r="E270">
            <v>40</v>
          </cell>
          <cell r="F270">
            <v>11757</v>
          </cell>
        </row>
        <row r="271">
          <cell r="A271">
            <v>1</v>
          </cell>
          <cell r="B271">
            <v>6</v>
          </cell>
          <cell r="C271">
            <v>6</v>
          </cell>
          <cell r="D271">
            <v>0</v>
          </cell>
          <cell r="E271">
            <v>66</v>
          </cell>
          <cell r="F271">
            <v>23427</v>
          </cell>
        </row>
        <row r="272">
          <cell r="A272">
            <v>1</v>
          </cell>
          <cell r="B272">
            <v>6</v>
          </cell>
          <cell r="C272">
            <v>8</v>
          </cell>
          <cell r="D272">
            <v>0</v>
          </cell>
          <cell r="E272">
            <v>73</v>
          </cell>
          <cell r="F272">
            <v>20645</v>
          </cell>
        </row>
        <row r="273">
          <cell r="A273">
            <v>1</v>
          </cell>
          <cell r="B273">
            <v>6</v>
          </cell>
          <cell r="C273">
            <v>9</v>
          </cell>
          <cell r="D273">
            <v>0</v>
          </cell>
          <cell r="E273">
            <v>58</v>
          </cell>
          <cell r="F273">
            <v>18808</v>
          </cell>
        </row>
        <row r="274">
          <cell r="A274">
            <v>1</v>
          </cell>
          <cell r="B274">
            <v>6</v>
          </cell>
          <cell r="C274">
            <v>10</v>
          </cell>
          <cell r="D274">
            <v>0</v>
          </cell>
          <cell r="E274">
            <v>6</v>
          </cell>
          <cell r="F274">
            <v>2704</v>
          </cell>
        </row>
        <row r="275">
          <cell r="A275">
            <v>1</v>
          </cell>
          <cell r="B275">
            <v>6</v>
          </cell>
          <cell r="C275">
            <v>11</v>
          </cell>
          <cell r="D275">
            <v>0</v>
          </cell>
          <cell r="E275">
            <v>8</v>
          </cell>
          <cell r="F275">
            <v>2779</v>
          </cell>
        </row>
        <row r="276">
          <cell r="A276">
            <v>1</v>
          </cell>
          <cell r="B276">
            <v>6</v>
          </cell>
          <cell r="C276">
            <v>12</v>
          </cell>
          <cell r="D276">
            <v>0</v>
          </cell>
          <cell r="E276">
            <v>6</v>
          </cell>
          <cell r="F276">
            <v>1708</v>
          </cell>
        </row>
        <row r="277">
          <cell r="A277">
            <v>1</v>
          </cell>
          <cell r="B277">
            <v>6</v>
          </cell>
          <cell r="C277">
            <v>13</v>
          </cell>
          <cell r="D277">
            <v>0</v>
          </cell>
          <cell r="E277">
            <v>16</v>
          </cell>
          <cell r="F277">
            <v>5195</v>
          </cell>
        </row>
        <row r="278">
          <cell r="A278">
            <v>1</v>
          </cell>
          <cell r="B278">
            <v>6</v>
          </cell>
          <cell r="C278">
            <v>14</v>
          </cell>
          <cell r="D278">
            <v>0</v>
          </cell>
          <cell r="E278">
            <v>88</v>
          </cell>
          <cell r="F278">
            <v>27402</v>
          </cell>
        </row>
        <row r="279">
          <cell r="A279">
            <v>1</v>
          </cell>
          <cell r="B279">
            <v>6</v>
          </cell>
          <cell r="C279">
            <v>15</v>
          </cell>
          <cell r="D279">
            <v>0</v>
          </cell>
          <cell r="E279">
            <v>16</v>
          </cell>
          <cell r="F279">
            <v>4309</v>
          </cell>
        </row>
        <row r="280">
          <cell r="A280">
            <v>1</v>
          </cell>
          <cell r="B280">
            <v>6</v>
          </cell>
          <cell r="C280">
            <v>16</v>
          </cell>
          <cell r="D280">
            <v>0</v>
          </cell>
          <cell r="E280">
            <v>28</v>
          </cell>
          <cell r="F280">
            <v>7838</v>
          </cell>
        </row>
        <row r="281">
          <cell r="A281">
            <v>1</v>
          </cell>
          <cell r="B281">
            <v>6</v>
          </cell>
          <cell r="C281">
            <v>17</v>
          </cell>
          <cell r="D281">
            <v>0</v>
          </cell>
          <cell r="E281">
            <v>38</v>
          </cell>
          <cell r="F281">
            <v>9162</v>
          </cell>
        </row>
        <row r="282">
          <cell r="A282">
            <v>1</v>
          </cell>
          <cell r="B282">
            <v>6</v>
          </cell>
          <cell r="C282">
            <v>18</v>
          </cell>
          <cell r="D282">
            <v>0</v>
          </cell>
          <cell r="E282">
            <v>11</v>
          </cell>
          <cell r="F282">
            <v>3616</v>
          </cell>
        </row>
        <row r="283">
          <cell r="A283">
            <v>1</v>
          </cell>
          <cell r="B283">
            <v>6</v>
          </cell>
          <cell r="C283">
            <v>19</v>
          </cell>
          <cell r="D283">
            <v>0</v>
          </cell>
          <cell r="E283">
            <v>14</v>
          </cell>
          <cell r="F283">
            <v>4342</v>
          </cell>
        </row>
        <row r="284">
          <cell r="A284">
            <v>1</v>
          </cell>
          <cell r="B284">
            <v>6</v>
          </cell>
          <cell r="C284">
            <v>20</v>
          </cell>
          <cell r="D284">
            <v>0</v>
          </cell>
          <cell r="E284">
            <v>9</v>
          </cell>
          <cell r="F284">
            <v>2984</v>
          </cell>
        </row>
        <row r="285">
          <cell r="A285">
            <v>1</v>
          </cell>
          <cell r="B285">
            <v>6</v>
          </cell>
          <cell r="C285">
            <v>21</v>
          </cell>
          <cell r="D285">
            <v>0</v>
          </cell>
          <cell r="E285">
            <v>1</v>
          </cell>
          <cell r="F285">
            <v>73</v>
          </cell>
        </row>
        <row r="286">
          <cell r="A286">
            <v>1</v>
          </cell>
          <cell r="B286">
            <v>6</v>
          </cell>
          <cell r="C286">
            <v>91</v>
          </cell>
          <cell r="D286">
            <v>0</v>
          </cell>
          <cell r="E286">
            <v>7</v>
          </cell>
          <cell r="F286">
            <v>2012</v>
          </cell>
        </row>
        <row r="287">
          <cell r="A287">
            <v>1</v>
          </cell>
          <cell r="B287">
            <v>6</v>
          </cell>
          <cell r="C287">
            <v>92</v>
          </cell>
          <cell r="D287">
            <v>0</v>
          </cell>
          <cell r="E287">
            <v>17</v>
          </cell>
          <cell r="F287">
            <v>4783</v>
          </cell>
        </row>
        <row r="288">
          <cell r="A288">
            <v>1</v>
          </cell>
          <cell r="B288">
            <v>6</v>
          </cell>
          <cell r="C288">
            <v>93</v>
          </cell>
          <cell r="D288">
            <v>0</v>
          </cell>
          <cell r="E288">
            <v>85</v>
          </cell>
          <cell r="F288">
            <v>28298</v>
          </cell>
        </row>
        <row r="289">
          <cell r="A289">
            <v>1</v>
          </cell>
          <cell r="B289">
            <v>7</v>
          </cell>
          <cell r="C289">
            <v>3</v>
          </cell>
          <cell r="D289">
            <v>0</v>
          </cell>
          <cell r="E289">
            <v>7</v>
          </cell>
          <cell r="F289">
            <v>1988</v>
          </cell>
        </row>
        <row r="290">
          <cell r="A290">
            <v>1</v>
          </cell>
          <cell r="B290">
            <v>7</v>
          </cell>
          <cell r="C290">
            <v>6</v>
          </cell>
          <cell r="D290">
            <v>0</v>
          </cell>
          <cell r="E290">
            <v>13</v>
          </cell>
          <cell r="F290">
            <v>3605</v>
          </cell>
        </row>
        <row r="291">
          <cell r="A291">
            <v>1</v>
          </cell>
          <cell r="B291">
            <v>7</v>
          </cell>
          <cell r="C291">
            <v>8</v>
          </cell>
          <cell r="D291">
            <v>0</v>
          </cell>
          <cell r="E291">
            <v>8</v>
          </cell>
          <cell r="F291">
            <v>2479</v>
          </cell>
        </row>
        <row r="292">
          <cell r="A292">
            <v>1</v>
          </cell>
          <cell r="B292">
            <v>7</v>
          </cell>
          <cell r="C292">
            <v>9</v>
          </cell>
          <cell r="D292">
            <v>0</v>
          </cell>
          <cell r="E292">
            <v>7</v>
          </cell>
          <cell r="F292">
            <v>1924</v>
          </cell>
        </row>
        <row r="293">
          <cell r="A293">
            <v>1</v>
          </cell>
          <cell r="B293">
            <v>7</v>
          </cell>
          <cell r="C293">
            <v>10</v>
          </cell>
          <cell r="D293">
            <v>0</v>
          </cell>
          <cell r="E293">
            <v>6</v>
          </cell>
          <cell r="F293">
            <v>1377</v>
          </cell>
        </row>
        <row r="294">
          <cell r="A294">
            <v>1</v>
          </cell>
          <cell r="B294">
            <v>7</v>
          </cell>
          <cell r="C294">
            <v>11</v>
          </cell>
          <cell r="D294">
            <v>0</v>
          </cell>
          <cell r="E294">
            <v>6</v>
          </cell>
          <cell r="F294">
            <v>2295</v>
          </cell>
        </row>
        <row r="295">
          <cell r="A295">
            <v>1</v>
          </cell>
          <cell r="B295">
            <v>7</v>
          </cell>
          <cell r="C295">
            <v>13</v>
          </cell>
          <cell r="D295">
            <v>0</v>
          </cell>
          <cell r="E295">
            <v>9</v>
          </cell>
          <cell r="F295">
            <v>2200</v>
          </cell>
        </row>
        <row r="296">
          <cell r="A296">
            <v>1</v>
          </cell>
          <cell r="B296">
            <v>7</v>
          </cell>
          <cell r="C296">
            <v>14</v>
          </cell>
          <cell r="D296">
            <v>0</v>
          </cell>
          <cell r="E296">
            <v>9</v>
          </cell>
          <cell r="F296">
            <v>2511</v>
          </cell>
        </row>
        <row r="297">
          <cell r="A297">
            <v>1</v>
          </cell>
          <cell r="B297">
            <v>7</v>
          </cell>
          <cell r="C297">
            <v>15</v>
          </cell>
          <cell r="D297">
            <v>0</v>
          </cell>
          <cell r="E297">
            <v>8</v>
          </cell>
          <cell r="F297">
            <v>2842</v>
          </cell>
        </row>
        <row r="298">
          <cell r="A298">
            <v>1</v>
          </cell>
          <cell r="B298">
            <v>7</v>
          </cell>
          <cell r="C298">
            <v>16</v>
          </cell>
          <cell r="D298">
            <v>0</v>
          </cell>
          <cell r="E298">
            <v>9</v>
          </cell>
          <cell r="F298">
            <v>2812</v>
          </cell>
        </row>
        <row r="299">
          <cell r="A299">
            <v>1</v>
          </cell>
          <cell r="B299">
            <v>7</v>
          </cell>
          <cell r="C299">
            <v>17</v>
          </cell>
          <cell r="D299">
            <v>0</v>
          </cell>
          <cell r="E299">
            <v>13</v>
          </cell>
          <cell r="F299">
            <v>3709</v>
          </cell>
        </row>
        <row r="300">
          <cell r="A300">
            <v>1</v>
          </cell>
          <cell r="B300">
            <v>7</v>
          </cell>
          <cell r="C300">
            <v>19</v>
          </cell>
          <cell r="D300">
            <v>0</v>
          </cell>
          <cell r="E300">
            <v>5</v>
          </cell>
          <cell r="F300">
            <v>1975</v>
          </cell>
        </row>
        <row r="301">
          <cell r="A301">
            <v>1</v>
          </cell>
          <cell r="B301">
            <v>7</v>
          </cell>
          <cell r="C301">
            <v>20</v>
          </cell>
          <cell r="D301">
            <v>0</v>
          </cell>
          <cell r="E301">
            <v>1</v>
          </cell>
          <cell r="F301">
            <v>231</v>
          </cell>
        </row>
        <row r="302">
          <cell r="A302">
            <v>1</v>
          </cell>
          <cell r="B302">
            <v>7</v>
          </cell>
          <cell r="C302">
            <v>21</v>
          </cell>
          <cell r="D302">
            <v>0</v>
          </cell>
          <cell r="E302">
            <v>1</v>
          </cell>
          <cell r="F302">
            <v>101</v>
          </cell>
        </row>
        <row r="303">
          <cell r="A303">
            <v>1</v>
          </cell>
          <cell r="B303">
            <v>7</v>
          </cell>
          <cell r="C303">
            <v>91</v>
          </cell>
          <cell r="D303">
            <v>0</v>
          </cell>
          <cell r="E303">
            <v>1</v>
          </cell>
          <cell r="F303">
            <v>326</v>
          </cell>
        </row>
        <row r="304">
          <cell r="A304">
            <v>1</v>
          </cell>
          <cell r="B304">
            <v>7</v>
          </cell>
          <cell r="C304">
            <v>92</v>
          </cell>
          <cell r="D304">
            <v>0</v>
          </cell>
          <cell r="E304">
            <v>1</v>
          </cell>
          <cell r="F304">
            <v>236</v>
          </cell>
        </row>
        <row r="305">
          <cell r="A305">
            <v>1</v>
          </cell>
          <cell r="B305">
            <v>7</v>
          </cell>
          <cell r="C305">
            <v>93</v>
          </cell>
          <cell r="D305">
            <v>0</v>
          </cell>
          <cell r="E305">
            <v>10</v>
          </cell>
          <cell r="F305">
            <v>3152</v>
          </cell>
        </row>
        <row r="306">
          <cell r="A306">
            <v>1</v>
          </cell>
          <cell r="B306">
            <v>8</v>
          </cell>
          <cell r="C306">
            <v>-8</v>
          </cell>
          <cell r="D306">
            <v>0</v>
          </cell>
          <cell r="E306">
            <v>8</v>
          </cell>
          <cell r="F306">
            <v>3180</v>
          </cell>
        </row>
        <row r="307">
          <cell r="A307">
            <v>1</v>
          </cell>
          <cell r="B307">
            <v>8</v>
          </cell>
          <cell r="C307">
            <v>3</v>
          </cell>
          <cell r="D307">
            <v>0</v>
          </cell>
          <cell r="E307">
            <v>51</v>
          </cell>
          <cell r="F307">
            <v>15070</v>
          </cell>
        </row>
        <row r="308">
          <cell r="A308">
            <v>1</v>
          </cell>
          <cell r="B308">
            <v>8</v>
          </cell>
          <cell r="C308">
            <v>6</v>
          </cell>
          <cell r="D308">
            <v>0</v>
          </cell>
          <cell r="E308">
            <v>53</v>
          </cell>
          <cell r="F308">
            <v>16868</v>
          </cell>
        </row>
        <row r="309">
          <cell r="A309">
            <v>1</v>
          </cell>
          <cell r="B309">
            <v>8</v>
          </cell>
          <cell r="C309">
            <v>8</v>
          </cell>
          <cell r="D309">
            <v>0</v>
          </cell>
          <cell r="E309">
            <v>39</v>
          </cell>
          <cell r="F309">
            <v>9702</v>
          </cell>
        </row>
        <row r="310">
          <cell r="A310">
            <v>1</v>
          </cell>
          <cell r="B310">
            <v>8</v>
          </cell>
          <cell r="C310">
            <v>9</v>
          </cell>
          <cell r="D310">
            <v>0</v>
          </cell>
          <cell r="E310">
            <v>19</v>
          </cell>
          <cell r="F310">
            <v>7850</v>
          </cell>
        </row>
        <row r="311">
          <cell r="A311">
            <v>1</v>
          </cell>
          <cell r="B311">
            <v>8</v>
          </cell>
          <cell r="C311">
            <v>10</v>
          </cell>
          <cell r="D311">
            <v>0</v>
          </cell>
          <cell r="E311">
            <v>180</v>
          </cell>
          <cell r="F311">
            <v>56894</v>
          </cell>
        </row>
        <row r="312">
          <cell r="A312">
            <v>1</v>
          </cell>
          <cell r="B312">
            <v>8</v>
          </cell>
          <cell r="C312">
            <v>11</v>
          </cell>
          <cell r="D312">
            <v>0</v>
          </cell>
          <cell r="E312">
            <v>173</v>
          </cell>
          <cell r="F312">
            <v>54903</v>
          </cell>
        </row>
        <row r="313">
          <cell r="A313">
            <v>1</v>
          </cell>
          <cell r="B313">
            <v>8</v>
          </cell>
          <cell r="C313">
            <v>12</v>
          </cell>
          <cell r="D313">
            <v>0</v>
          </cell>
          <cell r="E313">
            <v>18</v>
          </cell>
          <cell r="F313">
            <v>5202</v>
          </cell>
        </row>
        <row r="314">
          <cell r="A314">
            <v>1</v>
          </cell>
          <cell r="B314">
            <v>8</v>
          </cell>
          <cell r="C314">
            <v>13</v>
          </cell>
          <cell r="D314">
            <v>0</v>
          </cell>
          <cell r="E314">
            <v>388</v>
          </cell>
          <cell r="F314">
            <v>126810</v>
          </cell>
        </row>
        <row r="315">
          <cell r="A315">
            <v>1</v>
          </cell>
          <cell r="B315">
            <v>8</v>
          </cell>
          <cell r="C315">
            <v>14</v>
          </cell>
          <cell r="D315">
            <v>0</v>
          </cell>
          <cell r="E315">
            <v>59</v>
          </cell>
          <cell r="F315">
            <v>17985</v>
          </cell>
        </row>
        <row r="316">
          <cell r="A316">
            <v>1</v>
          </cell>
          <cell r="B316">
            <v>8</v>
          </cell>
          <cell r="C316">
            <v>15</v>
          </cell>
          <cell r="D316">
            <v>0</v>
          </cell>
          <cell r="E316">
            <v>177</v>
          </cell>
          <cell r="F316">
            <v>54861</v>
          </cell>
        </row>
        <row r="317">
          <cell r="A317">
            <v>1</v>
          </cell>
          <cell r="B317">
            <v>8</v>
          </cell>
          <cell r="C317">
            <v>16</v>
          </cell>
          <cell r="D317">
            <v>0</v>
          </cell>
          <cell r="E317">
            <v>501</v>
          </cell>
          <cell r="F317">
            <v>155930</v>
          </cell>
        </row>
        <row r="318">
          <cell r="A318">
            <v>1</v>
          </cell>
          <cell r="B318">
            <v>8</v>
          </cell>
          <cell r="C318">
            <v>17</v>
          </cell>
          <cell r="D318">
            <v>0</v>
          </cell>
          <cell r="E318">
            <v>293</v>
          </cell>
          <cell r="F318">
            <v>88642</v>
          </cell>
        </row>
        <row r="319">
          <cell r="A319">
            <v>1</v>
          </cell>
          <cell r="B319">
            <v>8</v>
          </cell>
          <cell r="C319">
            <v>18</v>
          </cell>
          <cell r="D319">
            <v>0</v>
          </cell>
          <cell r="E319">
            <v>95</v>
          </cell>
          <cell r="F319">
            <v>29953</v>
          </cell>
        </row>
        <row r="320">
          <cell r="A320">
            <v>1</v>
          </cell>
          <cell r="B320">
            <v>8</v>
          </cell>
          <cell r="C320">
            <v>19</v>
          </cell>
          <cell r="D320">
            <v>0</v>
          </cell>
          <cell r="E320">
            <v>43</v>
          </cell>
          <cell r="F320">
            <v>12764</v>
          </cell>
        </row>
        <row r="321">
          <cell r="A321">
            <v>1</v>
          </cell>
          <cell r="B321">
            <v>8</v>
          </cell>
          <cell r="C321">
            <v>20</v>
          </cell>
          <cell r="D321">
            <v>0</v>
          </cell>
          <cell r="E321">
            <v>2</v>
          </cell>
          <cell r="F321">
            <v>456</v>
          </cell>
        </row>
        <row r="322">
          <cell r="A322">
            <v>1</v>
          </cell>
          <cell r="B322">
            <v>8</v>
          </cell>
          <cell r="C322">
            <v>21</v>
          </cell>
          <cell r="D322">
            <v>0</v>
          </cell>
          <cell r="E322">
            <v>13</v>
          </cell>
          <cell r="F322">
            <v>4140</v>
          </cell>
        </row>
        <row r="323">
          <cell r="A323">
            <v>1</v>
          </cell>
          <cell r="B323">
            <v>8</v>
          </cell>
          <cell r="C323">
            <v>91</v>
          </cell>
          <cell r="D323">
            <v>0</v>
          </cell>
          <cell r="E323">
            <v>29</v>
          </cell>
          <cell r="F323">
            <v>8866</v>
          </cell>
        </row>
        <row r="324">
          <cell r="A324">
            <v>1</v>
          </cell>
          <cell r="B324">
            <v>8</v>
          </cell>
          <cell r="C324">
            <v>92</v>
          </cell>
          <cell r="D324">
            <v>0</v>
          </cell>
          <cell r="E324">
            <v>20</v>
          </cell>
          <cell r="F324">
            <v>7238</v>
          </cell>
        </row>
        <row r="325">
          <cell r="A325">
            <v>1</v>
          </cell>
          <cell r="B325">
            <v>8</v>
          </cell>
          <cell r="C325">
            <v>93</v>
          </cell>
          <cell r="D325">
            <v>0</v>
          </cell>
          <cell r="E325">
            <v>54</v>
          </cell>
          <cell r="F325">
            <v>18991</v>
          </cell>
        </row>
        <row r="326">
          <cell r="A326">
            <v>1</v>
          </cell>
          <cell r="B326">
            <v>9</v>
          </cell>
          <cell r="C326">
            <v>-8</v>
          </cell>
          <cell r="D326">
            <v>0</v>
          </cell>
          <cell r="E326">
            <v>16</v>
          </cell>
          <cell r="F326">
            <v>5494</v>
          </cell>
        </row>
        <row r="327">
          <cell r="A327">
            <v>1</v>
          </cell>
          <cell r="B327">
            <v>9</v>
          </cell>
          <cell r="C327">
            <v>3</v>
          </cell>
          <cell r="D327">
            <v>0</v>
          </cell>
          <cell r="E327">
            <v>167</v>
          </cell>
          <cell r="F327">
            <v>46449</v>
          </cell>
        </row>
        <row r="328">
          <cell r="A328">
            <v>1</v>
          </cell>
          <cell r="B328">
            <v>9</v>
          </cell>
          <cell r="C328">
            <v>6</v>
          </cell>
          <cell r="D328">
            <v>0</v>
          </cell>
          <cell r="E328">
            <v>189</v>
          </cell>
          <cell r="F328">
            <v>67169</v>
          </cell>
        </row>
        <row r="329">
          <cell r="A329">
            <v>1</v>
          </cell>
          <cell r="B329">
            <v>9</v>
          </cell>
          <cell r="C329">
            <v>8</v>
          </cell>
          <cell r="D329">
            <v>0</v>
          </cell>
          <cell r="E329">
            <v>167</v>
          </cell>
          <cell r="F329">
            <v>47819</v>
          </cell>
        </row>
        <row r="330">
          <cell r="A330">
            <v>1</v>
          </cell>
          <cell r="B330">
            <v>9</v>
          </cell>
          <cell r="C330">
            <v>9</v>
          </cell>
          <cell r="D330">
            <v>0</v>
          </cell>
          <cell r="E330">
            <v>143</v>
          </cell>
          <cell r="F330">
            <v>49518</v>
          </cell>
        </row>
        <row r="331">
          <cell r="A331">
            <v>1</v>
          </cell>
          <cell r="B331">
            <v>9</v>
          </cell>
          <cell r="C331">
            <v>10</v>
          </cell>
          <cell r="D331">
            <v>0</v>
          </cell>
          <cell r="E331">
            <v>541</v>
          </cell>
          <cell r="F331">
            <v>171970</v>
          </cell>
        </row>
        <row r="332">
          <cell r="A332">
            <v>1</v>
          </cell>
          <cell r="B332">
            <v>9</v>
          </cell>
          <cell r="C332">
            <v>11</v>
          </cell>
          <cell r="D332">
            <v>0</v>
          </cell>
          <cell r="E332">
            <v>634</v>
          </cell>
          <cell r="F332">
            <v>210047</v>
          </cell>
        </row>
        <row r="333">
          <cell r="A333">
            <v>1</v>
          </cell>
          <cell r="B333">
            <v>9</v>
          </cell>
          <cell r="C333">
            <v>12</v>
          </cell>
          <cell r="D333">
            <v>0</v>
          </cell>
          <cell r="E333">
            <v>78</v>
          </cell>
          <cell r="F333">
            <v>23335</v>
          </cell>
        </row>
        <row r="334">
          <cell r="A334">
            <v>1</v>
          </cell>
          <cell r="B334">
            <v>9</v>
          </cell>
          <cell r="C334">
            <v>13</v>
          </cell>
          <cell r="D334">
            <v>0</v>
          </cell>
          <cell r="E334">
            <v>881</v>
          </cell>
          <cell r="F334">
            <v>286810</v>
          </cell>
        </row>
        <row r="335">
          <cell r="A335">
            <v>1</v>
          </cell>
          <cell r="B335">
            <v>9</v>
          </cell>
          <cell r="C335">
            <v>14</v>
          </cell>
          <cell r="D335">
            <v>0</v>
          </cell>
          <cell r="E335">
            <v>214</v>
          </cell>
          <cell r="F335">
            <v>69198</v>
          </cell>
        </row>
        <row r="336">
          <cell r="A336">
            <v>1</v>
          </cell>
          <cell r="B336">
            <v>9</v>
          </cell>
          <cell r="C336">
            <v>15</v>
          </cell>
          <cell r="D336">
            <v>0</v>
          </cell>
          <cell r="E336">
            <v>357</v>
          </cell>
          <cell r="F336">
            <v>113620</v>
          </cell>
        </row>
        <row r="337">
          <cell r="A337">
            <v>1</v>
          </cell>
          <cell r="B337">
            <v>9</v>
          </cell>
          <cell r="C337">
            <v>16</v>
          </cell>
          <cell r="D337">
            <v>0</v>
          </cell>
          <cell r="E337">
            <v>424</v>
          </cell>
          <cell r="F337">
            <v>139019</v>
          </cell>
        </row>
        <row r="338">
          <cell r="A338">
            <v>1</v>
          </cell>
          <cell r="B338">
            <v>9</v>
          </cell>
          <cell r="C338">
            <v>17</v>
          </cell>
          <cell r="D338">
            <v>0</v>
          </cell>
          <cell r="E338">
            <v>555</v>
          </cell>
          <cell r="F338">
            <v>179507</v>
          </cell>
        </row>
        <row r="339">
          <cell r="A339">
            <v>1</v>
          </cell>
          <cell r="B339">
            <v>9</v>
          </cell>
          <cell r="C339">
            <v>18</v>
          </cell>
          <cell r="D339">
            <v>0</v>
          </cell>
          <cell r="E339">
            <v>241</v>
          </cell>
          <cell r="F339">
            <v>86819</v>
          </cell>
        </row>
        <row r="340">
          <cell r="A340">
            <v>1</v>
          </cell>
          <cell r="B340">
            <v>9</v>
          </cell>
          <cell r="C340">
            <v>19</v>
          </cell>
          <cell r="D340">
            <v>0</v>
          </cell>
          <cell r="E340">
            <v>114</v>
          </cell>
          <cell r="F340">
            <v>34975</v>
          </cell>
        </row>
        <row r="341">
          <cell r="A341">
            <v>1</v>
          </cell>
          <cell r="B341">
            <v>9</v>
          </cell>
          <cell r="C341">
            <v>20</v>
          </cell>
          <cell r="D341">
            <v>0</v>
          </cell>
          <cell r="E341">
            <v>9</v>
          </cell>
          <cell r="F341">
            <v>3882</v>
          </cell>
        </row>
        <row r="342">
          <cell r="A342">
            <v>1</v>
          </cell>
          <cell r="B342">
            <v>9</v>
          </cell>
          <cell r="C342">
            <v>21</v>
          </cell>
          <cell r="D342">
            <v>0</v>
          </cell>
          <cell r="E342">
            <v>29</v>
          </cell>
          <cell r="F342">
            <v>8258</v>
          </cell>
        </row>
        <row r="343">
          <cell r="A343">
            <v>1</v>
          </cell>
          <cell r="B343">
            <v>9</v>
          </cell>
          <cell r="C343">
            <v>91</v>
          </cell>
          <cell r="D343">
            <v>0</v>
          </cell>
          <cell r="E343">
            <v>39</v>
          </cell>
          <cell r="F343">
            <v>10902</v>
          </cell>
        </row>
        <row r="344">
          <cell r="A344">
            <v>1</v>
          </cell>
          <cell r="B344">
            <v>9</v>
          </cell>
          <cell r="C344">
            <v>92</v>
          </cell>
          <cell r="D344">
            <v>0</v>
          </cell>
          <cell r="E344">
            <v>89</v>
          </cell>
          <cell r="F344">
            <v>27116</v>
          </cell>
        </row>
        <row r="345">
          <cell r="A345">
            <v>1</v>
          </cell>
          <cell r="B345">
            <v>9</v>
          </cell>
          <cell r="C345">
            <v>93</v>
          </cell>
          <cell r="D345">
            <v>0</v>
          </cell>
          <cell r="E345">
            <v>290</v>
          </cell>
          <cell r="F345">
            <v>100089</v>
          </cell>
        </row>
      </sheetData>
      <sheetData sheetId="9">
        <row r="1">
          <cell r="A1" t="str">
            <v>LondonJob</v>
          </cell>
          <cell r="B1" t="str">
            <v>industryB</v>
          </cell>
          <cell r="C1" t="str">
            <v>JPHnationA</v>
          </cell>
          <cell r="D1" t="str">
            <v>_TYPE_</v>
          </cell>
          <cell r="E1" t="str">
            <v>_FREQ_</v>
          </cell>
          <cell r="F1" t="str">
            <v>PWTA14</v>
          </cell>
        </row>
        <row r="2">
          <cell r="A2">
            <v>0</v>
          </cell>
          <cell r="B2">
            <v>-8</v>
          </cell>
          <cell r="C2" t="str">
            <v>UK</v>
          </cell>
          <cell r="D2">
            <v>0</v>
          </cell>
          <cell r="E2">
            <v>282</v>
          </cell>
          <cell r="F2">
            <v>71909</v>
          </cell>
        </row>
        <row r="3">
          <cell r="A3">
            <v>0</v>
          </cell>
          <cell r="B3">
            <v>-8</v>
          </cell>
          <cell r="C3" t="str">
            <v>rest of EEA</v>
          </cell>
          <cell r="D3">
            <v>0</v>
          </cell>
          <cell r="E3">
            <v>18</v>
          </cell>
          <cell r="F3">
            <v>4214</v>
          </cell>
        </row>
        <row r="4">
          <cell r="A4">
            <v>0</v>
          </cell>
          <cell r="B4">
            <v>-8</v>
          </cell>
          <cell r="C4" t="str">
            <v>rest of world</v>
          </cell>
          <cell r="D4">
            <v>0</v>
          </cell>
          <cell r="E4">
            <v>28</v>
          </cell>
          <cell r="F4">
            <v>5973</v>
          </cell>
        </row>
        <row r="5">
          <cell r="A5">
            <v>0</v>
          </cell>
          <cell r="B5">
            <v>-8</v>
          </cell>
          <cell r="C5" t="str">
            <v>unknown</v>
          </cell>
          <cell r="D5">
            <v>0</v>
          </cell>
          <cell r="E5">
            <v>1</v>
          </cell>
          <cell r="F5">
            <v>110</v>
          </cell>
        </row>
        <row r="6">
          <cell r="A6">
            <v>0</v>
          </cell>
          <cell r="B6">
            <v>3</v>
          </cell>
          <cell r="C6" t="str">
            <v>UK</v>
          </cell>
          <cell r="D6">
            <v>0</v>
          </cell>
          <cell r="E6">
            <v>11444</v>
          </cell>
          <cell r="F6">
            <v>2328502</v>
          </cell>
        </row>
        <row r="7">
          <cell r="A7">
            <v>0</v>
          </cell>
          <cell r="B7">
            <v>3</v>
          </cell>
          <cell r="C7" t="str">
            <v>rest of EEA</v>
          </cell>
          <cell r="D7">
            <v>0</v>
          </cell>
          <cell r="E7">
            <v>1094</v>
          </cell>
          <cell r="F7">
            <v>239435</v>
          </cell>
        </row>
        <row r="8">
          <cell r="A8">
            <v>0</v>
          </cell>
          <cell r="B8">
            <v>3</v>
          </cell>
          <cell r="C8" t="str">
            <v>rest of world</v>
          </cell>
          <cell r="D8">
            <v>0</v>
          </cell>
          <cell r="E8">
            <v>743</v>
          </cell>
          <cell r="F8">
            <v>156879</v>
          </cell>
        </row>
        <row r="9">
          <cell r="A9">
            <v>0</v>
          </cell>
          <cell r="B9">
            <v>3</v>
          </cell>
          <cell r="C9" t="str">
            <v>unknown</v>
          </cell>
          <cell r="D9">
            <v>0</v>
          </cell>
          <cell r="E9">
            <v>2</v>
          </cell>
          <cell r="F9">
            <v>536</v>
          </cell>
        </row>
        <row r="10">
          <cell r="A10">
            <v>0</v>
          </cell>
          <cell r="B10">
            <v>6</v>
          </cell>
          <cell r="C10" t="str">
            <v>UK</v>
          </cell>
          <cell r="D10">
            <v>0</v>
          </cell>
          <cell r="E10">
            <v>8034</v>
          </cell>
          <cell r="F10">
            <v>1684813</v>
          </cell>
        </row>
        <row r="11">
          <cell r="A11">
            <v>0</v>
          </cell>
          <cell r="B11">
            <v>6</v>
          </cell>
          <cell r="C11" t="str">
            <v>rest of EEA</v>
          </cell>
          <cell r="D11">
            <v>0</v>
          </cell>
          <cell r="E11">
            <v>301</v>
          </cell>
          <cell r="F11">
            <v>70819</v>
          </cell>
        </row>
        <row r="12">
          <cell r="A12">
            <v>0</v>
          </cell>
          <cell r="B12">
            <v>6</v>
          </cell>
          <cell r="C12" t="str">
            <v>rest of world</v>
          </cell>
          <cell r="D12">
            <v>0</v>
          </cell>
          <cell r="E12">
            <v>234</v>
          </cell>
          <cell r="F12">
            <v>56005</v>
          </cell>
        </row>
        <row r="13">
          <cell r="A13">
            <v>0</v>
          </cell>
          <cell r="B13">
            <v>8</v>
          </cell>
          <cell r="C13" t="str">
            <v>UK</v>
          </cell>
          <cell r="D13">
            <v>0</v>
          </cell>
          <cell r="E13">
            <v>4961</v>
          </cell>
          <cell r="F13">
            <v>982260</v>
          </cell>
        </row>
        <row r="14">
          <cell r="A14">
            <v>0</v>
          </cell>
          <cell r="B14">
            <v>8</v>
          </cell>
          <cell r="C14" t="str">
            <v>rest of EEA</v>
          </cell>
          <cell r="D14">
            <v>0</v>
          </cell>
          <cell r="E14">
            <v>384</v>
          </cell>
          <cell r="F14">
            <v>84026</v>
          </cell>
        </row>
        <row r="15">
          <cell r="A15">
            <v>0</v>
          </cell>
          <cell r="B15">
            <v>8</v>
          </cell>
          <cell r="C15" t="str">
            <v>rest of world</v>
          </cell>
          <cell r="D15">
            <v>0</v>
          </cell>
          <cell r="E15">
            <v>498</v>
          </cell>
          <cell r="F15">
            <v>106126</v>
          </cell>
        </row>
        <row r="16">
          <cell r="A16">
            <v>0</v>
          </cell>
          <cell r="B16">
            <v>8</v>
          </cell>
          <cell r="C16" t="str">
            <v>unknown</v>
          </cell>
          <cell r="D16">
            <v>0</v>
          </cell>
          <cell r="E16">
            <v>2</v>
          </cell>
          <cell r="F16">
            <v>329</v>
          </cell>
        </row>
        <row r="17">
          <cell r="A17">
            <v>0</v>
          </cell>
          <cell r="B17">
            <v>9</v>
          </cell>
          <cell r="C17" t="str">
            <v>UK</v>
          </cell>
          <cell r="D17">
            <v>0</v>
          </cell>
          <cell r="E17">
            <v>5284</v>
          </cell>
          <cell r="F17">
            <v>1117698</v>
          </cell>
        </row>
        <row r="18">
          <cell r="A18">
            <v>0</v>
          </cell>
          <cell r="B18">
            <v>9</v>
          </cell>
          <cell r="C18" t="str">
            <v>rest of EEA</v>
          </cell>
          <cell r="D18">
            <v>0</v>
          </cell>
          <cell r="E18">
            <v>548</v>
          </cell>
          <cell r="F18">
            <v>124525</v>
          </cell>
        </row>
        <row r="19">
          <cell r="A19">
            <v>0</v>
          </cell>
          <cell r="B19">
            <v>9</v>
          </cell>
          <cell r="C19" t="str">
            <v>rest of world</v>
          </cell>
          <cell r="D19">
            <v>0</v>
          </cell>
          <cell r="E19">
            <v>708</v>
          </cell>
          <cell r="F19">
            <v>157631</v>
          </cell>
        </row>
        <row r="20">
          <cell r="A20">
            <v>0</v>
          </cell>
          <cell r="B20">
            <v>9</v>
          </cell>
          <cell r="C20" t="str">
            <v>unknown</v>
          </cell>
          <cell r="D20">
            <v>0</v>
          </cell>
          <cell r="E20">
            <v>3</v>
          </cell>
          <cell r="F20">
            <v>500</v>
          </cell>
        </row>
        <row r="21">
          <cell r="A21">
            <v>0</v>
          </cell>
          <cell r="B21">
            <v>10</v>
          </cell>
          <cell r="C21" t="str">
            <v>UK</v>
          </cell>
          <cell r="D21">
            <v>0</v>
          </cell>
          <cell r="E21">
            <v>3406</v>
          </cell>
          <cell r="F21">
            <v>736637</v>
          </cell>
        </row>
        <row r="22">
          <cell r="A22">
            <v>0</v>
          </cell>
          <cell r="B22">
            <v>10</v>
          </cell>
          <cell r="C22" t="str">
            <v>rest of EEA</v>
          </cell>
          <cell r="D22">
            <v>0</v>
          </cell>
          <cell r="E22">
            <v>147</v>
          </cell>
          <cell r="F22">
            <v>32130</v>
          </cell>
        </row>
        <row r="23">
          <cell r="A23">
            <v>0</v>
          </cell>
          <cell r="B23">
            <v>10</v>
          </cell>
          <cell r="C23" t="str">
            <v>rest of world</v>
          </cell>
          <cell r="D23">
            <v>0</v>
          </cell>
          <cell r="E23">
            <v>388</v>
          </cell>
          <cell r="F23">
            <v>85635</v>
          </cell>
        </row>
        <row r="24">
          <cell r="A24">
            <v>0</v>
          </cell>
          <cell r="B24">
            <v>10</v>
          </cell>
          <cell r="C24" t="str">
            <v>unknown</v>
          </cell>
          <cell r="D24">
            <v>0</v>
          </cell>
          <cell r="E24">
            <v>2</v>
          </cell>
          <cell r="F24">
            <v>166</v>
          </cell>
        </row>
        <row r="25">
          <cell r="A25">
            <v>0</v>
          </cell>
          <cell r="B25">
            <v>11</v>
          </cell>
          <cell r="C25" t="str">
            <v>UK</v>
          </cell>
          <cell r="D25">
            <v>0</v>
          </cell>
          <cell r="E25">
            <v>3412</v>
          </cell>
          <cell r="F25">
            <v>711783</v>
          </cell>
        </row>
        <row r="26">
          <cell r="A26">
            <v>0</v>
          </cell>
          <cell r="B26">
            <v>11</v>
          </cell>
          <cell r="C26" t="str">
            <v>rest of EEA</v>
          </cell>
          <cell r="D26">
            <v>0</v>
          </cell>
          <cell r="E26">
            <v>94</v>
          </cell>
          <cell r="F26">
            <v>20853</v>
          </cell>
        </row>
        <row r="27">
          <cell r="A27">
            <v>0</v>
          </cell>
          <cell r="B27">
            <v>11</v>
          </cell>
          <cell r="C27" t="str">
            <v>rest of world</v>
          </cell>
          <cell r="D27">
            <v>0</v>
          </cell>
          <cell r="E27">
            <v>180</v>
          </cell>
          <cell r="F27">
            <v>40407</v>
          </cell>
        </row>
        <row r="28">
          <cell r="A28">
            <v>0</v>
          </cell>
          <cell r="B28">
            <v>12</v>
          </cell>
          <cell r="C28" t="str">
            <v>UK</v>
          </cell>
          <cell r="D28">
            <v>0</v>
          </cell>
          <cell r="E28">
            <v>1277</v>
          </cell>
          <cell r="F28">
            <v>245139</v>
          </cell>
        </row>
        <row r="29">
          <cell r="A29">
            <v>0</v>
          </cell>
          <cell r="B29">
            <v>12</v>
          </cell>
          <cell r="C29" t="str">
            <v>rest of EEA</v>
          </cell>
          <cell r="D29">
            <v>0</v>
          </cell>
          <cell r="E29">
            <v>26</v>
          </cell>
          <cell r="F29">
            <v>5798</v>
          </cell>
        </row>
        <row r="30">
          <cell r="A30">
            <v>0</v>
          </cell>
          <cell r="B30">
            <v>12</v>
          </cell>
          <cell r="C30" t="str">
            <v>rest of world</v>
          </cell>
          <cell r="D30">
            <v>0</v>
          </cell>
          <cell r="E30">
            <v>68</v>
          </cell>
          <cell r="F30">
            <v>14915</v>
          </cell>
        </row>
        <row r="31">
          <cell r="A31">
            <v>0</v>
          </cell>
          <cell r="B31">
            <v>13</v>
          </cell>
          <cell r="C31" t="str">
            <v>UK</v>
          </cell>
          <cell r="D31">
            <v>0</v>
          </cell>
          <cell r="E31">
            <v>6285</v>
          </cell>
          <cell r="F31">
            <v>1367214</v>
          </cell>
        </row>
        <row r="32">
          <cell r="A32">
            <v>0</v>
          </cell>
          <cell r="B32">
            <v>13</v>
          </cell>
          <cell r="C32" t="str">
            <v>rest of EEA</v>
          </cell>
          <cell r="D32">
            <v>0</v>
          </cell>
          <cell r="E32">
            <v>260</v>
          </cell>
          <cell r="F32">
            <v>63794</v>
          </cell>
        </row>
        <row r="33">
          <cell r="A33">
            <v>0</v>
          </cell>
          <cell r="B33">
            <v>13</v>
          </cell>
          <cell r="C33" t="str">
            <v>rest of world</v>
          </cell>
          <cell r="D33">
            <v>0</v>
          </cell>
          <cell r="E33">
            <v>427</v>
          </cell>
          <cell r="F33">
            <v>97913</v>
          </cell>
        </row>
        <row r="34">
          <cell r="A34">
            <v>0</v>
          </cell>
          <cell r="B34">
            <v>13</v>
          </cell>
          <cell r="C34" t="str">
            <v>unknown</v>
          </cell>
          <cell r="D34">
            <v>0</v>
          </cell>
          <cell r="E34">
            <v>2</v>
          </cell>
          <cell r="F34">
            <v>534</v>
          </cell>
        </row>
        <row r="35">
          <cell r="A35">
            <v>0</v>
          </cell>
          <cell r="B35">
            <v>14</v>
          </cell>
          <cell r="C35" t="str">
            <v>UK</v>
          </cell>
          <cell r="D35">
            <v>0</v>
          </cell>
          <cell r="E35">
            <v>4970</v>
          </cell>
          <cell r="F35">
            <v>1008860</v>
          </cell>
        </row>
        <row r="36">
          <cell r="A36">
            <v>0</v>
          </cell>
          <cell r="B36">
            <v>14</v>
          </cell>
          <cell r="C36" t="str">
            <v>rest of EEA</v>
          </cell>
          <cell r="D36">
            <v>0</v>
          </cell>
          <cell r="E36">
            <v>323</v>
          </cell>
          <cell r="F36">
            <v>72634</v>
          </cell>
        </row>
        <row r="37">
          <cell r="A37">
            <v>0</v>
          </cell>
          <cell r="B37">
            <v>14</v>
          </cell>
          <cell r="C37" t="str">
            <v>rest of world</v>
          </cell>
          <cell r="D37">
            <v>0</v>
          </cell>
          <cell r="E37">
            <v>379</v>
          </cell>
          <cell r="F37">
            <v>83892</v>
          </cell>
        </row>
        <row r="38">
          <cell r="A38">
            <v>0</v>
          </cell>
          <cell r="B38">
            <v>14</v>
          </cell>
          <cell r="C38" t="str">
            <v>unknown</v>
          </cell>
          <cell r="D38">
            <v>0</v>
          </cell>
          <cell r="E38">
            <v>2</v>
          </cell>
          <cell r="F38">
            <v>552</v>
          </cell>
        </row>
        <row r="39">
          <cell r="A39">
            <v>0</v>
          </cell>
          <cell r="B39">
            <v>15</v>
          </cell>
          <cell r="C39" t="str">
            <v>UK</v>
          </cell>
          <cell r="D39">
            <v>0</v>
          </cell>
          <cell r="E39">
            <v>7624</v>
          </cell>
          <cell r="F39">
            <v>1453398</v>
          </cell>
        </row>
        <row r="40">
          <cell r="A40">
            <v>0</v>
          </cell>
          <cell r="B40">
            <v>15</v>
          </cell>
          <cell r="C40" t="str">
            <v>rest of EEA</v>
          </cell>
          <cell r="D40">
            <v>0</v>
          </cell>
          <cell r="E40">
            <v>170</v>
          </cell>
          <cell r="F40">
            <v>37437</v>
          </cell>
        </row>
        <row r="41">
          <cell r="A41">
            <v>0</v>
          </cell>
          <cell r="B41">
            <v>15</v>
          </cell>
          <cell r="C41" t="str">
            <v>rest of world</v>
          </cell>
          <cell r="D41">
            <v>0</v>
          </cell>
          <cell r="E41">
            <v>327</v>
          </cell>
          <cell r="F41">
            <v>68264</v>
          </cell>
        </row>
        <row r="42">
          <cell r="A42">
            <v>0</v>
          </cell>
          <cell r="B42">
            <v>15</v>
          </cell>
          <cell r="C42" t="str">
            <v>unknown</v>
          </cell>
          <cell r="D42">
            <v>0</v>
          </cell>
          <cell r="E42">
            <v>1</v>
          </cell>
          <cell r="F42">
            <v>354</v>
          </cell>
        </row>
        <row r="43">
          <cell r="A43">
            <v>0</v>
          </cell>
          <cell r="B43">
            <v>16</v>
          </cell>
          <cell r="C43" t="str">
            <v>UK</v>
          </cell>
          <cell r="D43">
            <v>0</v>
          </cell>
          <cell r="E43">
            <v>12855</v>
          </cell>
          <cell r="F43">
            <v>2567470</v>
          </cell>
        </row>
        <row r="44">
          <cell r="A44">
            <v>0</v>
          </cell>
          <cell r="B44">
            <v>16</v>
          </cell>
          <cell r="C44" t="str">
            <v>rest of EEA</v>
          </cell>
          <cell r="D44">
            <v>0</v>
          </cell>
          <cell r="E44">
            <v>428</v>
          </cell>
          <cell r="F44">
            <v>93481</v>
          </cell>
        </row>
        <row r="45">
          <cell r="A45">
            <v>0</v>
          </cell>
          <cell r="B45">
            <v>16</v>
          </cell>
          <cell r="C45" t="str">
            <v>rest of world</v>
          </cell>
          <cell r="D45">
            <v>0</v>
          </cell>
          <cell r="E45">
            <v>697</v>
          </cell>
          <cell r="F45">
            <v>150851</v>
          </cell>
        </row>
        <row r="46">
          <cell r="A46">
            <v>0</v>
          </cell>
          <cell r="B46">
            <v>16</v>
          </cell>
          <cell r="C46" t="str">
            <v>unknown</v>
          </cell>
          <cell r="D46">
            <v>0</v>
          </cell>
          <cell r="E46">
            <v>1</v>
          </cell>
          <cell r="F46">
            <v>292</v>
          </cell>
        </row>
        <row r="47">
          <cell r="A47">
            <v>0</v>
          </cell>
          <cell r="B47">
            <v>17</v>
          </cell>
          <cell r="C47" t="str">
            <v>UK</v>
          </cell>
          <cell r="D47">
            <v>0</v>
          </cell>
          <cell r="E47">
            <v>16392</v>
          </cell>
          <cell r="F47">
            <v>3075854</v>
          </cell>
        </row>
        <row r="48">
          <cell r="A48">
            <v>0</v>
          </cell>
          <cell r="B48">
            <v>17</v>
          </cell>
          <cell r="C48" t="str">
            <v>rest of EEA</v>
          </cell>
          <cell r="D48">
            <v>0</v>
          </cell>
          <cell r="E48">
            <v>662</v>
          </cell>
          <cell r="F48">
            <v>138359</v>
          </cell>
        </row>
        <row r="49">
          <cell r="A49">
            <v>0</v>
          </cell>
          <cell r="B49">
            <v>17</v>
          </cell>
          <cell r="C49" t="str">
            <v>rest of world</v>
          </cell>
          <cell r="D49">
            <v>0</v>
          </cell>
          <cell r="E49">
            <v>1690</v>
          </cell>
          <cell r="F49">
            <v>350196</v>
          </cell>
        </row>
        <row r="50">
          <cell r="A50">
            <v>0</v>
          </cell>
          <cell r="B50">
            <v>17</v>
          </cell>
          <cell r="C50" t="str">
            <v>unknown</v>
          </cell>
          <cell r="D50">
            <v>0</v>
          </cell>
          <cell r="E50">
            <v>6</v>
          </cell>
          <cell r="F50">
            <v>1640</v>
          </cell>
        </row>
        <row r="51">
          <cell r="A51">
            <v>0</v>
          </cell>
          <cell r="B51">
            <v>18</v>
          </cell>
          <cell r="C51" t="str">
            <v>UK</v>
          </cell>
          <cell r="D51">
            <v>0</v>
          </cell>
          <cell r="E51">
            <v>3014</v>
          </cell>
          <cell r="F51">
            <v>628651</v>
          </cell>
        </row>
        <row r="52">
          <cell r="A52">
            <v>0</v>
          </cell>
          <cell r="B52">
            <v>18</v>
          </cell>
          <cell r="C52" t="str">
            <v>rest of EEA</v>
          </cell>
          <cell r="D52">
            <v>0</v>
          </cell>
          <cell r="E52">
            <v>88</v>
          </cell>
          <cell r="F52">
            <v>20380</v>
          </cell>
        </row>
        <row r="53">
          <cell r="A53">
            <v>0</v>
          </cell>
          <cell r="B53">
            <v>18</v>
          </cell>
          <cell r="C53" t="str">
            <v>rest of world</v>
          </cell>
          <cell r="D53">
            <v>0</v>
          </cell>
          <cell r="E53">
            <v>117</v>
          </cell>
          <cell r="F53">
            <v>24709</v>
          </cell>
        </row>
        <row r="54">
          <cell r="A54">
            <v>0</v>
          </cell>
          <cell r="B54">
            <v>18</v>
          </cell>
          <cell r="C54" t="str">
            <v>unknown</v>
          </cell>
          <cell r="D54">
            <v>0</v>
          </cell>
          <cell r="E54">
            <v>1</v>
          </cell>
          <cell r="F54">
            <v>117</v>
          </cell>
        </row>
        <row r="55">
          <cell r="A55">
            <v>0</v>
          </cell>
          <cell r="B55">
            <v>19</v>
          </cell>
          <cell r="C55" t="str">
            <v>UK</v>
          </cell>
          <cell r="D55">
            <v>0</v>
          </cell>
          <cell r="E55">
            <v>3090</v>
          </cell>
          <cell r="F55">
            <v>623359</v>
          </cell>
        </row>
        <row r="56">
          <cell r="A56">
            <v>0</v>
          </cell>
          <cell r="B56">
            <v>19</v>
          </cell>
          <cell r="C56" t="str">
            <v>rest of EEA</v>
          </cell>
          <cell r="D56">
            <v>0</v>
          </cell>
          <cell r="E56">
            <v>120</v>
          </cell>
          <cell r="F56">
            <v>28205</v>
          </cell>
        </row>
        <row r="57">
          <cell r="A57">
            <v>0</v>
          </cell>
          <cell r="B57">
            <v>19</v>
          </cell>
          <cell r="C57" t="str">
            <v>rest of world</v>
          </cell>
          <cell r="D57">
            <v>0</v>
          </cell>
          <cell r="E57">
            <v>173</v>
          </cell>
          <cell r="F57">
            <v>34047</v>
          </cell>
        </row>
        <row r="58">
          <cell r="A58">
            <v>0</v>
          </cell>
          <cell r="B58">
            <v>19</v>
          </cell>
          <cell r="C58" t="str">
            <v>unknown</v>
          </cell>
          <cell r="D58">
            <v>0</v>
          </cell>
          <cell r="E58">
            <v>3</v>
          </cell>
          <cell r="F58">
            <v>562</v>
          </cell>
        </row>
        <row r="59">
          <cell r="A59">
            <v>0</v>
          </cell>
          <cell r="B59">
            <v>20</v>
          </cell>
          <cell r="C59" t="str">
            <v>UK</v>
          </cell>
          <cell r="D59">
            <v>0</v>
          </cell>
          <cell r="E59">
            <v>207</v>
          </cell>
          <cell r="F59">
            <v>43559</v>
          </cell>
        </row>
        <row r="60">
          <cell r="A60">
            <v>0</v>
          </cell>
          <cell r="B60">
            <v>20</v>
          </cell>
          <cell r="C60" t="str">
            <v>rest of EEA</v>
          </cell>
          <cell r="D60">
            <v>0</v>
          </cell>
          <cell r="E60">
            <v>20</v>
          </cell>
          <cell r="F60">
            <v>4815</v>
          </cell>
        </row>
        <row r="61">
          <cell r="A61">
            <v>0</v>
          </cell>
          <cell r="B61">
            <v>20</v>
          </cell>
          <cell r="C61" t="str">
            <v>rest of world</v>
          </cell>
          <cell r="D61">
            <v>0</v>
          </cell>
          <cell r="E61">
            <v>13</v>
          </cell>
          <cell r="F61">
            <v>2973</v>
          </cell>
        </row>
        <row r="62">
          <cell r="A62">
            <v>0</v>
          </cell>
          <cell r="B62">
            <v>21</v>
          </cell>
          <cell r="C62" t="str">
            <v>UK</v>
          </cell>
          <cell r="D62">
            <v>0</v>
          </cell>
          <cell r="E62">
            <v>105</v>
          </cell>
          <cell r="F62">
            <v>20179</v>
          </cell>
        </row>
        <row r="63">
          <cell r="A63">
            <v>0</v>
          </cell>
          <cell r="B63">
            <v>21</v>
          </cell>
          <cell r="C63" t="str">
            <v>rest of EEA</v>
          </cell>
          <cell r="D63">
            <v>0</v>
          </cell>
          <cell r="E63">
            <v>5</v>
          </cell>
          <cell r="F63">
            <v>743</v>
          </cell>
        </row>
        <row r="64">
          <cell r="A64">
            <v>0</v>
          </cell>
          <cell r="B64">
            <v>21</v>
          </cell>
          <cell r="C64" t="str">
            <v>rest of world</v>
          </cell>
          <cell r="D64">
            <v>0</v>
          </cell>
          <cell r="E64">
            <v>9</v>
          </cell>
          <cell r="F64">
            <v>2503</v>
          </cell>
        </row>
        <row r="65">
          <cell r="A65">
            <v>0</v>
          </cell>
          <cell r="B65">
            <v>91</v>
          </cell>
          <cell r="C65" t="str">
            <v>UK</v>
          </cell>
          <cell r="D65">
            <v>0</v>
          </cell>
          <cell r="E65">
            <v>3857</v>
          </cell>
          <cell r="F65">
            <v>736846</v>
          </cell>
        </row>
        <row r="66">
          <cell r="A66">
            <v>0</v>
          </cell>
          <cell r="B66">
            <v>91</v>
          </cell>
          <cell r="C66" t="str">
            <v>rest of EEA</v>
          </cell>
          <cell r="D66">
            <v>0</v>
          </cell>
          <cell r="E66">
            <v>198</v>
          </cell>
          <cell r="F66">
            <v>42836</v>
          </cell>
        </row>
        <row r="67">
          <cell r="A67">
            <v>0</v>
          </cell>
          <cell r="B67">
            <v>91</v>
          </cell>
          <cell r="C67" t="str">
            <v>rest of world</v>
          </cell>
          <cell r="D67">
            <v>0</v>
          </cell>
          <cell r="E67">
            <v>151</v>
          </cell>
          <cell r="F67">
            <v>34179</v>
          </cell>
        </row>
        <row r="68">
          <cell r="A68">
            <v>0</v>
          </cell>
          <cell r="B68">
            <v>91</v>
          </cell>
          <cell r="C68" t="str">
            <v>unknown</v>
          </cell>
          <cell r="D68">
            <v>0</v>
          </cell>
          <cell r="E68">
            <v>2</v>
          </cell>
          <cell r="F68">
            <v>576</v>
          </cell>
        </row>
        <row r="69">
          <cell r="A69">
            <v>0</v>
          </cell>
          <cell r="B69">
            <v>92</v>
          </cell>
          <cell r="C69" t="str">
            <v>UK</v>
          </cell>
          <cell r="D69">
            <v>0</v>
          </cell>
          <cell r="E69">
            <v>4280</v>
          </cell>
          <cell r="F69">
            <v>916809</v>
          </cell>
        </row>
        <row r="70">
          <cell r="A70">
            <v>0</v>
          </cell>
          <cell r="B70">
            <v>92</v>
          </cell>
          <cell r="C70" t="str">
            <v>rest of EEA</v>
          </cell>
          <cell r="D70">
            <v>0</v>
          </cell>
          <cell r="E70">
            <v>329</v>
          </cell>
          <cell r="F70">
            <v>73617</v>
          </cell>
        </row>
        <row r="71">
          <cell r="A71">
            <v>0</v>
          </cell>
          <cell r="B71">
            <v>92</v>
          </cell>
          <cell r="C71" t="str">
            <v>rest of world</v>
          </cell>
          <cell r="D71">
            <v>0</v>
          </cell>
          <cell r="E71">
            <v>248</v>
          </cell>
          <cell r="F71">
            <v>54100</v>
          </cell>
        </row>
        <row r="72">
          <cell r="A72">
            <v>0</v>
          </cell>
          <cell r="B72">
            <v>93</v>
          </cell>
          <cell r="C72" t="str">
            <v>UK</v>
          </cell>
          <cell r="D72">
            <v>0</v>
          </cell>
          <cell r="E72">
            <v>10941</v>
          </cell>
          <cell r="F72">
            <v>2239951</v>
          </cell>
        </row>
        <row r="73">
          <cell r="A73">
            <v>0</v>
          </cell>
          <cell r="B73">
            <v>93</v>
          </cell>
          <cell r="C73" t="str">
            <v>rest of EEA</v>
          </cell>
          <cell r="D73">
            <v>0</v>
          </cell>
          <cell r="E73">
            <v>439</v>
          </cell>
          <cell r="F73">
            <v>90385</v>
          </cell>
        </row>
        <row r="74">
          <cell r="A74">
            <v>0</v>
          </cell>
          <cell r="B74">
            <v>93</v>
          </cell>
          <cell r="C74" t="str">
            <v>rest of world</v>
          </cell>
          <cell r="D74">
            <v>0</v>
          </cell>
          <cell r="E74">
            <v>726</v>
          </cell>
          <cell r="F74">
            <v>157798</v>
          </cell>
        </row>
        <row r="75">
          <cell r="A75">
            <v>0</v>
          </cell>
          <cell r="B75">
            <v>93</v>
          </cell>
          <cell r="C75" t="str">
            <v>unknown</v>
          </cell>
          <cell r="D75">
            <v>0</v>
          </cell>
          <cell r="E75">
            <v>1</v>
          </cell>
          <cell r="F75">
            <v>169</v>
          </cell>
        </row>
        <row r="76">
          <cell r="A76">
            <v>1</v>
          </cell>
          <cell r="B76">
            <v>-8</v>
          </cell>
          <cell r="C76" t="str">
            <v>UK</v>
          </cell>
          <cell r="D76">
            <v>0</v>
          </cell>
          <cell r="E76">
            <v>30</v>
          </cell>
          <cell r="F76">
            <v>10868</v>
          </cell>
        </row>
        <row r="77">
          <cell r="A77">
            <v>1</v>
          </cell>
          <cell r="B77">
            <v>-8</v>
          </cell>
          <cell r="C77" t="str">
            <v>rest of EEA</v>
          </cell>
          <cell r="D77">
            <v>0</v>
          </cell>
          <cell r="E77">
            <v>6</v>
          </cell>
          <cell r="F77">
            <v>1942</v>
          </cell>
        </row>
        <row r="78">
          <cell r="A78">
            <v>1</v>
          </cell>
          <cell r="B78">
            <v>-8</v>
          </cell>
          <cell r="C78" t="str">
            <v>rest of world</v>
          </cell>
          <cell r="D78">
            <v>0</v>
          </cell>
          <cell r="E78">
            <v>28</v>
          </cell>
          <cell r="F78">
            <v>10113</v>
          </cell>
        </row>
        <row r="79">
          <cell r="A79">
            <v>1</v>
          </cell>
          <cell r="B79">
            <v>3</v>
          </cell>
          <cell r="C79" t="str">
            <v>UK</v>
          </cell>
          <cell r="D79">
            <v>0</v>
          </cell>
          <cell r="E79">
            <v>366</v>
          </cell>
          <cell r="F79">
            <v>106022</v>
          </cell>
        </row>
        <row r="80">
          <cell r="A80">
            <v>1</v>
          </cell>
          <cell r="B80">
            <v>3</v>
          </cell>
          <cell r="C80" t="str">
            <v>rest of EEA</v>
          </cell>
          <cell r="D80">
            <v>0</v>
          </cell>
          <cell r="E80">
            <v>60</v>
          </cell>
          <cell r="F80">
            <v>18373</v>
          </cell>
        </row>
        <row r="81">
          <cell r="A81">
            <v>1</v>
          </cell>
          <cell r="B81">
            <v>3</v>
          </cell>
          <cell r="C81" t="str">
            <v>rest of world</v>
          </cell>
          <cell r="D81">
            <v>0</v>
          </cell>
          <cell r="E81">
            <v>124</v>
          </cell>
          <cell r="F81">
            <v>35313</v>
          </cell>
        </row>
        <row r="82">
          <cell r="A82">
            <v>1</v>
          </cell>
          <cell r="B82">
            <v>3</v>
          </cell>
          <cell r="C82" t="str">
            <v>unknown</v>
          </cell>
          <cell r="D82">
            <v>0</v>
          </cell>
          <cell r="E82">
            <v>1</v>
          </cell>
          <cell r="F82">
            <v>216</v>
          </cell>
        </row>
        <row r="83">
          <cell r="A83">
            <v>1</v>
          </cell>
          <cell r="B83">
            <v>6</v>
          </cell>
          <cell r="C83" t="str">
            <v>UK</v>
          </cell>
          <cell r="D83">
            <v>0</v>
          </cell>
          <cell r="E83">
            <v>554</v>
          </cell>
          <cell r="F83">
            <v>178875</v>
          </cell>
        </row>
        <row r="84">
          <cell r="A84">
            <v>1</v>
          </cell>
          <cell r="B84">
            <v>6</v>
          </cell>
          <cell r="C84" t="str">
            <v>rest of EEA</v>
          </cell>
          <cell r="D84">
            <v>0</v>
          </cell>
          <cell r="E84">
            <v>216</v>
          </cell>
          <cell r="F84">
            <v>81344</v>
          </cell>
        </row>
        <row r="85">
          <cell r="A85">
            <v>1</v>
          </cell>
          <cell r="B85">
            <v>6</v>
          </cell>
          <cell r="C85" t="str">
            <v>rest of world</v>
          </cell>
          <cell r="D85">
            <v>0</v>
          </cell>
          <cell r="E85">
            <v>179</v>
          </cell>
          <cell r="F85">
            <v>62061</v>
          </cell>
        </row>
        <row r="86">
          <cell r="A86">
            <v>1</v>
          </cell>
          <cell r="B86">
            <v>8</v>
          </cell>
          <cell r="C86" t="str">
            <v>UK</v>
          </cell>
          <cell r="D86">
            <v>0</v>
          </cell>
          <cell r="E86">
            <v>524</v>
          </cell>
          <cell r="F86">
            <v>145033</v>
          </cell>
        </row>
        <row r="87">
          <cell r="A87">
            <v>1</v>
          </cell>
          <cell r="B87">
            <v>8</v>
          </cell>
          <cell r="C87" t="str">
            <v>rest of EEA</v>
          </cell>
          <cell r="D87">
            <v>0</v>
          </cell>
          <cell r="E87">
            <v>68</v>
          </cell>
          <cell r="F87">
            <v>23860</v>
          </cell>
        </row>
        <row r="88">
          <cell r="A88">
            <v>1</v>
          </cell>
          <cell r="B88">
            <v>8</v>
          </cell>
          <cell r="C88" t="str">
            <v>rest of world</v>
          </cell>
          <cell r="D88">
            <v>0</v>
          </cell>
          <cell r="E88">
            <v>305</v>
          </cell>
          <cell r="F88">
            <v>92311</v>
          </cell>
        </row>
        <row r="89">
          <cell r="A89">
            <v>1</v>
          </cell>
          <cell r="B89">
            <v>8</v>
          </cell>
          <cell r="C89" t="str">
            <v>unknown</v>
          </cell>
          <cell r="D89">
            <v>0</v>
          </cell>
          <cell r="E89">
            <v>3</v>
          </cell>
          <cell r="F89">
            <v>712</v>
          </cell>
        </row>
        <row r="90">
          <cell r="A90">
            <v>1</v>
          </cell>
          <cell r="B90">
            <v>9</v>
          </cell>
          <cell r="C90" t="str">
            <v>UK</v>
          </cell>
          <cell r="D90">
            <v>0</v>
          </cell>
          <cell r="E90">
            <v>214</v>
          </cell>
          <cell r="F90">
            <v>71265</v>
          </cell>
        </row>
        <row r="91">
          <cell r="A91">
            <v>1</v>
          </cell>
          <cell r="B91">
            <v>9</v>
          </cell>
          <cell r="C91" t="str">
            <v>rest of EEA</v>
          </cell>
          <cell r="D91">
            <v>0</v>
          </cell>
          <cell r="E91">
            <v>200</v>
          </cell>
          <cell r="F91">
            <v>77166</v>
          </cell>
        </row>
        <row r="92">
          <cell r="A92">
            <v>1</v>
          </cell>
          <cell r="B92">
            <v>9</v>
          </cell>
          <cell r="C92" t="str">
            <v>rest of world</v>
          </cell>
          <cell r="D92">
            <v>0</v>
          </cell>
          <cell r="E92">
            <v>293</v>
          </cell>
          <cell r="F92">
            <v>92510</v>
          </cell>
        </row>
        <row r="93">
          <cell r="A93">
            <v>1</v>
          </cell>
          <cell r="B93">
            <v>10</v>
          </cell>
          <cell r="C93" t="str">
            <v>UK</v>
          </cell>
          <cell r="D93">
            <v>0</v>
          </cell>
          <cell r="E93">
            <v>706</v>
          </cell>
          <cell r="F93">
            <v>222744</v>
          </cell>
        </row>
        <row r="94">
          <cell r="A94">
            <v>1</v>
          </cell>
          <cell r="B94">
            <v>10</v>
          </cell>
          <cell r="C94" t="str">
            <v>rest of EEA</v>
          </cell>
          <cell r="D94">
            <v>0</v>
          </cell>
          <cell r="E94">
            <v>91</v>
          </cell>
          <cell r="F94">
            <v>29359</v>
          </cell>
        </row>
        <row r="95">
          <cell r="A95">
            <v>1</v>
          </cell>
          <cell r="B95">
            <v>10</v>
          </cell>
          <cell r="C95" t="str">
            <v>rest of world</v>
          </cell>
          <cell r="D95">
            <v>0</v>
          </cell>
          <cell r="E95">
            <v>258</v>
          </cell>
          <cell r="F95">
            <v>78320</v>
          </cell>
        </row>
        <row r="96">
          <cell r="A96">
            <v>1</v>
          </cell>
          <cell r="B96">
            <v>11</v>
          </cell>
          <cell r="C96" t="str">
            <v>UK</v>
          </cell>
          <cell r="D96">
            <v>0</v>
          </cell>
          <cell r="E96">
            <v>820</v>
          </cell>
          <cell r="F96">
            <v>280746</v>
          </cell>
        </row>
        <row r="97">
          <cell r="A97">
            <v>1</v>
          </cell>
          <cell r="B97">
            <v>11</v>
          </cell>
          <cell r="C97" t="str">
            <v>rest of EEA</v>
          </cell>
          <cell r="D97">
            <v>0</v>
          </cell>
          <cell r="E97">
            <v>133</v>
          </cell>
          <cell r="F97">
            <v>41880</v>
          </cell>
        </row>
        <row r="98">
          <cell r="A98">
            <v>1</v>
          </cell>
          <cell r="B98">
            <v>11</v>
          </cell>
          <cell r="C98" t="str">
            <v>rest of world</v>
          </cell>
          <cell r="D98">
            <v>0</v>
          </cell>
          <cell r="E98">
            <v>289</v>
          </cell>
          <cell r="F98">
            <v>85441</v>
          </cell>
        </row>
        <row r="99">
          <cell r="A99">
            <v>1</v>
          </cell>
          <cell r="B99">
            <v>12</v>
          </cell>
          <cell r="C99" t="str">
            <v>UK</v>
          </cell>
          <cell r="D99">
            <v>0</v>
          </cell>
          <cell r="E99">
            <v>153</v>
          </cell>
          <cell r="F99">
            <v>48889</v>
          </cell>
        </row>
        <row r="100">
          <cell r="A100">
            <v>1</v>
          </cell>
          <cell r="B100">
            <v>12</v>
          </cell>
          <cell r="C100" t="str">
            <v>rest of EEA</v>
          </cell>
          <cell r="D100">
            <v>0</v>
          </cell>
          <cell r="E100">
            <v>14</v>
          </cell>
          <cell r="F100">
            <v>4638</v>
          </cell>
        </row>
        <row r="101">
          <cell r="A101">
            <v>1</v>
          </cell>
          <cell r="B101">
            <v>12</v>
          </cell>
          <cell r="C101" t="str">
            <v>rest of world</v>
          </cell>
          <cell r="D101">
            <v>0</v>
          </cell>
          <cell r="E101">
            <v>42</v>
          </cell>
          <cell r="F101">
            <v>10943</v>
          </cell>
        </row>
        <row r="102">
          <cell r="A102">
            <v>1</v>
          </cell>
          <cell r="B102">
            <v>13</v>
          </cell>
          <cell r="C102" t="str">
            <v>UK</v>
          </cell>
          <cell r="D102">
            <v>0</v>
          </cell>
          <cell r="E102">
            <v>1226</v>
          </cell>
          <cell r="F102">
            <v>401949</v>
          </cell>
        </row>
        <row r="103">
          <cell r="A103">
            <v>1</v>
          </cell>
          <cell r="B103">
            <v>13</v>
          </cell>
          <cell r="C103" t="str">
            <v>rest of EEA</v>
          </cell>
          <cell r="D103">
            <v>0</v>
          </cell>
          <cell r="E103">
            <v>191</v>
          </cell>
          <cell r="F103">
            <v>58362</v>
          </cell>
        </row>
        <row r="104">
          <cell r="A104">
            <v>1</v>
          </cell>
          <cell r="B104">
            <v>13</v>
          </cell>
          <cell r="C104" t="str">
            <v>rest of world</v>
          </cell>
          <cell r="D104">
            <v>0</v>
          </cell>
          <cell r="E104">
            <v>343</v>
          </cell>
          <cell r="F104">
            <v>109042</v>
          </cell>
        </row>
        <row r="105">
          <cell r="A105">
            <v>1</v>
          </cell>
          <cell r="B105">
            <v>13</v>
          </cell>
          <cell r="C105" t="str">
            <v>unknown</v>
          </cell>
          <cell r="D105">
            <v>0</v>
          </cell>
          <cell r="E105">
            <v>2</v>
          </cell>
          <cell r="F105">
            <v>865</v>
          </cell>
        </row>
        <row r="106">
          <cell r="A106">
            <v>1</v>
          </cell>
          <cell r="B106">
            <v>14</v>
          </cell>
          <cell r="C106" t="str">
            <v>UK</v>
          </cell>
          <cell r="D106">
            <v>0</v>
          </cell>
          <cell r="E106">
            <v>396</v>
          </cell>
          <cell r="F106">
            <v>122514</v>
          </cell>
        </row>
        <row r="107">
          <cell r="A107">
            <v>1</v>
          </cell>
          <cell r="B107">
            <v>14</v>
          </cell>
          <cell r="C107" t="str">
            <v>rest of EEA</v>
          </cell>
          <cell r="D107">
            <v>0</v>
          </cell>
          <cell r="E107">
            <v>150</v>
          </cell>
          <cell r="F107">
            <v>48443</v>
          </cell>
        </row>
        <row r="108">
          <cell r="A108">
            <v>1</v>
          </cell>
          <cell r="B108">
            <v>14</v>
          </cell>
          <cell r="C108" t="str">
            <v>rest of world</v>
          </cell>
          <cell r="D108">
            <v>0</v>
          </cell>
          <cell r="E108">
            <v>261</v>
          </cell>
          <cell r="F108">
            <v>81288</v>
          </cell>
        </row>
        <row r="109">
          <cell r="A109">
            <v>1</v>
          </cell>
          <cell r="B109">
            <v>14</v>
          </cell>
          <cell r="C109" t="str">
            <v>unknown</v>
          </cell>
          <cell r="D109">
            <v>0</v>
          </cell>
          <cell r="E109">
            <v>2</v>
          </cell>
          <cell r="F109">
            <v>575</v>
          </cell>
        </row>
        <row r="110">
          <cell r="A110">
            <v>1</v>
          </cell>
          <cell r="B110">
            <v>15</v>
          </cell>
          <cell r="C110" t="str">
            <v>UK</v>
          </cell>
          <cell r="D110">
            <v>0</v>
          </cell>
          <cell r="E110">
            <v>733</v>
          </cell>
          <cell r="F110">
            <v>231396</v>
          </cell>
        </row>
        <row r="111">
          <cell r="A111">
            <v>1</v>
          </cell>
          <cell r="B111">
            <v>15</v>
          </cell>
          <cell r="C111" t="str">
            <v>rest of EEA</v>
          </cell>
          <cell r="D111">
            <v>0</v>
          </cell>
          <cell r="E111">
            <v>57</v>
          </cell>
          <cell r="F111">
            <v>15913</v>
          </cell>
        </row>
        <row r="112">
          <cell r="A112">
            <v>1</v>
          </cell>
          <cell r="B112">
            <v>15</v>
          </cell>
          <cell r="C112" t="str">
            <v>rest of world</v>
          </cell>
          <cell r="D112">
            <v>0</v>
          </cell>
          <cell r="E112">
            <v>154</v>
          </cell>
          <cell r="F112">
            <v>45777</v>
          </cell>
        </row>
        <row r="113">
          <cell r="A113">
            <v>1</v>
          </cell>
          <cell r="B113">
            <v>15</v>
          </cell>
          <cell r="C113" t="str">
            <v>unknown</v>
          </cell>
          <cell r="D113">
            <v>0</v>
          </cell>
          <cell r="E113">
            <v>1</v>
          </cell>
          <cell r="F113">
            <v>494</v>
          </cell>
        </row>
        <row r="114">
          <cell r="A114">
            <v>1</v>
          </cell>
          <cell r="B114">
            <v>16</v>
          </cell>
          <cell r="C114" t="str">
            <v>UK</v>
          </cell>
          <cell r="D114">
            <v>0</v>
          </cell>
          <cell r="E114">
            <v>956</v>
          </cell>
          <cell r="F114">
            <v>301735</v>
          </cell>
        </row>
        <row r="115">
          <cell r="A115">
            <v>1</v>
          </cell>
          <cell r="B115">
            <v>16</v>
          </cell>
          <cell r="C115" t="str">
            <v>rest of EEA</v>
          </cell>
          <cell r="D115">
            <v>0</v>
          </cell>
          <cell r="E115">
            <v>124</v>
          </cell>
          <cell r="F115">
            <v>39978</v>
          </cell>
        </row>
        <row r="116">
          <cell r="A116">
            <v>1</v>
          </cell>
          <cell r="B116">
            <v>16</v>
          </cell>
          <cell r="C116" t="str">
            <v>rest of world</v>
          </cell>
          <cell r="D116">
            <v>0</v>
          </cell>
          <cell r="E116">
            <v>350</v>
          </cell>
          <cell r="F116">
            <v>104515</v>
          </cell>
        </row>
        <row r="117">
          <cell r="A117">
            <v>1</v>
          </cell>
          <cell r="B117">
            <v>16</v>
          </cell>
          <cell r="C117" t="str">
            <v>unknown</v>
          </cell>
          <cell r="D117">
            <v>0</v>
          </cell>
          <cell r="E117">
            <v>2</v>
          </cell>
          <cell r="F117">
            <v>645</v>
          </cell>
        </row>
        <row r="118">
          <cell r="A118">
            <v>1</v>
          </cell>
          <cell r="B118">
            <v>17</v>
          </cell>
          <cell r="C118" t="str">
            <v>UK</v>
          </cell>
          <cell r="D118">
            <v>0</v>
          </cell>
          <cell r="E118">
            <v>918</v>
          </cell>
          <cell r="F118">
            <v>291714</v>
          </cell>
        </row>
        <row r="119">
          <cell r="A119">
            <v>1</v>
          </cell>
          <cell r="B119">
            <v>17</v>
          </cell>
          <cell r="C119" t="str">
            <v>rest of EEA</v>
          </cell>
          <cell r="D119">
            <v>0</v>
          </cell>
          <cell r="E119">
            <v>146</v>
          </cell>
          <cell r="F119">
            <v>46962</v>
          </cell>
        </row>
        <row r="120">
          <cell r="A120">
            <v>1</v>
          </cell>
          <cell r="B120">
            <v>17</v>
          </cell>
          <cell r="C120" t="str">
            <v>rest of world</v>
          </cell>
          <cell r="D120">
            <v>0</v>
          </cell>
          <cell r="E120">
            <v>560</v>
          </cell>
          <cell r="F120">
            <v>166614</v>
          </cell>
        </row>
        <row r="121">
          <cell r="A121">
            <v>1</v>
          </cell>
          <cell r="B121">
            <v>17</v>
          </cell>
          <cell r="C121" t="str">
            <v>unknown</v>
          </cell>
          <cell r="D121">
            <v>0</v>
          </cell>
          <cell r="E121">
            <v>3</v>
          </cell>
          <cell r="F121">
            <v>573</v>
          </cell>
        </row>
        <row r="122">
          <cell r="A122">
            <v>1</v>
          </cell>
          <cell r="B122">
            <v>18</v>
          </cell>
          <cell r="C122" t="str">
            <v>UK</v>
          </cell>
          <cell r="D122">
            <v>0</v>
          </cell>
          <cell r="E122">
            <v>392</v>
          </cell>
          <cell r="F122">
            <v>136529</v>
          </cell>
        </row>
        <row r="123">
          <cell r="A123">
            <v>1</v>
          </cell>
          <cell r="B123">
            <v>18</v>
          </cell>
          <cell r="C123" t="str">
            <v>rest of EEA</v>
          </cell>
          <cell r="D123">
            <v>0</v>
          </cell>
          <cell r="E123">
            <v>65</v>
          </cell>
          <cell r="F123">
            <v>20915</v>
          </cell>
        </row>
        <row r="124">
          <cell r="A124">
            <v>1</v>
          </cell>
          <cell r="B124">
            <v>18</v>
          </cell>
          <cell r="C124" t="str">
            <v>rest of world</v>
          </cell>
          <cell r="D124">
            <v>0</v>
          </cell>
          <cell r="E124">
            <v>87</v>
          </cell>
          <cell r="F124">
            <v>29390</v>
          </cell>
        </row>
        <row r="125">
          <cell r="A125">
            <v>1</v>
          </cell>
          <cell r="B125">
            <v>18</v>
          </cell>
          <cell r="C125" t="str">
            <v>unknown</v>
          </cell>
          <cell r="D125">
            <v>0</v>
          </cell>
          <cell r="E125">
            <v>1</v>
          </cell>
          <cell r="F125">
            <v>266</v>
          </cell>
        </row>
        <row r="126">
          <cell r="A126">
            <v>1</v>
          </cell>
          <cell r="B126">
            <v>19</v>
          </cell>
          <cell r="C126" t="str">
            <v>UK</v>
          </cell>
          <cell r="D126">
            <v>0</v>
          </cell>
          <cell r="E126">
            <v>255</v>
          </cell>
          <cell r="F126">
            <v>78754</v>
          </cell>
        </row>
        <row r="127">
          <cell r="A127">
            <v>1</v>
          </cell>
          <cell r="B127">
            <v>19</v>
          </cell>
          <cell r="C127" t="str">
            <v>rest of EEA</v>
          </cell>
          <cell r="D127">
            <v>0</v>
          </cell>
          <cell r="E127">
            <v>54</v>
          </cell>
          <cell r="F127">
            <v>17185</v>
          </cell>
        </row>
        <row r="128">
          <cell r="A128">
            <v>1</v>
          </cell>
          <cell r="B128">
            <v>19</v>
          </cell>
          <cell r="C128" t="str">
            <v>rest of world</v>
          </cell>
          <cell r="D128">
            <v>0</v>
          </cell>
          <cell r="E128">
            <v>107</v>
          </cell>
          <cell r="F128">
            <v>32229</v>
          </cell>
        </row>
        <row r="129">
          <cell r="A129">
            <v>1</v>
          </cell>
          <cell r="B129">
            <v>20</v>
          </cell>
          <cell r="C129" t="str">
            <v>UK</v>
          </cell>
          <cell r="D129">
            <v>0</v>
          </cell>
          <cell r="E129">
            <v>18</v>
          </cell>
          <cell r="F129">
            <v>6114</v>
          </cell>
        </row>
        <row r="130">
          <cell r="A130">
            <v>1</v>
          </cell>
          <cell r="B130">
            <v>20</v>
          </cell>
          <cell r="C130" t="str">
            <v>rest of EEA</v>
          </cell>
          <cell r="D130">
            <v>0</v>
          </cell>
          <cell r="E130">
            <v>26</v>
          </cell>
          <cell r="F130">
            <v>8784</v>
          </cell>
        </row>
        <row r="131">
          <cell r="A131">
            <v>1</v>
          </cell>
          <cell r="B131">
            <v>20</v>
          </cell>
          <cell r="C131" t="str">
            <v>rest of world</v>
          </cell>
          <cell r="D131">
            <v>0</v>
          </cell>
          <cell r="E131">
            <v>28</v>
          </cell>
          <cell r="F131">
            <v>6705</v>
          </cell>
        </row>
        <row r="132">
          <cell r="A132">
            <v>1</v>
          </cell>
          <cell r="B132">
            <v>21</v>
          </cell>
          <cell r="C132" t="str">
            <v>UK</v>
          </cell>
          <cell r="D132">
            <v>0</v>
          </cell>
          <cell r="E132">
            <v>28</v>
          </cell>
          <cell r="F132">
            <v>8872</v>
          </cell>
        </row>
        <row r="133">
          <cell r="A133">
            <v>1</v>
          </cell>
          <cell r="B133">
            <v>21</v>
          </cell>
          <cell r="C133" t="str">
            <v>rest of EEA</v>
          </cell>
          <cell r="D133">
            <v>0</v>
          </cell>
          <cell r="E133">
            <v>7</v>
          </cell>
          <cell r="F133">
            <v>2351</v>
          </cell>
        </row>
        <row r="134">
          <cell r="A134">
            <v>1</v>
          </cell>
          <cell r="B134">
            <v>21</v>
          </cell>
          <cell r="C134" t="str">
            <v>rest of world</v>
          </cell>
          <cell r="D134">
            <v>0</v>
          </cell>
          <cell r="E134">
            <v>26</v>
          </cell>
          <cell r="F134">
            <v>6839</v>
          </cell>
        </row>
        <row r="135">
          <cell r="A135">
            <v>1</v>
          </cell>
          <cell r="B135">
            <v>91</v>
          </cell>
          <cell r="C135" t="str">
            <v>UK</v>
          </cell>
          <cell r="D135">
            <v>0</v>
          </cell>
          <cell r="E135">
            <v>83</v>
          </cell>
          <cell r="F135">
            <v>27560</v>
          </cell>
        </row>
        <row r="136">
          <cell r="A136">
            <v>1</v>
          </cell>
          <cell r="B136">
            <v>91</v>
          </cell>
          <cell r="C136" t="str">
            <v>rest of EEA</v>
          </cell>
          <cell r="D136">
            <v>0</v>
          </cell>
          <cell r="E136">
            <v>13</v>
          </cell>
          <cell r="F136">
            <v>3385</v>
          </cell>
        </row>
        <row r="137">
          <cell r="A137">
            <v>1</v>
          </cell>
          <cell r="B137">
            <v>91</v>
          </cell>
          <cell r="C137" t="str">
            <v>rest of world</v>
          </cell>
          <cell r="D137">
            <v>0</v>
          </cell>
          <cell r="E137">
            <v>39</v>
          </cell>
          <cell r="F137">
            <v>11075</v>
          </cell>
        </row>
        <row r="138">
          <cell r="A138">
            <v>1</v>
          </cell>
          <cell r="B138">
            <v>92</v>
          </cell>
          <cell r="C138" t="str">
            <v>UK</v>
          </cell>
          <cell r="D138">
            <v>0</v>
          </cell>
          <cell r="E138">
            <v>189</v>
          </cell>
          <cell r="F138">
            <v>62329</v>
          </cell>
        </row>
        <row r="139">
          <cell r="A139">
            <v>1</v>
          </cell>
          <cell r="B139">
            <v>92</v>
          </cell>
          <cell r="C139" t="str">
            <v>rest of EEA</v>
          </cell>
          <cell r="D139">
            <v>0</v>
          </cell>
          <cell r="E139">
            <v>43</v>
          </cell>
          <cell r="F139">
            <v>15652</v>
          </cell>
        </row>
        <row r="140">
          <cell r="A140">
            <v>1</v>
          </cell>
          <cell r="B140">
            <v>92</v>
          </cell>
          <cell r="C140" t="str">
            <v>rest of world</v>
          </cell>
          <cell r="D140">
            <v>0</v>
          </cell>
          <cell r="E140">
            <v>94</v>
          </cell>
          <cell r="F140">
            <v>26939</v>
          </cell>
        </row>
        <row r="141">
          <cell r="A141">
            <v>1</v>
          </cell>
          <cell r="B141">
            <v>92</v>
          </cell>
          <cell r="C141" t="str">
            <v>unknown</v>
          </cell>
          <cell r="D141">
            <v>0</v>
          </cell>
          <cell r="E141">
            <v>1</v>
          </cell>
          <cell r="F141">
            <v>173</v>
          </cell>
        </row>
        <row r="142">
          <cell r="A142">
            <v>1</v>
          </cell>
          <cell r="B142">
            <v>93</v>
          </cell>
          <cell r="C142" t="str">
            <v>UK</v>
          </cell>
          <cell r="D142">
            <v>0</v>
          </cell>
          <cell r="E142">
            <v>611</v>
          </cell>
          <cell r="F142">
            <v>208707</v>
          </cell>
        </row>
        <row r="143">
          <cell r="A143">
            <v>1</v>
          </cell>
          <cell r="B143">
            <v>93</v>
          </cell>
          <cell r="C143" t="str">
            <v>rest of EEA</v>
          </cell>
          <cell r="D143">
            <v>0</v>
          </cell>
          <cell r="E143">
            <v>102</v>
          </cell>
          <cell r="F143">
            <v>38091</v>
          </cell>
        </row>
        <row r="144">
          <cell r="A144">
            <v>1</v>
          </cell>
          <cell r="B144">
            <v>93</v>
          </cell>
          <cell r="C144" t="str">
            <v>rest of world</v>
          </cell>
          <cell r="D144">
            <v>0</v>
          </cell>
          <cell r="E144">
            <v>372</v>
          </cell>
          <cell r="F144">
            <v>123033</v>
          </cell>
        </row>
        <row r="145">
          <cell r="A145">
            <v>1</v>
          </cell>
          <cell r="B145">
            <v>93</v>
          </cell>
          <cell r="C145" t="str">
            <v>unknown</v>
          </cell>
          <cell r="D145">
            <v>0</v>
          </cell>
          <cell r="E145">
            <v>4</v>
          </cell>
          <cell r="F145">
            <v>798</v>
          </cell>
        </row>
      </sheetData>
      <sheetData sheetId="10">
        <row r="1">
          <cell r="A1" t="str">
            <v>LondonJob</v>
          </cell>
          <cell r="B1" t="str">
            <v>occupationA</v>
          </cell>
          <cell r="C1" t="str">
            <v>JPHnationA</v>
          </cell>
          <cell r="D1" t="str">
            <v>_TYPE_</v>
          </cell>
          <cell r="E1" t="str">
            <v>_FREQ_</v>
          </cell>
          <cell r="F1" t="str">
            <v>PWTA14</v>
          </cell>
        </row>
        <row r="2">
          <cell r="A2">
            <v>0</v>
          </cell>
          <cell r="B2">
            <v>-8</v>
          </cell>
          <cell r="C2" t="str">
            <v>UK</v>
          </cell>
          <cell r="D2">
            <v>0</v>
          </cell>
          <cell r="E2">
            <v>141</v>
          </cell>
          <cell r="F2">
            <v>30089</v>
          </cell>
        </row>
        <row r="3">
          <cell r="A3">
            <v>0</v>
          </cell>
          <cell r="B3">
            <v>-8</v>
          </cell>
          <cell r="C3" t="str">
            <v>rest of EEA</v>
          </cell>
          <cell r="D3">
            <v>0</v>
          </cell>
          <cell r="E3">
            <v>11</v>
          </cell>
          <cell r="F3">
            <v>2590</v>
          </cell>
        </row>
        <row r="4">
          <cell r="A4">
            <v>0</v>
          </cell>
          <cell r="B4">
            <v>-8</v>
          </cell>
          <cell r="C4" t="str">
            <v>rest of world</v>
          </cell>
          <cell r="D4">
            <v>0</v>
          </cell>
          <cell r="E4">
            <v>12</v>
          </cell>
          <cell r="F4">
            <v>2439</v>
          </cell>
        </row>
        <row r="5">
          <cell r="A5">
            <v>0</v>
          </cell>
          <cell r="B5">
            <v>-8</v>
          </cell>
          <cell r="C5" t="str">
            <v>unknown</v>
          </cell>
          <cell r="D5">
            <v>0</v>
          </cell>
          <cell r="E5">
            <v>1</v>
          </cell>
          <cell r="F5">
            <v>110</v>
          </cell>
        </row>
        <row r="6">
          <cell r="A6">
            <v>0</v>
          </cell>
          <cell r="B6">
            <v>1</v>
          </cell>
          <cell r="C6" t="str">
            <v>UK</v>
          </cell>
          <cell r="D6">
            <v>0</v>
          </cell>
          <cell r="E6">
            <v>10851</v>
          </cell>
          <cell r="F6">
            <v>2184347</v>
          </cell>
        </row>
        <row r="7">
          <cell r="A7">
            <v>0</v>
          </cell>
          <cell r="B7">
            <v>1</v>
          </cell>
          <cell r="C7" t="str">
            <v>rest of EEA</v>
          </cell>
          <cell r="D7">
            <v>0</v>
          </cell>
          <cell r="E7">
            <v>313</v>
          </cell>
          <cell r="F7">
            <v>66349</v>
          </cell>
        </row>
        <row r="8">
          <cell r="A8">
            <v>0</v>
          </cell>
          <cell r="B8">
            <v>1</v>
          </cell>
          <cell r="C8" t="str">
            <v>rest of world</v>
          </cell>
          <cell r="D8">
            <v>0</v>
          </cell>
          <cell r="E8">
            <v>744</v>
          </cell>
          <cell r="F8">
            <v>159321</v>
          </cell>
        </row>
        <row r="9">
          <cell r="A9">
            <v>0</v>
          </cell>
          <cell r="B9">
            <v>1</v>
          </cell>
          <cell r="C9" t="str">
            <v>unknown</v>
          </cell>
          <cell r="D9">
            <v>0</v>
          </cell>
          <cell r="E9">
            <v>1</v>
          </cell>
          <cell r="F9">
            <v>77</v>
          </cell>
        </row>
        <row r="10">
          <cell r="A10">
            <v>0</v>
          </cell>
          <cell r="B10">
            <v>2</v>
          </cell>
          <cell r="C10" t="str">
            <v>UK</v>
          </cell>
          <cell r="D10">
            <v>0</v>
          </cell>
          <cell r="E10">
            <v>20607</v>
          </cell>
          <cell r="F10">
            <v>4219346</v>
          </cell>
        </row>
        <row r="11">
          <cell r="A11">
            <v>0</v>
          </cell>
          <cell r="B11">
            <v>2</v>
          </cell>
          <cell r="C11" t="str">
            <v>rest of EEA</v>
          </cell>
          <cell r="D11">
            <v>0</v>
          </cell>
          <cell r="E11">
            <v>874</v>
          </cell>
          <cell r="F11">
            <v>193878</v>
          </cell>
        </row>
        <row r="12">
          <cell r="A12">
            <v>0</v>
          </cell>
          <cell r="B12">
            <v>2</v>
          </cell>
          <cell r="C12" t="str">
            <v>rest of world</v>
          </cell>
          <cell r="D12">
            <v>0</v>
          </cell>
          <cell r="E12">
            <v>2060</v>
          </cell>
          <cell r="F12">
            <v>442640</v>
          </cell>
        </row>
        <row r="13">
          <cell r="A13">
            <v>0</v>
          </cell>
          <cell r="B13">
            <v>2</v>
          </cell>
          <cell r="C13" t="str">
            <v>unknown</v>
          </cell>
          <cell r="D13">
            <v>0</v>
          </cell>
          <cell r="E13">
            <v>6</v>
          </cell>
          <cell r="F13">
            <v>1460</v>
          </cell>
        </row>
        <row r="14">
          <cell r="A14">
            <v>0</v>
          </cell>
          <cell r="B14">
            <v>3</v>
          </cell>
          <cell r="C14" t="str">
            <v>UK</v>
          </cell>
          <cell r="D14">
            <v>0</v>
          </cell>
          <cell r="E14">
            <v>15118</v>
          </cell>
          <cell r="F14">
            <v>3115656</v>
          </cell>
        </row>
        <row r="15">
          <cell r="A15">
            <v>0</v>
          </cell>
          <cell r="B15">
            <v>3</v>
          </cell>
          <cell r="C15" t="str">
            <v>rest of EEA</v>
          </cell>
          <cell r="D15">
            <v>0</v>
          </cell>
          <cell r="E15">
            <v>500</v>
          </cell>
          <cell r="F15">
            <v>117096</v>
          </cell>
        </row>
        <row r="16">
          <cell r="A16">
            <v>0</v>
          </cell>
          <cell r="B16">
            <v>3</v>
          </cell>
          <cell r="C16" t="str">
            <v>rest of world</v>
          </cell>
          <cell r="D16">
            <v>0</v>
          </cell>
          <cell r="E16">
            <v>771</v>
          </cell>
          <cell r="F16">
            <v>168858</v>
          </cell>
        </row>
        <row r="17">
          <cell r="A17">
            <v>0</v>
          </cell>
          <cell r="B17">
            <v>3</v>
          </cell>
          <cell r="C17" t="str">
            <v>unknown</v>
          </cell>
          <cell r="D17">
            <v>0</v>
          </cell>
          <cell r="E17">
            <v>5</v>
          </cell>
          <cell r="F17">
            <v>1289</v>
          </cell>
        </row>
        <row r="18">
          <cell r="A18">
            <v>0</v>
          </cell>
          <cell r="B18">
            <v>4</v>
          </cell>
          <cell r="C18" t="str">
            <v>UK</v>
          </cell>
          <cell r="D18">
            <v>0</v>
          </cell>
          <cell r="E18">
            <v>12884</v>
          </cell>
          <cell r="F18">
            <v>2509677</v>
          </cell>
        </row>
        <row r="19">
          <cell r="A19">
            <v>0</v>
          </cell>
          <cell r="B19">
            <v>4</v>
          </cell>
          <cell r="C19" t="str">
            <v>rest of EEA</v>
          </cell>
          <cell r="D19">
            <v>0</v>
          </cell>
          <cell r="E19">
            <v>392</v>
          </cell>
          <cell r="F19">
            <v>81186</v>
          </cell>
        </row>
        <row r="20">
          <cell r="A20">
            <v>0</v>
          </cell>
          <cell r="B20">
            <v>4</v>
          </cell>
          <cell r="C20" t="str">
            <v>rest of world</v>
          </cell>
          <cell r="D20">
            <v>0</v>
          </cell>
          <cell r="E20">
            <v>582</v>
          </cell>
          <cell r="F20">
            <v>123784</v>
          </cell>
        </row>
        <row r="21">
          <cell r="A21">
            <v>0</v>
          </cell>
          <cell r="B21">
            <v>4</v>
          </cell>
          <cell r="C21" t="str">
            <v>unknown</v>
          </cell>
          <cell r="D21">
            <v>0</v>
          </cell>
          <cell r="E21">
            <v>3</v>
          </cell>
          <cell r="F21">
            <v>809</v>
          </cell>
        </row>
        <row r="22">
          <cell r="A22">
            <v>0</v>
          </cell>
          <cell r="B22">
            <v>5</v>
          </cell>
          <cell r="C22" t="str">
            <v>UK</v>
          </cell>
          <cell r="D22">
            <v>0</v>
          </cell>
          <cell r="E22">
            <v>12422</v>
          </cell>
          <cell r="F22">
            <v>2581916</v>
          </cell>
        </row>
        <row r="23">
          <cell r="A23">
            <v>0</v>
          </cell>
          <cell r="B23">
            <v>5</v>
          </cell>
          <cell r="C23" t="str">
            <v>rest of EEA</v>
          </cell>
          <cell r="D23">
            <v>0</v>
          </cell>
          <cell r="E23">
            <v>612</v>
          </cell>
          <cell r="F23">
            <v>136496</v>
          </cell>
        </row>
        <row r="24">
          <cell r="A24">
            <v>0</v>
          </cell>
          <cell r="B24">
            <v>5</v>
          </cell>
          <cell r="C24" t="str">
            <v>rest of world</v>
          </cell>
          <cell r="D24">
            <v>0</v>
          </cell>
          <cell r="E24">
            <v>580</v>
          </cell>
          <cell r="F24">
            <v>131735</v>
          </cell>
        </row>
        <row r="25">
          <cell r="A25">
            <v>0</v>
          </cell>
          <cell r="B25">
            <v>5</v>
          </cell>
          <cell r="C25" t="str">
            <v>unknown</v>
          </cell>
          <cell r="D25">
            <v>0</v>
          </cell>
          <cell r="E25">
            <v>2</v>
          </cell>
          <cell r="F25">
            <v>310</v>
          </cell>
        </row>
        <row r="26">
          <cell r="A26">
            <v>0</v>
          </cell>
          <cell r="B26">
            <v>6</v>
          </cell>
          <cell r="C26" t="str">
            <v>UK</v>
          </cell>
          <cell r="D26">
            <v>0</v>
          </cell>
          <cell r="E26">
            <v>11422</v>
          </cell>
          <cell r="F26">
            <v>2219583</v>
          </cell>
        </row>
        <row r="27">
          <cell r="A27">
            <v>0</v>
          </cell>
          <cell r="B27">
            <v>6</v>
          </cell>
          <cell r="C27" t="str">
            <v>rest of EEA</v>
          </cell>
          <cell r="D27">
            <v>0</v>
          </cell>
          <cell r="E27">
            <v>474</v>
          </cell>
          <cell r="F27">
            <v>101501</v>
          </cell>
        </row>
        <row r="28">
          <cell r="A28">
            <v>0</v>
          </cell>
          <cell r="B28">
            <v>6</v>
          </cell>
          <cell r="C28" t="str">
            <v>rest of world</v>
          </cell>
          <cell r="D28">
            <v>0</v>
          </cell>
          <cell r="E28">
            <v>864</v>
          </cell>
          <cell r="F28">
            <v>184554</v>
          </cell>
        </row>
        <row r="29">
          <cell r="A29">
            <v>0</v>
          </cell>
          <cell r="B29">
            <v>6</v>
          </cell>
          <cell r="C29" t="str">
            <v>unknown</v>
          </cell>
          <cell r="D29">
            <v>0</v>
          </cell>
          <cell r="E29">
            <v>3</v>
          </cell>
          <cell r="F29">
            <v>779</v>
          </cell>
        </row>
        <row r="30">
          <cell r="A30">
            <v>0</v>
          </cell>
          <cell r="B30">
            <v>7</v>
          </cell>
          <cell r="C30" t="str">
            <v>UK</v>
          </cell>
          <cell r="D30">
            <v>0</v>
          </cell>
          <cell r="E30">
            <v>9302</v>
          </cell>
          <cell r="F30">
            <v>1893232</v>
          </cell>
        </row>
        <row r="31">
          <cell r="A31">
            <v>0</v>
          </cell>
          <cell r="B31">
            <v>7</v>
          </cell>
          <cell r="C31" t="str">
            <v>rest of EEA</v>
          </cell>
          <cell r="D31">
            <v>0</v>
          </cell>
          <cell r="E31">
            <v>282</v>
          </cell>
          <cell r="F31">
            <v>59933</v>
          </cell>
        </row>
        <row r="32">
          <cell r="A32">
            <v>0</v>
          </cell>
          <cell r="B32">
            <v>7</v>
          </cell>
          <cell r="C32" t="str">
            <v>rest of world</v>
          </cell>
          <cell r="D32">
            <v>0</v>
          </cell>
          <cell r="E32">
            <v>585</v>
          </cell>
          <cell r="F32">
            <v>127464</v>
          </cell>
        </row>
        <row r="33">
          <cell r="A33">
            <v>0</v>
          </cell>
          <cell r="B33">
            <v>7</v>
          </cell>
          <cell r="C33" t="str">
            <v>unknown</v>
          </cell>
          <cell r="D33">
            <v>0</v>
          </cell>
          <cell r="E33">
            <v>1</v>
          </cell>
          <cell r="F33">
            <v>169</v>
          </cell>
        </row>
        <row r="34">
          <cell r="A34">
            <v>0</v>
          </cell>
          <cell r="B34">
            <v>8</v>
          </cell>
          <cell r="C34" t="str">
            <v>UK</v>
          </cell>
          <cell r="D34">
            <v>0</v>
          </cell>
          <cell r="E34">
            <v>6987</v>
          </cell>
          <cell r="F34">
            <v>1373004</v>
          </cell>
        </row>
        <row r="35">
          <cell r="A35">
            <v>0</v>
          </cell>
          <cell r="B35">
            <v>8</v>
          </cell>
          <cell r="C35" t="str">
            <v>rest of EEA</v>
          </cell>
          <cell r="D35">
            <v>0</v>
          </cell>
          <cell r="E35">
            <v>797</v>
          </cell>
          <cell r="F35">
            <v>179490</v>
          </cell>
        </row>
        <row r="36">
          <cell r="A36">
            <v>0</v>
          </cell>
          <cell r="B36">
            <v>8</v>
          </cell>
          <cell r="C36" t="str">
            <v>rest of world</v>
          </cell>
          <cell r="D36">
            <v>0</v>
          </cell>
          <cell r="E36">
            <v>607</v>
          </cell>
          <cell r="F36">
            <v>126432</v>
          </cell>
        </row>
        <row r="37">
          <cell r="A37">
            <v>0</v>
          </cell>
          <cell r="B37">
            <v>8</v>
          </cell>
          <cell r="C37" t="str">
            <v>unknown</v>
          </cell>
          <cell r="D37">
            <v>0</v>
          </cell>
          <cell r="E37">
            <v>4</v>
          </cell>
          <cell r="F37">
            <v>734</v>
          </cell>
        </row>
        <row r="38">
          <cell r="A38">
            <v>0</v>
          </cell>
          <cell r="B38">
            <v>9</v>
          </cell>
          <cell r="C38" t="str">
            <v>UK</v>
          </cell>
          <cell r="D38">
            <v>0</v>
          </cell>
          <cell r="E38">
            <v>11986</v>
          </cell>
          <cell r="F38">
            <v>2434041</v>
          </cell>
        </row>
        <row r="39">
          <cell r="A39">
            <v>0</v>
          </cell>
          <cell r="B39">
            <v>9</v>
          </cell>
          <cell r="C39" t="str">
            <v>rest of EEA</v>
          </cell>
          <cell r="D39">
            <v>0</v>
          </cell>
          <cell r="E39">
            <v>1399</v>
          </cell>
          <cell r="F39">
            <v>309967</v>
          </cell>
        </row>
        <row r="40">
          <cell r="A40">
            <v>0</v>
          </cell>
          <cell r="B40">
            <v>9</v>
          </cell>
          <cell r="C40" t="str">
            <v>rest of world</v>
          </cell>
          <cell r="D40">
            <v>0</v>
          </cell>
          <cell r="E40">
            <v>999</v>
          </cell>
          <cell r="F40">
            <v>217769</v>
          </cell>
        </row>
        <row r="41">
          <cell r="A41">
            <v>0</v>
          </cell>
          <cell r="B41">
            <v>9</v>
          </cell>
          <cell r="C41" t="str">
            <v>unknown</v>
          </cell>
          <cell r="D41">
            <v>0</v>
          </cell>
          <cell r="E41">
            <v>3</v>
          </cell>
          <cell r="F41">
            <v>700</v>
          </cell>
        </row>
        <row r="42">
          <cell r="A42">
            <v>1</v>
          </cell>
          <cell r="B42">
            <v>-8</v>
          </cell>
          <cell r="C42" t="str">
            <v>UK</v>
          </cell>
          <cell r="D42">
            <v>0</v>
          </cell>
          <cell r="E42">
            <v>15</v>
          </cell>
          <cell r="F42">
            <v>5194</v>
          </cell>
        </row>
        <row r="43">
          <cell r="A43">
            <v>1</v>
          </cell>
          <cell r="B43">
            <v>-8</v>
          </cell>
          <cell r="C43" t="str">
            <v>rest of EEA</v>
          </cell>
          <cell r="D43">
            <v>0</v>
          </cell>
          <cell r="E43">
            <v>2</v>
          </cell>
          <cell r="F43">
            <v>532</v>
          </cell>
        </row>
        <row r="44">
          <cell r="A44">
            <v>1</v>
          </cell>
          <cell r="B44">
            <v>-8</v>
          </cell>
          <cell r="C44" t="str">
            <v>rest of world</v>
          </cell>
          <cell r="D44">
            <v>0</v>
          </cell>
          <cell r="E44">
            <v>10</v>
          </cell>
          <cell r="F44">
            <v>3784</v>
          </cell>
        </row>
        <row r="45">
          <cell r="A45">
            <v>1</v>
          </cell>
          <cell r="B45">
            <v>-8</v>
          </cell>
          <cell r="C45" t="str">
            <v>unknown</v>
          </cell>
          <cell r="D45">
            <v>0</v>
          </cell>
          <cell r="E45">
            <v>2</v>
          </cell>
          <cell r="F45">
            <v>1097</v>
          </cell>
        </row>
        <row r="46">
          <cell r="A46">
            <v>1</v>
          </cell>
          <cell r="B46">
            <v>1</v>
          </cell>
          <cell r="C46" t="str">
            <v>UK</v>
          </cell>
          <cell r="D46">
            <v>0</v>
          </cell>
          <cell r="E46">
            <v>1297</v>
          </cell>
          <cell r="F46">
            <v>399436</v>
          </cell>
        </row>
        <row r="47">
          <cell r="A47">
            <v>1</v>
          </cell>
          <cell r="B47">
            <v>1</v>
          </cell>
          <cell r="C47" t="str">
            <v>rest of EEA</v>
          </cell>
          <cell r="D47">
            <v>0</v>
          </cell>
          <cell r="E47">
            <v>208</v>
          </cell>
          <cell r="F47">
            <v>63140</v>
          </cell>
        </row>
        <row r="48">
          <cell r="A48">
            <v>1</v>
          </cell>
          <cell r="B48">
            <v>1</v>
          </cell>
          <cell r="C48" t="str">
            <v>rest of world</v>
          </cell>
          <cell r="D48">
            <v>0</v>
          </cell>
          <cell r="E48">
            <v>462</v>
          </cell>
          <cell r="F48">
            <v>134791</v>
          </cell>
        </row>
        <row r="49">
          <cell r="A49">
            <v>1</v>
          </cell>
          <cell r="B49">
            <v>1</v>
          </cell>
          <cell r="C49" t="str">
            <v>unknown</v>
          </cell>
          <cell r="D49">
            <v>0</v>
          </cell>
          <cell r="E49">
            <v>1</v>
          </cell>
          <cell r="F49">
            <v>134</v>
          </cell>
        </row>
        <row r="50">
          <cell r="A50">
            <v>1</v>
          </cell>
          <cell r="B50">
            <v>2</v>
          </cell>
          <cell r="C50" t="str">
            <v>UK</v>
          </cell>
          <cell r="D50">
            <v>0</v>
          </cell>
          <cell r="E50">
            <v>2412</v>
          </cell>
          <cell r="F50">
            <v>768294</v>
          </cell>
        </row>
        <row r="51">
          <cell r="A51">
            <v>1</v>
          </cell>
          <cell r="B51">
            <v>2</v>
          </cell>
          <cell r="C51" t="str">
            <v>rest of EEA</v>
          </cell>
          <cell r="D51">
            <v>0</v>
          </cell>
          <cell r="E51">
            <v>356</v>
          </cell>
          <cell r="F51">
            <v>112325</v>
          </cell>
        </row>
        <row r="52">
          <cell r="A52">
            <v>1</v>
          </cell>
          <cell r="B52">
            <v>2</v>
          </cell>
          <cell r="C52" t="str">
            <v>rest of world</v>
          </cell>
          <cell r="D52">
            <v>0</v>
          </cell>
          <cell r="E52">
            <v>955</v>
          </cell>
          <cell r="F52">
            <v>291452</v>
          </cell>
        </row>
        <row r="53">
          <cell r="A53">
            <v>1</v>
          </cell>
          <cell r="B53">
            <v>2</v>
          </cell>
          <cell r="C53" t="str">
            <v>unknown</v>
          </cell>
          <cell r="D53">
            <v>0</v>
          </cell>
          <cell r="E53">
            <v>3</v>
          </cell>
          <cell r="F53">
            <v>930</v>
          </cell>
        </row>
        <row r="54">
          <cell r="A54">
            <v>1</v>
          </cell>
          <cell r="B54">
            <v>3</v>
          </cell>
          <cell r="C54" t="str">
            <v>UK</v>
          </cell>
          <cell r="D54">
            <v>0</v>
          </cell>
          <cell r="E54">
            <v>2020</v>
          </cell>
          <cell r="F54">
            <v>666540</v>
          </cell>
        </row>
        <row r="55">
          <cell r="A55">
            <v>1</v>
          </cell>
          <cell r="B55">
            <v>3</v>
          </cell>
          <cell r="C55" t="str">
            <v>rest of EEA</v>
          </cell>
          <cell r="D55">
            <v>0</v>
          </cell>
          <cell r="E55">
            <v>240</v>
          </cell>
          <cell r="F55">
            <v>76720</v>
          </cell>
        </row>
        <row r="56">
          <cell r="A56">
            <v>1</v>
          </cell>
          <cell r="B56">
            <v>3</v>
          </cell>
          <cell r="C56" t="str">
            <v>rest of world</v>
          </cell>
          <cell r="D56">
            <v>0</v>
          </cell>
          <cell r="E56">
            <v>554</v>
          </cell>
          <cell r="F56">
            <v>171045</v>
          </cell>
        </row>
        <row r="57">
          <cell r="A57">
            <v>1</v>
          </cell>
          <cell r="B57">
            <v>3</v>
          </cell>
          <cell r="C57" t="str">
            <v>unknown</v>
          </cell>
          <cell r="D57">
            <v>0</v>
          </cell>
          <cell r="E57">
            <v>4</v>
          </cell>
          <cell r="F57">
            <v>1066</v>
          </cell>
        </row>
        <row r="58">
          <cell r="A58">
            <v>1</v>
          </cell>
          <cell r="B58">
            <v>4</v>
          </cell>
          <cell r="C58" t="str">
            <v>UK</v>
          </cell>
          <cell r="D58">
            <v>0</v>
          </cell>
          <cell r="E58">
            <v>1046</v>
          </cell>
          <cell r="F58">
            <v>342321</v>
          </cell>
        </row>
        <row r="59">
          <cell r="A59">
            <v>1</v>
          </cell>
          <cell r="B59">
            <v>4</v>
          </cell>
          <cell r="C59" t="str">
            <v>rest of EEA</v>
          </cell>
          <cell r="D59">
            <v>0</v>
          </cell>
          <cell r="E59">
            <v>148</v>
          </cell>
          <cell r="F59">
            <v>47069</v>
          </cell>
        </row>
        <row r="60">
          <cell r="A60">
            <v>1</v>
          </cell>
          <cell r="B60">
            <v>4</v>
          </cell>
          <cell r="C60" t="str">
            <v>rest of world</v>
          </cell>
          <cell r="D60">
            <v>0</v>
          </cell>
          <cell r="E60">
            <v>349</v>
          </cell>
          <cell r="F60">
            <v>107637</v>
          </cell>
        </row>
        <row r="61">
          <cell r="A61">
            <v>1</v>
          </cell>
          <cell r="B61">
            <v>4</v>
          </cell>
          <cell r="C61" t="str">
            <v>unknown</v>
          </cell>
          <cell r="D61">
            <v>0</v>
          </cell>
          <cell r="E61">
            <v>1</v>
          </cell>
          <cell r="F61">
            <v>266</v>
          </cell>
        </row>
        <row r="62">
          <cell r="A62">
            <v>1</v>
          </cell>
          <cell r="B62">
            <v>5</v>
          </cell>
          <cell r="C62" t="str">
            <v>UK</v>
          </cell>
          <cell r="D62">
            <v>0</v>
          </cell>
          <cell r="E62">
            <v>562</v>
          </cell>
          <cell r="F62">
            <v>178214</v>
          </cell>
        </row>
        <row r="63">
          <cell r="A63">
            <v>1</v>
          </cell>
          <cell r="B63">
            <v>5</v>
          </cell>
          <cell r="C63" t="str">
            <v>rest of EEA</v>
          </cell>
          <cell r="D63">
            <v>0</v>
          </cell>
          <cell r="E63">
            <v>220</v>
          </cell>
          <cell r="F63">
            <v>82100</v>
          </cell>
        </row>
        <row r="64">
          <cell r="A64">
            <v>1</v>
          </cell>
          <cell r="B64">
            <v>5</v>
          </cell>
          <cell r="C64" t="str">
            <v>rest of world</v>
          </cell>
          <cell r="D64">
            <v>0</v>
          </cell>
          <cell r="E64">
            <v>253</v>
          </cell>
          <cell r="F64">
            <v>79010</v>
          </cell>
        </row>
      </sheetData>
      <sheetData sheetId="11">
        <row r="1">
          <cell r="A1" t="str">
            <v>LondonJob</v>
          </cell>
          <cell r="B1" t="str">
            <v>HIQUL11D</v>
          </cell>
          <cell r="C1" t="str">
            <v>JPHnationA</v>
          </cell>
          <cell r="D1" t="str">
            <v>_TYPE_</v>
          </cell>
          <cell r="E1" t="str">
            <v>_FREQ_</v>
          </cell>
          <cell r="F1" t="str">
            <v>PWTA14</v>
          </cell>
        </row>
        <row r="2">
          <cell r="A2">
            <v>0</v>
          </cell>
          <cell r="B2">
            <v>-8</v>
          </cell>
          <cell r="C2" t="str">
            <v>UK</v>
          </cell>
          <cell r="D2">
            <v>0</v>
          </cell>
          <cell r="E2">
            <v>238</v>
          </cell>
          <cell r="F2">
            <v>52150</v>
          </cell>
        </row>
        <row r="3">
          <cell r="A3">
            <v>0</v>
          </cell>
          <cell r="B3">
            <v>-8</v>
          </cell>
          <cell r="C3" t="str">
            <v>rest of EEA</v>
          </cell>
          <cell r="D3">
            <v>0</v>
          </cell>
          <cell r="E3">
            <v>8</v>
          </cell>
          <cell r="F3">
            <v>1352</v>
          </cell>
        </row>
        <row r="4">
          <cell r="A4">
            <v>0</v>
          </cell>
          <cell r="B4">
            <v>-8</v>
          </cell>
          <cell r="C4" t="str">
            <v>rest of world</v>
          </cell>
          <cell r="D4">
            <v>0</v>
          </cell>
          <cell r="E4">
            <v>10</v>
          </cell>
          <cell r="F4">
            <v>2118</v>
          </cell>
        </row>
        <row r="5">
          <cell r="A5">
            <v>0</v>
          </cell>
          <cell r="B5">
            <v>2</v>
          </cell>
          <cell r="C5" t="str">
            <v>UK</v>
          </cell>
          <cell r="D5">
            <v>0</v>
          </cell>
          <cell r="E5">
            <v>12351</v>
          </cell>
          <cell r="F5">
            <v>2310477</v>
          </cell>
        </row>
        <row r="6">
          <cell r="A6">
            <v>0</v>
          </cell>
          <cell r="B6">
            <v>2</v>
          </cell>
          <cell r="C6" t="str">
            <v>rest of EEA</v>
          </cell>
          <cell r="D6">
            <v>0</v>
          </cell>
          <cell r="E6">
            <v>521</v>
          </cell>
          <cell r="F6">
            <v>106971</v>
          </cell>
        </row>
        <row r="7">
          <cell r="A7">
            <v>0</v>
          </cell>
          <cell r="B7">
            <v>2</v>
          </cell>
          <cell r="C7" t="str">
            <v>rest of world</v>
          </cell>
          <cell r="D7">
            <v>0</v>
          </cell>
          <cell r="E7">
            <v>754</v>
          </cell>
          <cell r="F7">
            <v>156432</v>
          </cell>
        </row>
        <row r="8">
          <cell r="A8">
            <v>0</v>
          </cell>
          <cell r="B8">
            <v>2</v>
          </cell>
          <cell r="C8" t="str">
            <v>unknown</v>
          </cell>
          <cell r="D8">
            <v>0</v>
          </cell>
          <cell r="E8">
            <v>3</v>
          </cell>
          <cell r="F8">
            <v>781</v>
          </cell>
        </row>
        <row r="9">
          <cell r="A9">
            <v>0</v>
          </cell>
          <cell r="B9">
            <v>3</v>
          </cell>
          <cell r="C9" t="str">
            <v>UK</v>
          </cell>
          <cell r="D9">
            <v>0</v>
          </cell>
          <cell r="E9">
            <v>28889</v>
          </cell>
          <cell r="F9">
            <v>5910898</v>
          </cell>
        </row>
        <row r="10">
          <cell r="A10">
            <v>0</v>
          </cell>
          <cell r="B10">
            <v>3</v>
          </cell>
          <cell r="C10" t="str">
            <v>rest of EEA</v>
          </cell>
          <cell r="D10">
            <v>0</v>
          </cell>
          <cell r="E10">
            <v>777</v>
          </cell>
          <cell r="F10">
            <v>173441</v>
          </cell>
        </row>
        <row r="11">
          <cell r="A11">
            <v>0</v>
          </cell>
          <cell r="B11">
            <v>3</v>
          </cell>
          <cell r="C11" t="str">
            <v>rest of world</v>
          </cell>
          <cell r="D11">
            <v>0</v>
          </cell>
          <cell r="E11">
            <v>941</v>
          </cell>
          <cell r="F11">
            <v>204203</v>
          </cell>
        </row>
        <row r="12">
          <cell r="A12">
            <v>0</v>
          </cell>
          <cell r="B12">
            <v>3</v>
          </cell>
          <cell r="C12" t="str">
            <v>unknown</v>
          </cell>
          <cell r="D12">
            <v>0</v>
          </cell>
          <cell r="E12">
            <v>4</v>
          </cell>
          <cell r="F12">
            <v>809</v>
          </cell>
        </row>
        <row r="13">
          <cell r="A13">
            <v>0</v>
          </cell>
          <cell r="B13">
            <v>4</v>
          </cell>
          <cell r="C13" t="str">
            <v>UK</v>
          </cell>
          <cell r="D13">
            <v>0</v>
          </cell>
          <cell r="E13">
            <v>25726</v>
          </cell>
          <cell r="F13">
            <v>5209017</v>
          </cell>
        </row>
        <row r="14">
          <cell r="A14">
            <v>0</v>
          </cell>
          <cell r="B14">
            <v>4</v>
          </cell>
          <cell r="C14" t="str">
            <v>rest of EEA</v>
          </cell>
          <cell r="D14">
            <v>0</v>
          </cell>
          <cell r="E14">
            <v>559</v>
          </cell>
          <cell r="F14">
            <v>113844</v>
          </cell>
        </row>
        <row r="15">
          <cell r="A15">
            <v>0</v>
          </cell>
          <cell r="B15">
            <v>4</v>
          </cell>
          <cell r="C15" t="str">
            <v>rest of world</v>
          </cell>
          <cell r="D15">
            <v>0</v>
          </cell>
          <cell r="E15">
            <v>749</v>
          </cell>
          <cell r="F15">
            <v>164583</v>
          </cell>
        </row>
        <row r="16">
          <cell r="A16">
            <v>0</v>
          </cell>
          <cell r="B16">
            <v>4</v>
          </cell>
          <cell r="C16" t="str">
            <v>unknown</v>
          </cell>
          <cell r="D16">
            <v>0</v>
          </cell>
          <cell r="E16">
            <v>3</v>
          </cell>
          <cell r="F16">
            <v>462</v>
          </cell>
        </row>
        <row r="17">
          <cell r="A17">
            <v>0</v>
          </cell>
          <cell r="B17">
            <v>5</v>
          </cell>
          <cell r="C17" t="str">
            <v>UK</v>
          </cell>
          <cell r="D17">
            <v>0</v>
          </cell>
          <cell r="E17">
            <v>7367</v>
          </cell>
          <cell r="F17">
            <v>1456174</v>
          </cell>
        </row>
        <row r="18">
          <cell r="A18">
            <v>0</v>
          </cell>
          <cell r="B18">
            <v>5</v>
          </cell>
          <cell r="C18" t="str">
            <v>rest of EEA</v>
          </cell>
          <cell r="D18">
            <v>0</v>
          </cell>
          <cell r="E18">
            <v>1511</v>
          </cell>
          <cell r="F18">
            <v>342578</v>
          </cell>
        </row>
        <row r="19">
          <cell r="A19">
            <v>0</v>
          </cell>
          <cell r="B19">
            <v>5</v>
          </cell>
          <cell r="C19" t="str">
            <v>rest of world</v>
          </cell>
          <cell r="D19">
            <v>0</v>
          </cell>
          <cell r="E19">
            <v>1282</v>
          </cell>
          <cell r="F19">
            <v>281326</v>
          </cell>
        </row>
        <row r="20">
          <cell r="A20">
            <v>0</v>
          </cell>
          <cell r="B20">
            <v>5</v>
          </cell>
          <cell r="C20" t="str">
            <v>unknown</v>
          </cell>
          <cell r="D20">
            <v>0</v>
          </cell>
          <cell r="E20">
            <v>4</v>
          </cell>
          <cell r="F20">
            <v>678</v>
          </cell>
        </row>
        <row r="21">
          <cell r="A21">
            <v>0</v>
          </cell>
          <cell r="B21">
            <v>6</v>
          </cell>
          <cell r="C21" t="str">
            <v>UK</v>
          </cell>
          <cell r="D21">
            <v>0</v>
          </cell>
          <cell r="E21">
            <v>5752</v>
          </cell>
          <cell r="F21">
            <v>1111831</v>
          </cell>
        </row>
        <row r="22">
          <cell r="A22">
            <v>0</v>
          </cell>
          <cell r="B22">
            <v>6</v>
          </cell>
          <cell r="C22" t="str">
            <v>rest of EEA</v>
          </cell>
          <cell r="D22">
            <v>0</v>
          </cell>
          <cell r="E22">
            <v>431</v>
          </cell>
          <cell r="F22">
            <v>98921</v>
          </cell>
        </row>
        <row r="23">
          <cell r="A23">
            <v>0</v>
          </cell>
          <cell r="B23">
            <v>6</v>
          </cell>
          <cell r="C23" t="str">
            <v>rest of world</v>
          </cell>
          <cell r="D23">
            <v>0</v>
          </cell>
          <cell r="E23">
            <v>588</v>
          </cell>
          <cell r="F23">
            <v>122721</v>
          </cell>
        </row>
        <row r="24">
          <cell r="A24">
            <v>0</v>
          </cell>
          <cell r="B24">
            <v>6</v>
          </cell>
          <cell r="C24" t="str">
            <v>unknown</v>
          </cell>
          <cell r="D24">
            <v>0</v>
          </cell>
          <cell r="E24">
            <v>1</v>
          </cell>
          <cell r="F24">
            <v>280</v>
          </cell>
        </row>
        <row r="25">
          <cell r="A25">
            <v>0</v>
          </cell>
          <cell r="B25">
            <v>7</v>
          </cell>
          <cell r="C25" t="str">
            <v>UK</v>
          </cell>
          <cell r="D25">
            <v>0</v>
          </cell>
          <cell r="E25">
            <v>1523</v>
          </cell>
          <cell r="F25">
            <v>292641</v>
          </cell>
        </row>
        <row r="26">
          <cell r="A26">
            <v>0</v>
          </cell>
          <cell r="B26">
            <v>7</v>
          </cell>
          <cell r="C26" t="str">
            <v>rest of EEA</v>
          </cell>
          <cell r="D26">
            <v>0</v>
          </cell>
          <cell r="E26">
            <v>36</v>
          </cell>
          <cell r="F26">
            <v>7935</v>
          </cell>
        </row>
        <row r="27">
          <cell r="A27">
            <v>0</v>
          </cell>
          <cell r="B27">
            <v>7</v>
          </cell>
          <cell r="C27" t="str">
            <v>rest of world</v>
          </cell>
          <cell r="D27">
            <v>0</v>
          </cell>
          <cell r="E27">
            <v>57</v>
          </cell>
          <cell r="F27">
            <v>13351</v>
          </cell>
        </row>
        <row r="28">
          <cell r="A28">
            <v>0</v>
          </cell>
          <cell r="B28">
            <v>7</v>
          </cell>
          <cell r="C28" t="str">
            <v>unknown</v>
          </cell>
          <cell r="D28">
            <v>0</v>
          </cell>
          <cell r="E28">
            <v>1</v>
          </cell>
          <cell r="F28">
            <v>112</v>
          </cell>
        </row>
        <row r="29">
          <cell r="A29">
            <v>0</v>
          </cell>
          <cell r="B29">
            <v>8</v>
          </cell>
          <cell r="C29" t="str">
            <v>UK</v>
          </cell>
          <cell r="D29">
            <v>0</v>
          </cell>
          <cell r="E29">
            <v>9221</v>
          </cell>
          <cell r="F29">
            <v>1902151</v>
          </cell>
        </row>
        <row r="30">
          <cell r="A30">
            <v>0</v>
          </cell>
          <cell r="B30">
            <v>8</v>
          </cell>
          <cell r="C30" t="str">
            <v>rest of EEA</v>
          </cell>
          <cell r="D30">
            <v>0</v>
          </cell>
          <cell r="E30">
            <v>372</v>
          </cell>
          <cell r="F30">
            <v>80760</v>
          </cell>
        </row>
        <row r="31">
          <cell r="A31">
            <v>0</v>
          </cell>
          <cell r="B31">
            <v>8</v>
          </cell>
          <cell r="C31" t="str">
            <v>rest of world</v>
          </cell>
          <cell r="D31">
            <v>0</v>
          </cell>
          <cell r="E31">
            <v>967</v>
          </cell>
          <cell r="F31">
            <v>214341</v>
          </cell>
        </row>
        <row r="32">
          <cell r="A32">
            <v>0</v>
          </cell>
          <cell r="B32">
            <v>8</v>
          </cell>
          <cell r="C32" t="str">
            <v>unknown</v>
          </cell>
          <cell r="D32">
            <v>0</v>
          </cell>
          <cell r="E32">
            <v>3</v>
          </cell>
          <cell r="F32">
            <v>947</v>
          </cell>
        </row>
        <row r="33">
          <cell r="A33">
            <v>0</v>
          </cell>
          <cell r="B33">
            <v>9</v>
          </cell>
          <cell r="C33" t="str">
            <v>UK</v>
          </cell>
          <cell r="D33">
            <v>0</v>
          </cell>
          <cell r="E33">
            <v>20653</v>
          </cell>
          <cell r="F33">
            <v>4315552</v>
          </cell>
        </row>
        <row r="34">
          <cell r="A34">
            <v>0</v>
          </cell>
          <cell r="B34">
            <v>9</v>
          </cell>
          <cell r="C34" t="str">
            <v>rest of EEA</v>
          </cell>
          <cell r="D34">
            <v>0</v>
          </cell>
          <cell r="E34">
            <v>1439</v>
          </cell>
          <cell r="F34">
            <v>322684</v>
          </cell>
        </row>
        <row r="35">
          <cell r="A35">
            <v>0</v>
          </cell>
          <cell r="B35">
            <v>9</v>
          </cell>
          <cell r="C35" t="str">
            <v>rest of world</v>
          </cell>
          <cell r="D35">
            <v>0</v>
          </cell>
          <cell r="E35">
            <v>2456</v>
          </cell>
          <cell r="F35">
            <v>525921</v>
          </cell>
        </row>
        <row r="36">
          <cell r="A36">
            <v>0</v>
          </cell>
          <cell r="B36">
            <v>9</v>
          </cell>
          <cell r="C36" t="str">
            <v>unknown</v>
          </cell>
          <cell r="D36">
            <v>0</v>
          </cell>
          <cell r="E36">
            <v>10</v>
          </cell>
          <cell r="F36">
            <v>2368</v>
          </cell>
        </row>
        <row r="37">
          <cell r="A37">
            <v>1</v>
          </cell>
          <cell r="B37">
            <v>-8</v>
          </cell>
          <cell r="C37" t="str">
            <v>UK</v>
          </cell>
          <cell r="D37">
            <v>0</v>
          </cell>
          <cell r="E37">
            <v>21</v>
          </cell>
          <cell r="F37">
            <v>4795</v>
          </cell>
        </row>
        <row r="38">
          <cell r="A38">
            <v>1</v>
          </cell>
          <cell r="B38">
            <v>-8</v>
          </cell>
          <cell r="C38" t="str">
            <v>rest of EEA</v>
          </cell>
          <cell r="D38">
            <v>0</v>
          </cell>
          <cell r="E38">
            <v>1</v>
          </cell>
          <cell r="F38">
            <v>359</v>
          </cell>
        </row>
        <row r="39">
          <cell r="A39">
            <v>1</v>
          </cell>
          <cell r="B39">
            <v>-8</v>
          </cell>
          <cell r="C39" t="str">
            <v>rest of world</v>
          </cell>
          <cell r="D39">
            <v>0</v>
          </cell>
          <cell r="E39">
            <v>4</v>
          </cell>
          <cell r="F39">
            <v>1155</v>
          </cell>
        </row>
        <row r="40">
          <cell r="A40">
            <v>1</v>
          </cell>
          <cell r="B40">
            <v>2</v>
          </cell>
          <cell r="C40" t="str">
            <v>UK</v>
          </cell>
          <cell r="D40">
            <v>0</v>
          </cell>
          <cell r="E40">
            <v>677</v>
          </cell>
          <cell r="F40">
            <v>198750</v>
          </cell>
        </row>
        <row r="41">
          <cell r="A41">
            <v>1</v>
          </cell>
          <cell r="B41">
            <v>2</v>
          </cell>
          <cell r="C41" t="str">
            <v>rest of EEA</v>
          </cell>
          <cell r="D41">
            <v>0</v>
          </cell>
          <cell r="E41">
            <v>163</v>
          </cell>
          <cell r="F41">
            <v>56850</v>
          </cell>
        </row>
        <row r="42">
          <cell r="A42">
            <v>1</v>
          </cell>
          <cell r="B42">
            <v>2</v>
          </cell>
          <cell r="C42" t="str">
            <v>rest of world</v>
          </cell>
          <cell r="D42">
            <v>0</v>
          </cell>
          <cell r="E42">
            <v>344</v>
          </cell>
          <cell r="F42">
            <v>112005</v>
          </cell>
        </row>
        <row r="43">
          <cell r="A43">
            <v>1</v>
          </cell>
          <cell r="B43">
            <v>2</v>
          </cell>
          <cell r="C43" t="str">
            <v>unknown</v>
          </cell>
          <cell r="D43">
            <v>0</v>
          </cell>
          <cell r="E43">
            <v>1</v>
          </cell>
          <cell r="F43">
            <v>134</v>
          </cell>
        </row>
        <row r="44">
          <cell r="A44">
            <v>1</v>
          </cell>
          <cell r="B44">
            <v>3</v>
          </cell>
          <cell r="C44" t="str">
            <v>UK</v>
          </cell>
          <cell r="D44">
            <v>0</v>
          </cell>
          <cell r="E44">
            <v>1774</v>
          </cell>
          <cell r="F44">
            <v>579216</v>
          </cell>
        </row>
        <row r="45">
          <cell r="A45">
            <v>1</v>
          </cell>
          <cell r="B45">
            <v>3</v>
          </cell>
          <cell r="C45" t="str">
            <v>rest of EEA</v>
          </cell>
          <cell r="D45">
            <v>0</v>
          </cell>
          <cell r="E45">
            <v>193</v>
          </cell>
          <cell r="F45">
            <v>66874</v>
          </cell>
        </row>
        <row r="46">
          <cell r="A46">
            <v>1</v>
          </cell>
          <cell r="B46">
            <v>3</v>
          </cell>
          <cell r="C46" t="str">
            <v>rest of world</v>
          </cell>
          <cell r="D46">
            <v>0</v>
          </cell>
          <cell r="E46">
            <v>435</v>
          </cell>
          <cell r="F46">
            <v>135672</v>
          </cell>
        </row>
        <row r="47">
          <cell r="A47">
            <v>1</v>
          </cell>
          <cell r="B47">
            <v>3</v>
          </cell>
          <cell r="C47" t="str">
            <v>unknown</v>
          </cell>
          <cell r="D47">
            <v>0</v>
          </cell>
          <cell r="E47">
            <v>3</v>
          </cell>
          <cell r="F47">
            <v>674</v>
          </cell>
        </row>
        <row r="48">
          <cell r="A48">
            <v>1</v>
          </cell>
          <cell r="B48">
            <v>4</v>
          </cell>
          <cell r="C48" t="str">
            <v>UK</v>
          </cell>
          <cell r="D48">
            <v>0</v>
          </cell>
          <cell r="E48">
            <v>1508</v>
          </cell>
          <cell r="F48">
            <v>465752</v>
          </cell>
        </row>
        <row r="49">
          <cell r="A49">
            <v>1</v>
          </cell>
          <cell r="B49">
            <v>4</v>
          </cell>
          <cell r="C49" t="str">
            <v>rest of EEA</v>
          </cell>
          <cell r="D49">
            <v>0</v>
          </cell>
          <cell r="E49">
            <v>89</v>
          </cell>
          <cell r="F49">
            <v>31430</v>
          </cell>
        </row>
        <row r="50">
          <cell r="A50">
            <v>1</v>
          </cell>
          <cell r="B50">
            <v>4</v>
          </cell>
          <cell r="C50" t="str">
            <v>rest of world</v>
          </cell>
          <cell r="D50">
            <v>0</v>
          </cell>
          <cell r="E50">
            <v>316</v>
          </cell>
          <cell r="F50">
            <v>93558</v>
          </cell>
        </row>
        <row r="51">
          <cell r="A51">
            <v>1</v>
          </cell>
          <cell r="B51">
            <v>5</v>
          </cell>
          <cell r="C51" t="str">
            <v>UK</v>
          </cell>
          <cell r="D51">
            <v>0</v>
          </cell>
          <cell r="E51">
            <v>380</v>
          </cell>
          <cell r="F51">
            <v>113898</v>
          </cell>
        </row>
        <row r="52">
          <cell r="A52">
            <v>1</v>
          </cell>
          <cell r="B52">
            <v>5</v>
          </cell>
          <cell r="C52" t="str">
            <v>rest of EEA</v>
          </cell>
          <cell r="D52">
            <v>0</v>
          </cell>
          <cell r="E52">
            <v>330</v>
          </cell>
          <cell r="F52">
            <v>123029</v>
          </cell>
        </row>
        <row r="53">
          <cell r="A53">
            <v>1</v>
          </cell>
          <cell r="B53">
            <v>5</v>
          </cell>
          <cell r="C53" t="str">
            <v>rest of world</v>
          </cell>
          <cell r="D53">
            <v>0</v>
          </cell>
          <cell r="E53">
            <v>559</v>
          </cell>
          <cell r="F53">
            <v>173155</v>
          </cell>
        </row>
        <row r="54">
          <cell r="A54">
            <v>1</v>
          </cell>
          <cell r="B54">
            <v>5</v>
          </cell>
          <cell r="C54" t="str">
            <v>unknown</v>
          </cell>
          <cell r="D54">
            <v>0</v>
          </cell>
          <cell r="E54">
            <v>2</v>
          </cell>
          <cell r="F54">
            <v>349</v>
          </cell>
        </row>
        <row r="55">
          <cell r="A55">
            <v>1</v>
          </cell>
          <cell r="B55">
            <v>6</v>
          </cell>
          <cell r="C55" t="str">
            <v>UK</v>
          </cell>
          <cell r="D55">
            <v>0</v>
          </cell>
          <cell r="E55">
            <v>268</v>
          </cell>
          <cell r="F55">
            <v>82482</v>
          </cell>
        </row>
        <row r="56">
          <cell r="A56">
            <v>1</v>
          </cell>
          <cell r="B56">
            <v>6</v>
          </cell>
          <cell r="C56" t="str">
            <v>rest of EEA</v>
          </cell>
          <cell r="D56">
            <v>0</v>
          </cell>
          <cell r="E56">
            <v>85</v>
          </cell>
          <cell r="F56">
            <v>28802</v>
          </cell>
        </row>
        <row r="57">
          <cell r="A57">
            <v>1</v>
          </cell>
          <cell r="B57">
            <v>6</v>
          </cell>
          <cell r="C57" t="str">
            <v>rest of world</v>
          </cell>
          <cell r="D57">
            <v>0</v>
          </cell>
          <cell r="E57">
            <v>236</v>
          </cell>
          <cell r="F57">
            <v>71544</v>
          </cell>
        </row>
        <row r="58">
          <cell r="A58">
            <v>1</v>
          </cell>
          <cell r="B58">
            <v>6</v>
          </cell>
          <cell r="C58" t="str">
            <v>unknown</v>
          </cell>
          <cell r="D58">
            <v>0</v>
          </cell>
          <cell r="E58">
            <v>2</v>
          </cell>
          <cell r="F58">
            <v>426</v>
          </cell>
        </row>
        <row r="59">
          <cell r="A59">
            <v>1</v>
          </cell>
          <cell r="B59">
            <v>7</v>
          </cell>
          <cell r="C59" t="str">
            <v>UK</v>
          </cell>
          <cell r="D59">
            <v>0</v>
          </cell>
          <cell r="E59">
            <v>88</v>
          </cell>
          <cell r="F59">
            <v>26017</v>
          </cell>
        </row>
        <row r="60">
          <cell r="A60">
            <v>1</v>
          </cell>
          <cell r="B60">
            <v>7</v>
          </cell>
          <cell r="C60" t="str">
            <v>rest of EEA</v>
          </cell>
          <cell r="D60">
            <v>0</v>
          </cell>
          <cell r="E60">
            <v>5</v>
          </cell>
          <cell r="F60">
            <v>1144</v>
          </cell>
        </row>
        <row r="61">
          <cell r="A61">
            <v>1</v>
          </cell>
          <cell r="B61">
            <v>7</v>
          </cell>
          <cell r="C61" t="str">
            <v>rest of world</v>
          </cell>
          <cell r="D61">
            <v>0</v>
          </cell>
          <cell r="E61">
            <v>20</v>
          </cell>
          <cell r="F61">
            <v>6108</v>
          </cell>
        </row>
        <row r="62">
          <cell r="A62">
            <v>1</v>
          </cell>
          <cell r="B62">
            <v>7</v>
          </cell>
          <cell r="C62" t="str">
            <v>unknown</v>
          </cell>
          <cell r="D62">
            <v>0</v>
          </cell>
          <cell r="E62">
            <v>1</v>
          </cell>
          <cell r="F62">
            <v>494</v>
          </cell>
        </row>
        <row r="63">
          <cell r="A63">
            <v>1</v>
          </cell>
          <cell r="B63">
            <v>8</v>
          </cell>
          <cell r="C63" t="str">
            <v>UK</v>
          </cell>
          <cell r="D63">
            <v>0</v>
          </cell>
          <cell r="E63">
            <v>1446</v>
          </cell>
          <cell r="F63">
            <v>460998</v>
          </cell>
        </row>
        <row r="64">
          <cell r="A64">
            <v>1</v>
          </cell>
          <cell r="B64">
            <v>8</v>
          </cell>
          <cell r="C64" t="str">
            <v>rest of EEA</v>
          </cell>
          <cell r="D64">
            <v>0</v>
          </cell>
          <cell r="E64">
            <v>195</v>
          </cell>
          <cell r="F64">
            <v>61559</v>
          </cell>
        </row>
        <row r="65">
          <cell r="A65">
            <v>1</v>
          </cell>
          <cell r="B65">
            <v>8</v>
          </cell>
          <cell r="C65" t="str">
            <v>rest of world</v>
          </cell>
          <cell r="D65">
            <v>0</v>
          </cell>
          <cell r="E65">
            <v>572</v>
          </cell>
          <cell r="F65">
            <v>173115</v>
          </cell>
        </row>
        <row r="66">
          <cell r="A66">
            <v>1</v>
          </cell>
          <cell r="B66">
            <v>8</v>
          </cell>
          <cell r="C66" t="str">
            <v>unknown</v>
          </cell>
          <cell r="D66">
            <v>0</v>
          </cell>
          <cell r="E66">
            <v>2</v>
          </cell>
          <cell r="F66">
            <v>633</v>
          </cell>
        </row>
        <row r="67">
          <cell r="A67">
            <v>1</v>
          </cell>
          <cell r="B67">
            <v>9</v>
          </cell>
          <cell r="C67" t="str">
            <v>UK</v>
          </cell>
          <cell r="D67">
            <v>0</v>
          </cell>
          <cell r="E67">
            <v>3010</v>
          </cell>
          <cell r="F67">
            <v>1010707</v>
          </cell>
        </row>
        <row r="68">
          <cell r="A68">
            <v>1</v>
          </cell>
          <cell r="B68">
            <v>9</v>
          </cell>
          <cell r="C68" t="str">
            <v>rest of EEA</v>
          </cell>
          <cell r="D68">
            <v>0</v>
          </cell>
          <cell r="E68">
            <v>705</v>
          </cell>
          <cell r="F68">
            <v>224536</v>
          </cell>
        </row>
        <row r="69">
          <cell r="A69">
            <v>1</v>
          </cell>
          <cell r="B69">
            <v>9</v>
          </cell>
          <cell r="C69" t="str">
            <v>rest of world</v>
          </cell>
          <cell r="D69">
            <v>0</v>
          </cell>
          <cell r="E69">
            <v>1453</v>
          </cell>
          <cell r="F69">
            <v>444146</v>
          </cell>
        </row>
        <row r="70">
          <cell r="A70">
            <v>1</v>
          </cell>
          <cell r="B70">
            <v>9</v>
          </cell>
          <cell r="C70" t="str">
            <v>unknown</v>
          </cell>
          <cell r="D70">
            <v>0</v>
          </cell>
          <cell r="E70">
            <v>9</v>
          </cell>
          <cell r="F70">
            <v>2607</v>
          </cell>
        </row>
      </sheetData>
      <sheetData sheetId="12">
        <row r="1">
          <cell r="A1" t="str">
            <v>LondonJob</v>
          </cell>
          <cell r="B1" t="str">
            <v>HIQUL11D</v>
          </cell>
          <cell r="C1" t="str">
            <v>occupationB</v>
          </cell>
          <cell r="D1" t="str">
            <v>JPHnationA</v>
          </cell>
          <cell r="E1" t="str">
            <v>_TYPE_</v>
          </cell>
          <cell r="F1" t="str">
            <v>_FREQ_</v>
          </cell>
          <cell r="G1" t="str">
            <v>PWTA14</v>
          </cell>
        </row>
        <row r="2">
          <cell r="A2">
            <v>0</v>
          </cell>
          <cell r="B2">
            <v>-8</v>
          </cell>
          <cell r="C2">
            <v>-8</v>
          </cell>
          <cell r="D2" t="str">
            <v>UK</v>
          </cell>
          <cell r="E2">
            <v>0</v>
          </cell>
          <cell r="F2">
            <v>4</v>
          </cell>
          <cell r="G2">
            <v>1027</v>
          </cell>
        </row>
        <row r="3">
          <cell r="A3">
            <v>0</v>
          </cell>
          <cell r="B3">
            <v>-8</v>
          </cell>
          <cell r="C3">
            <v>-8</v>
          </cell>
          <cell r="D3" t="str">
            <v>rest of world</v>
          </cell>
          <cell r="E3">
            <v>0</v>
          </cell>
          <cell r="F3">
            <v>2</v>
          </cell>
          <cell r="G3">
            <v>294</v>
          </cell>
        </row>
        <row r="4">
          <cell r="A4">
            <v>0</v>
          </cell>
          <cell r="B4">
            <v>-8</v>
          </cell>
          <cell r="C4">
            <v>1</v>
          </cell>
          <cell r="D4" t="str">
            <v>UK</v>
          </cell>
          <cell r="E4">
            <v>0</v>
          </cell>
          <cell r="F4">
            <v>20</v>
          </cell>
          <cell r="G4">
            <v>4793</v>
          </cell>
        </row>
        <row r="5">
          <cell r="A5">
            <v>0</v>
          </cell>
          <cell r="B5">
            <v>-8</v>
          </cell>
          <cell r="C5">
            <v>1</v>
          </cell>
          <cell r="D5" t="str">
            <v>rest of world</v>
          </cell>
          <cell r="E5">
            <v>0</v>
          </cell>
          <cell r="F5">
            <v>1</v>
          </cell>
          <cell r="G5">
            <v>157</v>
          </cell>
        </row>
        <row r="6">
          <cell r="A6">
            <v>0</v>
          </cell>
          <cell r="B6">
            <v>-8</v>
          </cell>
          <cell r="C6">
            <v>2</v>
          </cell>
          <cell r="D6" t="str">
            <v>UK</v>
          </cell>
          <cell r="E6">
            <v>0</v>
          </cell>
          <cell r="F6">
            <v>26</v>
          </cell>
          <cell r="G6">
            <v>4483</v>
          </cell>
        </row>
        <row r="7">
          <cell r="A7">
            <v>0</v>
          </cell>
          <cell r="B7">
            <v>-8</v>
          </cell>
          <cell r="C7">
            <v>2</v>
          </cell>
          <cell r="D7" t="str">
            <v>rest of world</v>
          </cell>
          <cell r="E7">
            <v>0</v>
          </cell>
          <cell r="F7">
            <v>1</v>
          </cell>
          <cell r="G7">
            <v>81</v>
          </cell>
        </row>
        <row r="8">
          <cell r="A8">
            <v>0</v>
          </cell>
          <cell r="B8">
            <v>-8</v>
          </cell>
          <cell r="C8">
            <v>3</v>
          </cell>
          <cell r="D8" t="str">
            <v>UK</v>
          </cell>
          <cell r="E8">
            <v>0</v>
          </cell>
          <cell r="F8">
            <v>9</v>
          </cell>
          <cell r="G8">
            <v>1918</v>
          </cell>
        </row>
        <row r="9">
          <cell r="A9">
            <v>0</v>
          </cell>
          <cell r="B9">
            <v>-8</v>
          </cell>
          <cell r="C9">
            <v>3</v>
          </cell>
          <cell r="D9" t="str">
            <v>rest of EEA</v>
          </cell>
          <cell r="E9">
            <v>0</v>
          </cell>
          <cell r="F9">
            <v>1</v>
          </cell>
          <cell r="G9">
            <v>263</v>
          </cell>
        </row>
        <row r="10">
          <cell r="A10">
            <v>0</v>
          </cell>
          <cell r="B10">
            <v>-8</v>
          </cell>
          <cell r="C10">
            <v>4</v>
          </cell>
          <cell r="D10" t="str">
            <v>UK</v>
          </cell>
          <cell r="E10">
            <v>0</v>
          </cell>
          <cell r="F10">
            <v>29</v>
          </cell>
          <cell r="G10">
            <v>5459</v>
          </cell>
        </row>
        <row r="11">
          <cell r="A11">
            <v>0</v>
          </cell>
          <cell r="B11">
            <v>-8</v>
          </cell>
          <cell r="C11">
            <v>4</v>
          </cell>
          <cell r="D11" t="str">
            <v>rest of EEA</v>
          </cell>
          <cell r="E11">
            <v>0</v>
          </cell>
          <cell r="F11">
            <v>2</v>
          </cell>
          <cell r="G11">
            <v>619</v>
          </cell>
        </row>
        <row r="12">
          <cell r="A12">
            <v>0</v>
          </cell>
          <cell r="B12">
            <v>-8</v>
          </cell>
          <cell r="C12">
            <v>4</v>
          </cell>
          <cell r="D12" t="str">
            <v>rest of world</v>
          </cell>
          <cell r="E12">
            <v>0</v>
          </cell>
          <cell r="F12">
            <v>1</v>
          </cell>
          <cell r="G12">
            <v>462</v>
          </cell>
        </row>
        <row r="13">
          <cell r="A13">
            <v>0</v>
          </cell>
          <cell r="B13">
            <v>-8</v>
          </cell>
          <cell r="C13">
            <v>5</v>
          </cell>
          <cell r="D13" t="str">
            <v>UK</v>
          </cell>
          <cell r="E13">
            <v>0</v>
          </cell>
          <cell r="F13">
            <v>48</v>
          </cell>
          <cell r="G13">
            <v>11631</v>
          </cell>
        </row>
        <row r="14">
          <cell r="A14">
            <v>0</v>
          </cell>
          <cell r="B14">
            <v>-8</v>
          </cell>
          <cell r="C14">
            <v>5</v>
          </cell>
          <cell r="D14" t="str">
            <v>rest of EEA</v>
          </cell>
          <cell r="E14">
            <v>0</v>
          </cell>
          <cell r="F14">
            <v>1</v>
          </cell>
          <cell r="G14">
            <v>72</v>
          </cell>
        </row>
        <row r="15">
          <cell r="A15">
            <v>0</v>
          </cell>
          <cell r="B15">
            <v>-8</v>
          </cell>
          <cell r="C15">
            <v>5</v>
          </cell>
          <cell r="D15" t="str">
            <v>rest of world</v>
          </cell>
          <cell r="E15">
            <v>0</v>
          </cell>
          <cell r="F15">
            <v>1</v>
          </cell>
          <cell r="G15">
            <v>68</v>
          </cell>
        </row>
        <row r="16">
          <cell r="A16">
            <v>0</v>
          </cell>
          <cell r="B16">
            <v>-8</v>
          </cell>
          <cell r="C16">
            <v>10</v>
          </cell>
          <cell r="D16" t="str">
            <v>UK</v>
          </cell>
          <cell r="E16">
            <v>0</v>
          </cell>
          <cell r="F16">
            <v>50</v>
          </cell>
          <cell r="G16">
            <v>11083</v>
          </cell>
        </row>
        <row r="17">
          <cell r="A17">
            <v>0</v>
          </cell>
          <cell r="B17">
            <v>-8</v>
          </cell>
          <cell r="C17">
            <v>10</v>
          </cell>
          <cell r="D17" t="str">
            <v>rest of world</v>
          </cell>
          <cell r="E17">
            <v>0</v>
          </cell>
          <cell r="F17">
            <v>3</v>
          </cell>
          <cell r="G17">
            <v>717</v>
          </cell>
        </row>
        <row r="18">
          <cell r="A18">
            <v>0</v>
          </cell>
          <cell r="B18">
            <v>-8</v>
          </cell>
          <cell r="C18">
            <v>11</v>
          </cell>
          <cell r="D18" t="str">
            <v>UK</v>
          </cell>
          <cell r="E18">
            <v>0</v>
          </cell>
          <cell r="F18">
            <v>52</v>
          </cell>
          <cell r="G18">
            <v>11756</v>
          </cell>
        </row>
        <row r="19">
          <cell r="A19">
            <v>0</v>
          </cell>
          <cell r="B19">
            <v>-8</v>
          </cell>
          <cell r="C19">
            <v>11</v>
          </cell>
          <cell r="D19" t="str">
            <v>rest of EEA</v>
          </cell>
          <cell r="E19">
            <v>0</v>
          </cell>
          <cell r="F19">
            <v>4</v>
          </cell>
          <cell r="G19">
            <v>398</v>
          </cell>
        </row>
        <row r="20">
          <cell r="A20">
            <v>0</v>
          </cell>
          <cell r="B20">
            <v>-8</v>
          </cell>
          <cell r="C20">
            <v>11</v>
          </cell>
          <cell r="D20" t="str">
            <v>rest of world</v>
          </cell>
          <cell r="E20">
            <v>0</v>
          </cell>
          <cell r="F20">
            <v>1</v>
          </cell>
          <cell r="G20">
            <v>339</v>
          </cell>
        </row>
        <row r="21">
          <cell r="A21">
            <v>0</v>
          </cell>
          <cell r="B21">
            <v>2</v>
          </cell>
          <cell r="C21">
            <v>-8</v>
          </cell>
          <cell r="D21" t="str">
            <v>UK</v>
          </cell>
          <cell r="E21">
            <v>0</v>
          </cell>
          <cell r="F21">
            <v>8</v>
          </cell>
          <cell r="G21">
            <v>1593</v>
          </cell>
        </row>
        <row r="22">
          <cell r="A22">
            <v>0</v>
          </cell>
          <cell r="B22">
            <v>2</v>
          </cell>
          <cell r="C22">
            <v>-8</v>
          </cell>
          <cell r="D22" t="str">
            <v>rest of world</v>
          </cell>
          <cell r="E22">
            <v>0</v>
          </cell>
          <cell r="F22">
            <v>3</v>
          </cell>
          <cell r="G22">
            <v>837</v>
          </cell>
        </row>
        <row r="23">
          <cell r="A23">
            <v>0</v>
          </cell>
          <cell r="B23">
            <v>2</v>
          </cell>
          <cell r="C23">
            <v>1</v>
          </cell>
          <cell r="D23" t="str">
            <v>UK</v>
          </cell>
          <cell r="E23">
            <v>0</v>
          </cell>
          <cell r="F23">
            <v>1477</v>
          </cell>
          <cell r="G23">
            <v>276858</v>
          </cell>
        </row>
        <row r="24">
          <cell r="A24">
            <v>0</v>
          </cell>
          <cell r="B24">
            <v>2</v>
          </cell>
          <cell r="C24">
            <v>1</v>
          </cell>
          <cell r="D24" t="str">
            <v>rest of EEA</v>
          </cell>
          <cell r="E24">
            <v>0</v>
          </cell>
          <cell r="F24">
            <v>32</v>
          </cell>
          <cell r="G24">
            <v>7294</v>
          </cell>
        </row>
        <row r="25">
          <cell r="A25">
            <v>0</v>
          </cell>
          <cell r="B25">
            <v>2</v>
          </cell>
          <cell r="C25">
            <v>1</v>
          </cell>
          <cell r="D25" t="str">
            <v>rest of world</v>
          </cell>
          <cell r="E25">
            <v>0</v>
          </cell>
          <cell r="F25">
            <v>80</v>
          </cell>
          <cell r="G25">
            <v>18756</v>
          </cell>
        </row>
        <row r="26">
          <cell r="A26">
            <v>0</v>
          </cell>
          <cell r="B26">
            <v>2</v>
          </cell>
          <cell r="C26">
            <v>2</v>
          </cell>
          <cell r="D26" t="str">
            <v>UK</v>
          </cell>
          <cell r="E26">
            <v>0</v>
          </cell>
          <cell r="F26">
            <v>3028</v>
          </cell>
          <cell r="G26">
            <v>566577</v>
          </cell>
        </row>
        <row r="27">
          <cell r="A27">
            <v>0</v>
          </cell>
          <cell r="B27">
            <v>2</v>
          </cell>
          <cell r="C27">
            <v>2</v>
          </cell>
          <cell r="D27" t="str">
            <v>rest of EEA</v>
          </cell>
          <cell r="E27">
            <v>0</v>
          </cell>
          <cell r="F27">
            <v>85</v>
          </cell>
          <cell r="G27">
            <v>14494</v>
          </cell>
        </row>
        <row r="28">
          <cell r="A28">
            <v>0</v>
          </cell>
          <cell r="B28">
            <v>2</v>
          </cell>
          <cell r="C28">
            <v>2</v>
          </cell>
          <cell r="D28" t="str">
            <v>rest of world</v>
          </cell>
          <cell r="E28">
            <v>0</v>
          </cell>
          <cell r="F28">
            <v>211</v>
          </cell>
          <cell r="G28">
            <v>40718</v>
          </cell>
        </row>
        <row r="29">
          <cell r="A29">
            <v>0</v>
          </cell>
          <cell r="B29">
            <v>2</v>
          </cell>
          <cell r="C29">
            <v>3</v>
          </cell>
          <cell r="D29" t="str">
            <v>UK</v>
          </cell>
          <cell r="E29">
            <v>0</v>
          </cell>
          <cell r="F29">
            <v>2254</v>
          </cell>
          <cell r="G29">
            <v>427157</v>
          </cell>
        </row>
        <row r="30">
          <cell r="A30">
            <v>0</v>
          </cell>
          <cell r="B30">
            <v>2</v>
          </cell>
          <cell r="C30">
            <v>3</v>
          </cell>
          <cell r="D30" t="str">
            <v>rest of EEA</v>
          </cell>
          <cell r="E30">
            <v>0</v>
          </cell>
          <cell r="F30">
            <v>55</v>
          </cell>
          <cell r="G30">
            <v>11710</v>
          </cell>
        </row>
        <row r="31">
          <cell r="A31">
            <v>0</v>
          </cell>
          <cell r="B31">
            <v>2</v>
          </cell>
          <cell r="C31">
            <v>3</v>
          </cell>
          <cell r="D31" t="str">
            <v>rest of world</v>
          </cell>
          <cell r="E31">
            <v>0</v>
          </cell>
          <cell r="F31">
            <v>83</v>
          </cell>
          <cell r="G31">
            <v>17595</v>
          </cell>
        </row>
        <row r="32">
          <cell r="A32">
            <v>0</v>
          </cell>
          <cell r="B32">
            <v>2</v>
          </cell>
          <cell r="C32">
            <v>3</v>
          </cell>
          <cell r="D32" t="str">
            <v>unknown</v>
          </cell>
          <cell r="E32">
            <v>0</v>
          </cell>
          <cell r="F32">
            <v>1</v>
          </cell>
          <cell r="G32">
            <v>354</v>
          </cell>
        </row>
        <row r="33">
          <cell r="A33">
            <v>0</v>
          </cell>
          <cell r="B33">
            <v>2</v>
          </cell>
          <cell r="C33">
            <v>4</v>
          </cell>
          <cell r="D33" t="str">
            <v>UK</v>
          </cell>
          <cell r="E33">
            <v>0</v>
          </cell>
          <cell r="F33">
            <v>1408</v>
          </cell>
          <cell r="G33">
            <v>250917</v>
          </cell>
        </row>
        <row r="34">
          <cell r="A34">
            <v>0</v>
          </cell>
          <cell r="B34">
            <v>2</v>
          </cell>
          <cell r="C34">
            <v>4</v>
          </cell>
          <cell r="D34" t="str">
            <v>rest of EEA</v>
          </cell>
          <cell r="E34">
            <v>0</v>
          </cell>
          <cell r="F34">
            <v>37</v>
          </cell>
          <cell r="G34">
            <v>8560</v>
          </cell>
        </row>
        <row r="35">
          <cell r="A35">
            <v>0</v>
          </cell>
          <cell r="B35">
            <v>2</v>
          </cell>
          <cell r="C35">
            <v>4</v>
          </cell>
          <cell r="D35" t="str">
            <v>rest of world</v>
          </cell>
          <cell r="E35">
            <v>0</v>
          </cell>
          <cell r="F35">
            <v>64</v>
          </cell>
          <cell r="G35">
            <v>12187</v>
          </cell>
        </row>
        <row r="36">
          <cell r="A36">
            <v>0</v>
          </cell>
          <cell r="B36">
            <v>2</v>
          </cell>
          <cell r="C36">
            <v>5</v>
          </cell>
          <cell r="D36" t="str">
            <v>UK</v>
          </cell>
          <cell r="E36">
            <v>0</v>
          </cell>
          <cell r="F36">
            <v>1059</v>
          </cell>
          <cell r="G36">
            <v>198215</v>
          </cell>
        </row>
        <row r="37">
          <cell r="A37">
            <v>0</v>
          </cell>
          <cell r="B37">
            <v>2</v>
          </cell>
          <cell r="C37">
            <v>5</v>
          </cell>
          <cell r="D37" t="str">
            <v>rest of EEA</v>
          </cell>
          <cell r="E37">
            <v>0</v>
          </cell>
          <cell r="F37">
            <v>60</v>
          </cell>
          <cell r="G37">
            <v>13733</v>
          </cell>
        </row>
        <row r="38">
          <cell r="A38">
            <v>0</v>
          </cell>
          <cell r="B38">
            <v>2</v>
          </cell>
          <cell r="C38">
            <v>5</v>
          </cell>
          <cell r="D38" t="str">
            <v>rest of world</v>
          </cell>
          <cell r="E38">
            <v>0</v>
          </cell>
          <cell r="F38">
            <v>51</v>
          </cell>
          <cell r="G38">
            <v>11068</v>
          </cell>
        </row>
        <row r="39">
          <cell r="A39">
            <v>0</v>
          </cell>
          <cell r="B39">
            <v>2</v>
          </cell>
          <cell r="C39">
            <v>10</v>
          </cell>
          <cell r="D39" t="str">
            <v>UK</v>
          </cell>
          <cell r="E39">
            <v>0</v>
          </cell>
          <cell r="F39">
            <v>2144</v>
          </cell>
          <cell r="G39">
            <v>401598</v>
          </cell>
        </row>
        <row r="40">
          <cell r="A40">
            <v>0</v>
          </cell>
          <cell r="B40">
            <v>2</v>
          </cell>
          <cell r="C40">
            <v>10</v>
          </cell>
          <cell r="D40" t="str">
            <v>rest of EEA</v>
          </cell>
          <cell r="E40">
            <v>0</v>
          </cell>
          <cell r="F40">
            <v>83</v>
          </cell>
          <cell r="G40">
            <v>16318</v>
          </cell>
        </row>
        <row r="41">
          <cell r="A41">
            <v>0</v>
          </cell>
          <cell r="B41">
            <v>2</v>
          </cell>
          <cell r="C41">
            <v>10</v>
          </cell>
          <cell r="D41" t="str">
            <v>rest of world</v>
          </cell>
          <cell r="E41">
            <v>0</v>
          </cell>
          <cell r="F41">
            <v>168</v>
          </cell>
          <cell r="G41">
            <v>35488</v>
          </cell>
        </row>
        <row r="42">
          <cell r="A42">
            <v>0</v>
          </cell>
          <cell r="B42">
            <v>2</v>
          </cell>
          <cell r="C42">
            <v>10</v>
          </cell>
          <cell r="D42" t="str">
            <v>unknown</v>
          </cell>
          <cell r="E42">
            <v>0</v>
          </cell>
          <cell r="F42">
            <v>1</v>
          </cell>
          <cell r="G42">
            <v>274</v>
          </cell>
        </row>
        <row r="43">
          <cell r="A43">
            <v>0</v>
          </cell>
          <cell r="B43">
            <v>2</v>
          </cell>
          <cell r="C43">
            <v>11</v>
          </cell>
          <cell r="D43" t="str">
            <v>UK</v>
          </cell>
          <cell r="E43">
            <v>0</v>
          </cell>
          <cell r="F43">
            <v>973</v>
          </cell>
          <cell r="G43">
            <v>187562</v>
          </cell>
        </row>
        <row r="44">
          <cell r="A44">
            <v>0</v>
          </cell>
          <cell r="B44">
            <v>2</v>
          </cell>
          <cell r="C44">
            <v>11</v>
          </cell>
          <cell r="D44" t="str">
            <v>rest of EEA</v>
          </cell>
          <cell r="E44">
            <v>0</v>
          </cell>
          <cell r="F44">
            <v>169</v>
          </cell>
          <cell r="G44">
            <v>34862</v>
          </cell>
        </row>
        <row r="45">
          <cell r="A45">
            <v>0</v>
          </cell>
          <cell r="B45">
            <v>2</v>
          </cell>
          <cell r="C45">
            <v>11</v>
          </cell>
          <cell r="D45" t="str">
            <v>rest of world</v>
          </cell>
          <cell r="E45">
            <v>0</v>
          </cell>
          <cell r="F45">
            <v>94</v>
          </cell>
          <cell r="G45">
            <v>19783</v>
          </cell>
        </row>
        <row r="46">
          <cell r="A46">
            <v>0</v>
          </cell>
          <cell r="B46">
            <v>2</v>
          </cell>
          <cell r="C46">
            <v>11</v>
          </cell>
          <cell r="D46" t="str">
            <v>unknown</v>
          </cell>
          <cell r="E46">
            <v>0</v>
          </cell>
          <cell r="F46">
            <v>1</v>
          </cell>
          <cell r="G46">
            <v>153</v>
          </cell>
        </row>
        <row r="47">
          <cell r="A47">
            <v>0</v>
          </cell>
          <cell r="B47">
            <v>3</v>
          </cell>
          <cell r="C47">
            <v>-8</v>
          </cell>
          <cell r="D47" t="str">
            <v>UK</v>
          </cell>
          <cell r="E47">
            <v>0</v>
          </cell>
          <cell r="F47">
            <v>30</v>
          </cell>
          <cell r="G47">
            <v>6583</v>
          </cell>
        </row>
        <row r="48">
          <cell r="A48">
            <v>0</v>
          </cell>
          <cell r="B48">
            <v>3</v>
          </cell>
          <cell r="C48">
            <v>-8</v>
          </cell>
          <cell r="D48" t="str">
            <v>rest of world</v>
          </cell>
          <cell r="E48">
            <v>0</v>
          </cell>
          <cell r="F48">
            <v>1</v>
          </cell>
          <cell r="G48">
            <v>116</v>
          </cell>
        </row>
        <row r="49">
          <cell r="A49">
            <v>0</v>
          </cell>
          <cell r="B49">
            <v>3</v>
          </cell>
          <cell r="C49">
            <v>1</v>
          </cell>
          <cell r="D49" t="str">
            <v>UK</v>
          </cell>
          <cell r="E49">
            <v>0</v>
          </cell>
          <cell r="F49">
            <v>2668</v>
          </cell>
          <cell r="G49">
            <v>541860</v>
          </cell>
        </row>
        <row r="50">
          <cell r="A50">
            <v>0</v>
          </cell>
          <cell r="B50">
            <v>3</v>
          </cell>
          <cell r="C50">
            <v>1</v>
          </cell>
          <cell r="D50" t="str">
            <v>rest of EEA</v>
          </cell>
          <cell r="E50">
            <v>0</v>
          </cell>
          <cell r="F50">
            <v>54</v>
          </cell>
          <cell r="G50">
            <v>11610</v>
          </cell>
        </row>
        <row r="51">
          <cell r="A51">
            <v>0</v>
          </cell>
          <cell r="B51">
            <v>3</v>
          </cell>
          <cell r="C51">
            <v>1</v>
          </cell>
          <cell r="D51" t="str">
            <v>rest of world</v>
          </cell>
          <cell r="E51">
            <v>0</v>
          </cell>
          <cell r="F51">
            <v>84</v>
          </cell>
          <cell r="G51">
            <v>17867</v>
          </cell>
        </row>
        <row r="52">
          <cell r="A52">
            <v>0</v>
          </cell>
          <cell r="B52">
            <v>3</v>
          </cell>
          <cell r="C52">
            <v>2</v>
          </cell>
          <cell r="D52" t="str">
            <v>UK</v>
          </cell>
          <cell r="E52">
            <v>0</v>
          </cell>
          <cell r="F52">
            <v>1828</v>
          </cell>
          <cell r="G52">
            <v>379916</v>
          </cell>
        </row>
        <row r="53">
          <cell r="A53">
            <v>0</v>
          </cell>
          <cell r="B53">
            <v>3</v>
          </cell>
          <cell r="C53">
            <v>2</v>
          </cell>
          <cell r="D53" t="str">
            <v>rest of EEA</v>
          </cell>
          <cell r="E53">
            <v>0</v>
          </cell>
          <cell r="F53">
            <v>36</v>
          </cell>
          <cell r="G53">
            <v>8558</v>
          </cell>
        </row>
        <row r="54">
          <cell r="A54">
            <v>0</v>
          </cell>
          <cell r="B54">
            <v>3</v>
          </cell>
          <cell r="C54">
            <v>2</v>
          </cell>
          <cell r="D54" t="str">
            <v>rest of world</v>
          </cell>
          <cell r="E54">
            <v>0</v>
          </cell>
          <cell r="F54">
            <v>56</v>
          </cell>
          <cell r="G54">
            <v>11711</v>
          </cell>
        </row>
        <row r="55">
          <cell r="A55">
            <v>0</v>
          </cell>
          <cell r="B55">
            <v>3</v>
          </cell>
          <cell r="C55">
            <v>3</v>
          </cell>
          <cell r="D55" t="str">
            <v>UK</v>
          </cell>
          <cell r="E55">
            <v>0</v>
          </cell>
          <cell r="F55">
            <v>3773</v>
          </cell>
          <cell r="G55">
            <v>786115</v>
          </cell>
        </row>
        <row r="56">
          <cell r="A56">
            <v>0</v>
          </cell>
          <cell r="B56">
            <v>3</v>
          </cell>
          <cell r="C56">
            <v>3</v>
          </cell>
          <cell r="D56" t="str">
            <v>rest of EEA</v>
          </cell>
          <cell r="E56">
            <v>0</v>
          </cell>
          <cell r="F56">
            <v>87</v>
          </cell>
          <cell r="G56">
            <v>20796</v>
          </cell>
        </row>
        <row r="57">
          <cell r="A57">
            <v>0</v>
          </cell>
          <cell r="B57">
            <v>3</v>
          </cell>
          <cell r="C57">
            <v>3</v>
          </cell>
          <cell r="D57" t="str">
            <v>rest of world</v>
          </cell>
          <cell r="E57">
            <v>0</v>
          </cell>
          <cell r="F57">
            <v>105</v>
          </cell>
          <cell r="G57">
            <v>22881</v>
          </cell>
        </row>
        <row r="58">
          <cell r="A58">
            <v>0</v>
          </cell>
          <cell r="B58">
            <v>3</v>
          </cell>
          <cell r="C58">
            <v>4</v>
          </cell>
          <cell r="D58" t="str">
            <v>UK</v>
          </cell>
          <cell r="E58">
            <v>0</v>
          </cell>
          <cell r="F58">
            <v>3735</v>
          </cell>
          <cell r="G58">
            <v>748727</v>
          </cell>
        </row>
        <row r="59">
          <cell r="A59">
            <v>0</v>
          </cell>
          <cell r="B59">
            <v>3</v>
          </cell>
          <cell r="C59">
            <v>4</v>
          </cell>
          <cell r="D59" t="str">
            <v>rest of EEA</v>
          </cell>
          <cell r="E59">
            <v>0</v>
          </cell>
          <cell r="F59">
            <v>86</v>
          </cell>
          <cell r="G59">
            <v>17753</v>
          </cell>
        </row>
        <row r="60">
          <cell r="A60">
            <v>0</v>
          </cell>
          <cell r="B60">
            <v>3</v>
          </cell>
          <cell r="C60">
            <v>4</v>
          </cell>
          <cell r="D60" t="str">
            <v>rest of world</v>
          </cell>
          <cell r="E60">
            <v>0</v>
          </cell>
          <cell r="F60">
            <v>100</v>
          </cell>
          <cell r="G60">
            <v>21501</v>
          </cell>
        </row>
        <row r="61">
          <cell r="A61">
            <v>0</v>
          </cell>
          <cell r="B61">
            <v>3</v>
          </cell>
          <cell r="C61">
            <v>5</v>
          </cell>
          <cell r="D61" t="str">
            <v>UK</v>
          </cell>
          <cell r="E61">
            <v>0</v>
          </cell>
          <cell r="F61">
            <v>5600</v>
          </cell>
          <cell r="G61">
            <v>1145170</v>
          </cell>
        </row>
        <row r="62">
          <cell r="A62">
            <v>0</v>
          </cell>
          <cell r="B62">
            <v>3</v>
          </cell>
          <cell r="C62">
            <v>5</v>
          </cell>
          <cell r="D62" t="str">
            <v>rest of EEA</v>
          </cell>
          <cell r="E62">
            <v>0</v>
          </cell>
          <cell r="F62">
            <v>116</v>
          </cell>
          <cell r="G62">
            <v>25187</v>
          </cell>
        </row>
        <row r="63">
          <cell r="A63">
            <v>0</v>
          </cell>
          <cell r="B63">
            <v>3</v>
          </cell>
          <cell r="C63">
            <v>5</v>
          </cell>
          <cell r="D63" t="str">
            <v>rest of world</v>
          </cell>
          <cell r="E63">
            <v>0</v>
          </cell>
          <cell r="F63">
            <v>102</v>
          </cell>
          <cell r="G63">
            <v>22952</v>
          </cell>
        </row>
        <row r="64">
          <cell r="A64">
            <v>0</v>
          </cell>
          <cell r="B64">
            <v>3</v>
          </cell>
          <cell r="C64">
            <v>5</v>
          </cell>
          <cell r="D64" t="str">
            <v>unknown</v>
          </cell>
          <cell r="E64">
            <v>0</v>
          </cell>
          <cell r="F64">
            <v>1</v>
          </cell>
          <cell r="G64">
            <v>152</v>
          </cell>
        </row>
        <row r="65">
          <cell r="A65">
            <v>0</v>
          </cell>
          <cell r="B65">
            <v>3</v>
          </cell>
          <cell r="C65">
            <v>10</v>
          </cell>
          <cell r="D65" t="str">
            <v>UK</v>
          </cell>
          <cell r="E65">
            <v>0</v>
          </cell>
          <cell r="F65">
            <v>6775</v>
          </cell>
          <cell r="G65">
            <v>1393284</v>
          </cell>
        </row>
        <row r="66">
          <cell r="A66">
            <v>0</v>
          </cell>
          <cell r="B66">
            <v>3</v>
          </cell>
          <cell r="C66">
            <v>10</v>
          </cell>
          <cell r="D66" t="str">
            <v>rest of EEA</v>
          </cell>
          <cell r="E66">
            <v>0</v>
          </cell>
          <cell r="F66">
            <v>142</v>
          </cell>
          <cell r="G66">
            <v>31844</v>
          </cell>
        </row>
        <row r="67">
          <cell r="A67">
            <v>0</v>
          </cell>
          <cell r="B67">
            <v>3</v>
          </cell>
          <cell r="C67">
            <v>10</v>
          </cell>
          <cell r="D67" t="str">
            <v>rest of world</v>
          </cell>
          <cell r="E67">
            <v>0</v>
          </cell>
          <cell r="F67">
            <v>311</v>
          </cell>
          <cell r="G67">
            <v>68418</v>
          </cell>
        </row>
        <row r="68">
          <cell r="A68">
            <v>0</v>
          </cell>
          <cell r="B68">
            <v>3</v>
          </cell>
          <cell r="C68">
            <v>10</v>
          </cell>
          <cell r="D68" t="str">
            <v>unknown</v>
          </cell>
          <cell r="E68">
            <v>0</v>
          </cell>
          <cell r="F68">
            <v>2</v>
          </cell>
          <cell r="G68">
            <v>505</v>
          </cell>
        </row>
        <row r="69">
          <cell r="A69">
            <v>0</v>
          </cell>
          <cell r="B69">
            <v>3</v>
          </cell>
          <cell r="C69">
            <v>11</v>
          </cell>
          <cell r="D69" t="str">
            <v>UK</v>
          </cell>
          <cell r="E69">
            <v>0</v>
          </cell>
          <cell r="F69">
            <v>4480</v>
          </cell>
          <cell r="G69">
            <v>909243</v>
          </cell>
        </row>
        <row r="70">
          <cell r="A70">
            <v>0</v>
          </cell>
          <cell r="B70">
            <v>3</v>
          </cell>
          <cell r="C70">
            <v>11</v>
          </cell>
          <cell r="D70" t="str">
            <v>rest of EEA</v>
          </cell>
          <cell r="E70">
            <v>0</v>
          </cell>
          <cell r="F70">
            <v>256</v>
          </cell>
          <cell r="G70">
            <v>57693</v>
          </cell>
        </row>
        <row r="71">
          <cell r="A71">
            <v>0</v>
          </cell>
          <cell r="B71">
            <v>3</v>
          </cell>
          <cell r="C71">
            <v>11</v>
          </cell>
          <cell r="D71" t="str">
            <v>rest of world</v>
          </cell>
          <cell r="E71">
            <v>0</v>
          </cell>
          <cell r="F71">
            <v>182</v>
          </cell>
          <cell r="G71">
            <v>38757</v>
          </cell>
        </row>
        <row r="72">
          <cell r="A72">
            <v>0</v>
          </cell>
          <cell r="B72">
            <v>3</v>
          </cell>
          <cell r="C72">
            <v>11</v>
          </cell>
          <cell r="D72" t="str">
            <v>unknown</v>
          </cell>
          <cell r="E72">
            <v>0</v>
          </cell>
          <cell r="F72">
            <v>1</v>
          </cell>
          <cell r="G72">
            <v>152</v>
          </cell>
        </row>
        <row r="73">
          <cell r="A73">
            <v>0</v>
          </cell>
          <cell r="B73">
            <v>4</v>
          </cell>
          <cell r="C73">
            <v>-8</v>
          </cell>
          <cell r="D73" t="str">
            <v>UK</v>
          </cell>
          <cell r="E73">
            <v>0</v>
          </cell>
          <cell r="F73">
            <v>28</v>
          </cell>
          <cell r="G73">
            <v>6012</v>
          </cell>
        </row>
        <row r="74">
          <cell r="A74">
            <v>0</v>
          </cell>
          <cell r="B74">
            <v>4</v>
          </cell>
          <cell r="C74">
            <v>-8</v>
          </cell>
          <cell r="D74" t="str">
            <v>rest of EEA</v>
          </cell>
          <cell r="E74">
            <v>0</v>
          </cell>
          <cell r="F74">
            <v>1</v>
          </cell>
          <cell r="G74">
            <v>493</v>
          </cell>
        </row>
        <row r="75">
          <cell r="A75">
            <v>0</v>
          </cell>
          <cell r="B75">
            <v>4</v>
          </cell>
          <cell r="C75">
            <v>-8</v>
          </cell>
          <cell r="D75" t="str">
            <v>rest of world</v>
          </cell>
          <cell r="E75">
            <v>0</v>
          </cell>
          <cell r="F75">
            <v>1</v>
          </cell>
          <cell r="G75">
            <v>408</v>
          </cell>
        </row>
        <row r="76">
          <cell r="A76">
            <v>0</v>
          </cell>
          <cell r="B76">
            <v>4</v>
          </cell>
          <cell r="C76">
            <v>1</v>
          </cell>
          <cell r="D76" t="str">
            <v>UK</v>
          </cell>
          <cell r="E76">
            <v>0</v>
          </cell>
          <cell r="F76">
            <v>2028</v>
          </cell>
          <cell r="G76">
            <v>416011</v>
          </cell>
        </row>
        <row r="77">
          <cell r="A77">
            <v>0</v>
          </cell>
          <cell r="B77">
            <v>4</v>
          </cell>
          <cell r="C77">
            <v>1</v>
          </cell>
          <cell r="D77" t="str">
            <v>rest of EEA</v>
          </cell>
          <cell r="E77">
            <v>0</v>
          </cell>
          <cell r="F77">
            <v>22</v>
          </cell>
          <cell r="G77">
            <v>4237</v>
          </cell>
        </row>
        <row r="78">
          <cell r="A78">
            <v>0</v>
          </cell>
          <cell r="B78">
            <v>4</v>
          </cell>
          <cell r="C78">
            <v>1</v>
          </cell>
          <cell r="D78" t="str">
            <v>rest of world</v>
          </cell>
          <cell r="E78">
            <v>0</v>
          </cell>
          <cell r="F78">
            <v>56</v>
          </cell>
          <cell r="G78">
            <v>11777</v>
          </cell>
        </row>
        <row r="79">
          <cell r="A79">
            <v>0</v>
          </cell>
          <cell r="B79">
            <v>4</v>
          </cell>
          <cell r="C79">
            <v>1</v>
          </cell>
          <cell r="D79" t="str">
            <v>unknown</v>
          </cell>
          <cell r="E79">
            <v>0</v>
          </cell>
          <cell r="F79">
            <v>1</v>
          </cell>
          <cell r="G79">
            <v>77</v>
          </cell>
        </row>
        <row r="80">
          <cell r="A80">
            <v>0</v>
          </cell>
          <cell r="B80">
            <v>4</v>
          </cell>
          <cell r="C80">
            <v>2</v>
          </cell>
          <cell r="D80" t="str">
            <v>UK</v>
          </cell>
          <cell r="E80">
            <v>0</v>
          </cell>
          <cell r="F80">
            <v>961</v>
          </cell>
          <cell r="G80">
            <v>202956</v>
          </cell>
        </row>
        <row r="81">
          <cell r="A81">
            <v>0</v>
          </cell>
          <cell r="B81">
            <v>4</v>
          </cell>
          <cell r="C81">
            <v>2</v>
          </cell>
          <cell r="D81" t="str">
            <v>rest of EEA</v>
          </cell>
          <cell r="E81">
            <v>0</v>
          </cell>
          <cell r="F81">
            <v>15</v>
          </cell>
          <cell r="G81">
            <v>2281</v>
          </cell>
        </row>
        <row r="82">
          <cell r="A82">
            <v>0</v>
          </cell>
          <cell r="B82">
            <v>4</v>
          </cell>
          <cell r="C82">
            <v>2</v>
          </cell>
          <cell r="D82" t="str">
            <v>rest of world</v>
          </cell>
          <cell r="E82">
            <v>0</v>
          </cell>
          <cell r="F82">
            <v>27</v>
          </cell>
          <cell r="G82">
            <v>5874</v>
          </cell>
        </row>
        <row r="83">
          <cell r="A83">
            <v>0</v>
          </cell>
          <cell r="B83">
            <v>4</v>
          </cell>
          <cell r="C83">
            <v>3</v>
          </cell>
          <cell r="D83" t="str">
            <v>UK</v>
          </cell>
          <cell r="E83">
            <v>0</v>
          </cell>
          <cell r="F83">
            <v>2727</v>
          </cell>
          <cell r="G83">
            <v>570375</v>
          </cell>
        </row>
        <row r="84">
          <cell r="A84">
            <v>0</v>
          </cell>
          <cell r="B84">
            <v>4</v>
          </cell>
          <cell r="C84">
            <v>3</v>
          </cell>
          <cell r="D84" t="str">
            <v>rest of EEA</v>
          </cell>
          <cell r="E84">
            <v>0</v>
          </cell>
          <cell r="F84">
            <v>45</v>
          </cell>
          <cell r="G84">
            <v>9968</v>
          </cell>
        </row>
        <row r="85">
          <cell r="A85">
            <v>0</v>
          </cell>
          <cell r="B85">
            <v>4</v>
          </cell>
          <cell r="C85">
            <v>3</v>
          </cell>
          <cell r="D85" t="str">
            <v>rest of world</v>
          </cell>
          <cell r="E85">
            <v>0</v>
          </cell>
          <cell r="F85">
            <v>57</v>
          </cell>
          <cell r="G85">
            <v>11452</v>
          </cell>
        </row>
        <row r="86">
          <cell r="A86">
            <v>0</v>
          </cell>
          <cell r="B86">
            <v>4</v>
          </cell>
          <cell r="C86">
            <v>4</v>
          </cell>
          <cell r="D86" t="str">
            <v>UK</v>
          </cell>
          <cell r="E86">
            <v>0</v>
          </cell>
          <cell r="F86">
            <v>4320</v>
          </cell>
          <cell r="G86">
            <v>823517</v>
          </cell>
        </row>
        <row r="87">
          <cell r="A87">
            <v>0</v>
          </cell>
          <cell r="B87">
            <v>4</v>
          </cell>
          <cell r="C87">
            <v>4</v>
          </cell>
          <cell r="D87" t="str">
            <v>rest of EEA</v>
          </cell>
          <cell r="E87">
            <v>0</v>
          </cell>
          <cell r="F87">
            <v>39</v>
          </cell>
          <cell r="G87">
            <v>7759</v>
          </cell>
        </row>
        <row r="88">
          <cell r="A88">
            <v>0</v>
          </cell>
          <cell r="B88">
            <v>4</v>
          </cell>
          <cell r="C88">
            <v>4</v>
          </cell>
          <cell r="D88" t="str">
            <v>rest of world</v>
          </cell>
          <cell r="E88">
            <v>0</v>
          </cell>
          <cell r="F88">
            <v>77</v>
          </cell>
          <cell r="G88">
            <v>15963</v>
          </cell>
        </row>
        <row r="89">
          <cell r="A89">
            <v>0</v>
          </cell>
          <cell r="B89">
            <v>4</v>
          </cell>
          <cell r="C89">
            <v>4</v>
          </cell>
          <cell r="D89" t="str">
            <v>unknown</v>
          </cell>
          <cell r="E89">
            <v>0</v>
          </cell>
          <cell r="F89">
            <v>1</v>
          </cell>
          <cell r="G89">
            <v>117</v>
          </cell>
        </row>
        <row r="90">
          <cell r="A90">
            <v>0</v>
          </cell>
          <cell r="B90">
            <v>4</v>
          </cell>
          <cell r="C90">
            <v>5</v>
          </cell>
          <cell r="D90" t="str">
            <v>UK</v>
          </cell>
          <cell r="E90">
            <v>0</v>
          </cell>
          <cell r="F90">
            <v>2786</v>
          </cell>
          <cell r="G90">
            <v>620313</v>
          </cell>
        </row>
        <row r="91">
          <cell r="A91">
            <v>0</v>
          </cell>
          <cell r="B91">
            <v>4</v>
          </cell>
          <cell r="C91">
            <v>5</v>
          </cell>
          <cell r="D91" t="str">
            <v>rest of EEA</v>
          </cell>
          <cell r="E91">
            <v>0</v>
          </cell>
          <cell r="F91">
            <v>84</v>
          </cell>
          <cell r="G91">
            <v>15275</v>
          </cell>
        </row>
        <row r="92">
          <cell r="A92">
            <v>0</v>
          </cell>
          <cell r="B92">
            <v>4</v>
          </cell>
          <cell r="C92">
            <v>5</v>
          </cell>
          <cell r="D92" t="str">
            <v>rest of world</v>
          </cell>
          <cell r="E92">
            <v>0</v>
          </cell>
          <cell r="F92">
            <v>57</v>
          </cell>
          <cell r="G92">
            <v>15579</v>
          </cell>
        </row>
        <row r="93">
          <cell r="A93">
            <v>0</v>
          </cell>
          <cell r="B93">
            <v>4</v>
          </cell>
          <cell r="C93">
            <v>10</v>
          </cell>
          <cell r="D93" t="str">
            <v>UK</v>
          </cell>
          <cell r="E93">
            <v>0</v>
          </cell>
          <cell r="F93">
            <v>6457</v>
          </cell>
          <cell r="G93">
            <v>1269488</v>
          </cell>
        </row>
        <row r="94">
          <cell r="A94">
            <v>0</v>
          </cell>
          <cell r="B94">
            <v>4</v>
          </cell>
          <cell r="C94">
            <v>10</v>
          </cell>
          <cell r="D94" t="str">
            <v>rest of EEA</v>
          </cell>
          <cell r="E94">
            <v>0</v>
          </cell>
          <cell r="F94">
            <v>127</v>
          </cell>
          <cell r="G94">
            <v>26300</v>
          </cell>
        </row>
        <row r="95">
          <cell r="A95">
            <v>0</v>
          </cell>
          <cell r="B95">
            <v>4</v>
          </cell>
          <cell r="C95">
            <v>10</v>
          </cell>
          <cell r="D95" t="str">
            <v>rest of world</v>
          </cell>
          <cell r="E95">
            <v>0</v>
          </cell>
          <cell r="F95">
            <v>240</v>
          </cell>
          <cell r="G95">
            <v>52027</v>
          </cell>
        </row>
        <row r="96">
          <cell r="A96">
            <v>0</v>
          </cell>
          <cell r="B96">
            <v>4</v>
          </cell>
          <cell r="C96">
            <v>11</v>
          </cell>
          <cell r="D96" t="str">
            <v>UK</v>
          </cell>
          <cell r="E96">
            <v>0</v>
          </cell>
          <cell r="F96">
            <v>6419</v>
          </cell>
          <cell r="G96">
            <v>1300345</v>
          </cell>
        </row>
        <row r="97">
          <cell r="A97">
            <v>0</v>
          </cell>
          <cell r="B97">
            <v>4</v>
          </cell>
          <cell r="C97">
            <v>11</v>
          </cell>
          <cell r="D97" t="str">
            <v>rest of EEA</v>
          </cell>
          <cell r="E97">
            <v>0</v>
          </cell>
          <cell r="F97">
            <v>226</v>
          </cell>
          <cell r="G97">
            <v>47531</v>
          </cell>
        </row>
        <row r="98">
          <cell r="A98">
            <v>0</v>
          </cell>
          <cell r="B98">
            <v>4</v>
          </cell>
          <cell r="C98">
            <v>11</v>
          </cell>
          <cell r="D98" t="str">
            <v>rest of world</v>
          </cell>
          <cell r="E98">
            <v>0</v>
          </cell>
          <cell r="F98">
            <v>234</v>
          </cell>
          <cell r="G98">
            <v>51503</v>
          </cell>
        </row>
        <row r="99">
          <cell r="A99">
            <v>0</v>
          </cell>
          <cell r="B99">
            <v>4</v>
          </cell>
          <cell r="C99">
            <v>11</v>
          </cell>
          <cell r="D99" t="str">
            <v>unknown</v>
          </cell>
          <cell r="E99">
            <v>0</v>
          </cell>
          <cell r="F99">
            <v>1</v>
          </cell>
          <cell r="G99">
            <v>268</v>
          </cell>
        </row>
        <row r="100">
          <cell r="A100">
            <v>0</v>
          </cell>
          <cell r="B100">
            <v>5</v>
          </cell>
          <cell r="C100">
            <v>-8</v>
          </cell>
          <cell r="D100" t="str">
            <v>UK</v>
          </cell>
          <cell r="E100">
            <v>0</v>
          </cell>
          <cell r="F100">
            <v>15</v>
          </cell>
          <cell r="G100">
            <v>3396</v>
          </cell>
        </row>
        <row r="101">
          <cell r="A101">
            <v>0</v>
          </cell>
          <cell r="B101">
            <v>5</v>
          </cell>
          <cell r="C101">
            <v>-8</v>
          </cell>
          <cell r="D101" t="str">
            <v>rest of EEA</v>
          </cell>
          <cell r="E101">
            <v>0</v>
          </cell>
          <cell r="F101">
            <v>2</v>
          </cell>
          <cell r="G101">
            <v>367</v>
          </cell>
        </row>
        <row r="102">
          <cell r="A102">
            <v>0</v>
          </cell>
          <cell r="B102">
            <v>5</v>
          </cell>
          <cell r="C102">
            <v>-8</v>
          </cell>
          <cell r="D102" t="str">
            <v>rest of world</v>
          </cell>
          <cell r="E102">
            <v>0</v>
          </cell>
          <cell r="F102">
            <v>2</v>
          </cell>
          <cell r="G102">
            <v>297</v>
          </cell>
        </row>
        <row r="103">
          <cell r="A103">
            <v>0</v>
          </cell>
          <cell r="B103">
            <v>5</v>
          </cell>
          <cell r="C103">
            <v>-8</v>
          </cell>
          <cell r="D103" t="str">
            <v>unknown</v>
          </cell>
          <cell r="E103">
            <v>0</v>
          </cell>
          <cell r="F103">
            <v>1</v>
          </cell>
          <cell r="G103">
            <v>110</v>
          </cell>
        </row>
        <row r="104">
          <cell r="A104">
            <v>0</v>
          </cell>
          <cell r="B104">
            <v>5</v>
          </cell>
          <cell r="C104">
            <v>1</v>
          </cell>
          <cell r="D104" t="str">
            <v>UK</v>
          </cell>
          <cell r="E104">
            <v>0</v>
          </cell>
          <cell r="F104">
            <v>473</v>
          </cell>
          <cell r="G104">
            <v>97299</v>
          </cell>
        </row>
        <row r="105">
          <cell r="A105">
            <v>0</v>
          </cell>
          <cell r="B105">
            <v>5</v>
          </cell>
          <cell r="C105">
            <v>1</v>
          </cell>
          <cell r="D105" t="str">
            <v>rest of EEA</v>
          </cell>
          <cell r="E105">
            <v>0</v>
          </cell>
          <cell r="F105">
            <v>59</v>
          </cell>
          <cell r="G105">
            <v>13271</v>
          </cell>
        </row>
        <row r="106">
          <cell r="A106">
            <v>0</v>
          </cell>
          <cell r="B106">
            <v>5</v>
          </cell>
          <cell r="C106">
            <v>1</v>
          </cell>
          <cell r="D106" t="str">
            <v>rest of world</v>
          </cell>
          <cell r="E106">
            <v>0</v>
          </cell>
          <cell r="F106">
            <v>110</v>
          </cell>
          <cell r="G106">
            <v>23160</v>
          </cell>
        </row>
        <row r="107">
          <cell r="A107">
            <v>0</v>
          </cell>
          <cell r="B107">
            <v>5</v>
          </cell>
          <cell r="C107">
            <v>2</v>
          </cell>
          <cell r="D107" t="str">
            <v>UK</v>
          </cell>
          <cell r="E107">
            <v>0</v>
          </cell>
          <cell r="F107">
            <v>152</v>
          </cell>
          <cell r="G107">
            <v>30684</v>
          </cell>
        </row>
        <row r="108">
          <cell r="A108">
            <v>0</v>
          </cell>
          <cell r="B108">
            <v>5</v>
          </cell>
          <cell r="C108">
            <v>2</v>
          </cell>
          <cell r="D108" t="str">
            <v>rest of EEA</v>
          </cell>
          <cell r="E108">
            <v>0</v>
          </cell>
          <cell r="F108">
            <v>25</v>
          </cell>
          <cell r="G108">
            <v>5433</v>
          </cell>
        </row>
        <row r="109">
          <cell r="A109">
            <v>0</v>
          </cell>
          <cell r="B109">
            <v>5</v>
          </cell>
          <cell r="C109">
            <v>2</v>
          </cell>
          <cell r="D109" t="str">
            <v>rest of world</v>
          </cell>
          <cell r="E109">
            <v>0</v>
          </cell>
          <cell r="F109">
            <v>77</v>
          </cell>
          <cell r="G109">
            <v>15048</v>
          </cell>
        </row>
        <row r="110">
          <cell r="A110">
            <v>0</v>
          </cell>
          <cell r="B110">
            <v>5</v>
          </cell>
          <cell r="C110">
            <v>3</v>
          </cell>
          <cell r="D110" t="str">
            <v>UK</v>
          </cell>
          <cell r="E110">
            <v>0</v>
          </cell>
          <cell r="F110">
            <v>442</v>
          </cell>
          <cell r="G110">
            <v>87964</v>
          </cell>
        </row>
        <row r="111">
          <cell r="A111">
            <v>0</v>
          </cell>
          <cell r="B111">
            <v>5</v>
          </cell>
          <cell r="C111">
            <v>3</v>
          </cell>
          <cell r="D111" t="str">
            <v>rest of EEA</v>
          </cell>
          <cell r="E111">
            <v>0</v>
          </cell>
          <cell r="F111">
            <v>54</v>
          </cell>
          <cell r="G111">
            <v>14546</v>
          </cell>
        </row>
        <row r="112">
          <cell r="A112">
            <v>0</v>
          </cell>
          <cell r="B112">
            <v>5</v>
          </cell>
          <cell r="C112">
            <v>3</v>
          </cell>
          <cell r="D112" t="str">
            <v>rest of world</v>
          </cell>
          <cell r="E112">
            <v>0</v>
          </cell>
          <cell r="F112">
            <v>73</v>
          </cell>
          <cell r="G112">
            <v>16688</v>
          </cell>
        </row>
        <row r="113">
          <cell r="A113">
            <v>0</v>
          </cell>
          <cell r="B113">
            <v>5</v>
          </cell>
          <cell r="C113">
            <v>3</v>
          </cell>
          <cell r="D113" t="str">
            <v>unknown</v>
          </cell>
          <cell r="E113">
            <v>0</v>
          </cell>
          <cell r="F113">
            <v>1</v>
          </cell>
          <cell r="G113">
            <v>163</v>
          </cell>
        </row>
        <row r="114">
          <cell r="A114">
            <v>0</v>
          </cell>
          <cell r="B114">
            <v>5</v>
          </cell>
          <cell r="C114">
            <v>4</v>
          </cell>
          <cell r="D114" t="str">
            <v>UK</v>
          </cell>
          <cell r="E114">
            <v>0</v>
          </cell>
          <cell r="F114">
            <v>616</v>
          </cell>
          <cell r="G114">
            <v>121241</v>
          </cell>
        </row>
        <row r="115">
          <cell r="A115">
            <v>0</v>
          </cell>
          <cell r="B115">
            <v>5</v>
          </cell>
          <cell r="C115">
            <v>4</v>
          </cell>
          <cell r="D115" t="str">
            <v>rest of EEA</v>
          </cell>
          <cell r="E115">
            <v>0</v>
          </cell>
          <cell r="F115">
            <v>74</v>
          </cell>
          <cell r="G115">
            <v>15955</v>
          </cell>
        </row>
        <row r="116">
          <cell r="A116">
            <v>0</v>
          </cell>
          <cell r="B116">
            <v>5</v>
          </cell>
          <cell r="C116">
            <v>4</v>
          </cell>
          <cell r="D116" t="str">
            <v>rest of world</v>
          </cell>
          <cell r="E116">
            <v>0</v>
          </cell>
          <cell r="F116">
            <v>75</v>
          </cell>
          <cell r="G116">
            <v>16309</v>
          </cell>
        </row>
        <row r="117">
          <cell r="A117">
            <v>0</v>
          </cell>
          <cell r="B117">
            <v>5</v>
          </cell>
          <cell r="C117">
            <v>5</v>
          </cell>
          <cell r="D117" t="str">
            <v>UK</v>
          </cell>
          <cell r="E117">
            <v>0</v>
          </cell>
          <cell r="F117">
            <v>1098</v>
          </cell>
          <cell r="G117">
            <v>223256</v>
          </cell>
        </row>
        <row r="118">
          <cell r="A118">
            <v>0</v>
          </cell>
          <cell r="B118">
            <v>5</v>
          </cell>
          <cell r="C118">
            <v>5</v>
          </cell>
          <cell r="D118" t="str">
            <v>rest of EEA</v>
          </cell>
          <cell r="E118">
            <v>0</v>
          </cell>
          <cell r="F118">
            <v>227</v>
          </cell>
          <cell r="G118">
            <v>53012</v>
          </cell>
        </row>
        <row r="119">
          <cell r="A119">
            <v>0</v>
          </cell>
          <cell r="B119">
            <v>5</v>
          </cell>
          <cell r="C119">
            <v>5</v>
          </cell>
          <cell r="D119" t="str">
            <v>rest of world</v>
          </cell>
          <cell r="E119">
            <v>0</v>
          </cell>
          <cell r="F119">
            <v>159</v>
          </cell>
          <cell r="G119">
            <v>35553</v>
          </cell>
        </row>
        <row r="120">
          <cell r="A120">
            <v>0</v>
          </cell>
          <cell r="B120">
            <v>5</v>
          </cell>
          <cell r="C120">
            <v>10</v>
          </cell>
          <cell r="D120" t="str">
            <v>UK</v>
          </cell>
          <cell r="E120">
            <v>0</v>
          </cell>
          <cell r="F120">
            <v>1418</v>
          </cell>
          <cell r="G120">
            <v>264271</v>
          </cell>
        </row>
        <row r="121">
          <cell r="A121">
            <v>0</v>
          </cell>
          <cell r="B121">
            <v>5</v>
          </cell>
          <cell r="C121">
            <v>10</v>
          </cell>
          <cell r="D121" t="str">
            <v>rest of EEA</v>
          </cell>
          <cell r="E121">
            <v>0</v>
          </cell>
          <cell r="F121">
            <v>150</v>
          </cell>
          <cell r="G121">
            <v>32762</v>
          </cell>
        </row>
        <row r="122">
          <cell r="A122">
            <v>0</v>
          </cell>
          <cell r="B122">
            <v>5</v>
          </cell>
          <cell r="C122">
            <v>10</v>
          </cell>
          <cell r="D122" t="str">
            <v>rest of world</v>
          </cell>
          <cell r="E122">
            <v>0</v>
          </cell>
          <cell r="F122">
            <v>233</v>
          </cell>
          <cell r="G122">
            <v>53547</v>
          </cell>
        </row>
        <row r="123">
          <cell r="A123">
            <v>0</v>
          </cell>
          <cell r="B123">
            <v>5</v>
          </cell>
          <cell r="C123">
            <v>11</v>
          </cell>
          <cell r="D123" t="str">
            <v>UK</v>
          </cell>
          <cell r="E123">
            <v>0</v>
          </cell>
          <cell r="F123">
            <v>3153</v>
          </cell>
          <cell r="G123">
            <v>628063</v>
          </cell>
        </row>
        <row r="124">
          <cell r="A124">
            <v>0</v>
          </cell>
          <cell r="B124">
            <v>5</v>
          </cell>
          <cell r="C124">
            <v>11</v>
          </cell>
          <cell r="D124" t="str">
            <v>rest of EEA</v>
          </cell>
          <cell r="E124">
            <v>0</v>
          </cell>
          <cell r="F124">
            <v>920</v>
          </cell>
          <cell r="G124">
            <v>207232</v>
          </cell>
        </row>
        <row r="125">
          <cell r="A125">
            <v>0</v>
          </cell>
          <cell r="B125">
            <v>5</v>
          </cell>
          <cell r="C125">
            <v>11</v>
          </cell>
          <cell r="D125" t="str">
            <v>rest of world</v>
          </cell>
          <cell r="E125">
            <v>0</v>
          </cell>
          <cell r="F125">
            <v>553</v>
          </cell>
          <cell r="G125">
            <v>120724</v>
          </cell>
        </row>
        <row r="126">
          <cell r="A126">
            <v>0</v>
          </cell>
          <cell r="B126">
            <v>5</v>
          </cell>
          <cell r="C126">
            <v>11</v>
          </cell>
          <cell r="D126" t="str">
            <v>unknown</v>
          </cell>
          <cell r="E126">
            <v>0</v>
          </cell>
          <cell r="F126">
            <v>2</v>
          </cell>
          <cell r="G126">
            <v>405</v>
          </cell>
        </row>
        <row r="127">
          <cell r="A127">
            <v>0</v>
          </cell>
          <cell r="B127">
            <v>6</v>
          </cell>
          <cell r="C127">
            <v>-8</v>
          </cell>
          <cell r="D127" t="str">
            <v>UK</v>
          </cell>
          <cell r="E127">
            <v>0</v>
          </cell>
          <cell r="F127">
            <v>19</v>
          </cell>
          <cell r="G127">
            <v>3921</v>
          </cell>
        </row>
        <row r="128">
          <cell r="A128">
            <v>0</v>
          </cell>
          <cell r="B128">
            <v>6</v>
          </cell>
          <cell r="C128">
            <v>-8</v>
          </cell>
          <cell r="D128" t="str">
            <v>rest of EEA</v>
          </cell>
          <cell r="E128">
            <v>0</v>
          </cell>
          <cell r="F128">
            <v>1</v>
          </cell>
          <cell r="G128">
            <v>109</v>
          </cell>
        </row>
        <row r="129">
          <cell r="A129">
            <v>0</v>
          </cell>
          <cell r="B129">
            <v>6</v>
          </cell>
          <cell r="C129">
            <v>1</v>
          </cell>
          <cell r="D129" t="str">
            <v>UK</v>
          </cell>
          <cell r="E129">
            <v>0</v>
          </cell>
          <cell r="F129">
            <v>402</v>
          </cell>
          <cell r="G129">
            <v>78683</v>
          </cell>
        </row>
        <row r="130">
          <cell r="A130">
            <v>0</v>
          </cell>
          <cell r="B130">
            <v>6</v>
          </cell>
          <cell r="C130">
            <v>1</v>
          </cell>
          <cell r="D130" t="str">
            <v>rest of EEA</v>
          </cell>
          <cell r="E130">
            <v>0</v>
          </cell>
          <cell r="F130">
            <v>11</v>
          </cell>
          <cell r="G130">
            <v>2036</v>
          </cell>
        </row>
        <row r="131">
          <cell r="A131">
            <v>0</v>
          </cell>
          <cell r="B131">
            <v>6</v>
          </cell>
          <cell r="C131">
            <v>1</v>
          </cell>
          <cell r="D131" t="str">
            <v>rest of world</v>
          </cell>
          <cell r="E131">
            <v>0</v>
          </cell>
          <cell r="F131">
            <v>57</v>
          </cell>
          <cell r="G131">
            <v>11263</v>
          </cell>
        </row>
        <row r="132">
          <cell r="A132">
            <v>0</v>
          </cell>
          <cell r="B132">
            <v>6</v>
          </cell>
          <cell r="C132">
            <v>2</v>
          </cell>
          <cell r="D132" t="str">
            <v>UK</v>
          </cell>
          <cell r="E132">
            <v>0</v>
          </cell>
          <cell r="F132">
            <v>58</v>
          </cell>
          <cell r="G132">
            <v>11161</v>
          </cell>
        </row>
        <row r="133">
          <cell r="A133">
            <v>0</v>
          </cell>
          <cell r="B133">
            <v>6</v>
          </cell>
          <cell r="C133">
            <v>2</v>
          </cell>
          <cell r="D133" t="str">
            <v>rest of EEA</v>
          </cell>
          <cell r="E133">
            <v>0</v>
          </cell>
          <cell r="F133">
            <v>1</v>
          </cell>
          <cell r="G133">
            <v>687</v>
          </cell>
        </row>
        <row r="134">
          <cell r="A134">
            <v>0</v>
          </cell>
          <cell r="B134">
            <v>6</v>
          </cell>
          <cell r="C134">
            <v>2</v>
          </cell>
          <cell r="D134" t="str">
            <v>rest of world</v>
          </cell>
          <cell r="E134">
            <v>0</v>
          </cell>
          <cell r="F134">
            <v>7</v>
          </cell>
          <cell r="G134">
            <v>1197</v>
          </cell>
        </row>
        <row r="135">
          <cell r="A135">
            <v>0</v>
          </cell>
          <cell r="B135">
            <v>6</v>
          </cell>
          <cell r="C135">
            <v>3</v>
          </cell>
          <cell r="D135" t="str">
            <v>UK</v>
          </cell>
          <cell r="E135">
            <v>0</v>
          </cell>
          <cell r="F135">
            <v>215</v>
          </cell>
          <cell r="G135">
            <v>44211</v>
          </cell>
        </row>
        <row r="136">
          <cell r="A136">
            <v>0</v>
          </cell>
          <cell r="B136">
            <v>6</v>
          </cell>
          <cell r="C136">
            <v>3</v>
          </cell>
          <cell r="D136" t="str">
            <v>rest of EEA</v>
          </cell>
          <cell r="E136">
            <v>0</v>
          </cell>
          <cell r="F136">
            <v>4</v>
          </cell>
          <cell r="G136">
            <v>1437</v>
          </cell>
        </row>
        <row r="137">
          <cell r="A137">
            <v>0</v>
          </cell>
          <cell r="B137">
            <v>6</v>
          </cell>
          <cell r="C137">
            <v>3</v>
          </cell>
          <cell r="D137" t="str">
            <v>rest of world</v>
          </cell>
          <cell r="E137">
            <v>0</v>
          </cell>
          <cell r="F137">
            <v>11</v>
          </cell>
          <cell r="G137">
            <v>2716</v>
          </cell>
        </row>
        <row r="138">
          <cell r="A138">
            <v>0</v>
          </cell>
          <cell r="B138">
            <v>6</v>
          </cell>
          <cell r="C138">
            <v>4</v>
          </cell>
          <cell r="D138" t="str">
            <v>UK</v>
          </cell>
          <cell r="E138">
            <v>0</v>
          </cell>
          <cell r="F138">
            <v>384</v>
          </cell>
          <cell r="G138">
            <v>67882</v>
          </cell>
        </row>
        <row r="139">
          <cell r="A139">
            <v>0</v>
          </cell>
          <cell r="B139">
            <v>6</v>
          </cell>
          <cell r="C139">
            <v>4</v>
          </cell>
          <cell r="D139" t="str">
            <v>rest of EEA</v>
          </cell>
          <cell r="E139">
            <v>0</v>
          </cell>
          <cell r="F139">
            <v>6</v>
          </cell>
          <cell r="G139">
            <v>1045</v>
          </cell>
        </row>
        <row r="140">
          <cell r="A140">
            <v>0</v>
          </cell>
          <cell r="B140">
            <v>6</v>
          </cell>
          <cell r="C140">
            <v>4</v>
          </cell>
          <cell r="D140" t="str">
            <v>rest of world</v>
          </cell>
          <cell r="E140">
            <v>0</v>
          </cell>
          <cell r="F140">
            <v>16</v>
          </cell>
          <cell r="G140">
            <v>2813</v>
          </cell>
        </row>
        <row r="141">
          <cell r="A141">
            <v>0</v>
          </cell>
          <cell r="B141">
            <v>6</v>
          </cell>
          <cell r="C141">
            <v>5</v>
          </cell>
          <cell r="D141" t="str">
            <v>UK</v>
          </cell>
          <cell r="E141">
            <v>0</v>
          </cell>
          <cell r="F141">
            <v>866</v>
          </cell>
          <cell r="G141">
            <v>178861</v>
          </cell>
        </row>
        <row r="142">
          <cell r="A142">
            <v>0</v>
          </cell>
          <cell r="B142">
            <v>6</v>
          </cell>
          <cell r="C142">
            <v>5</v>
          </cell>
          <cell r="D142" t="str">
            <v>rest of EEA</v>
          </cell>
          <cell r="E142">
            <v>0</v>
          </cell>
          <cell r="F142">
            <v>53</v>
          </cell>
          <cell r="G142">
            <v>12045</v>
          </cell>
        </row>
        <row r="143">
          <cell r="A143">
            <v>0</v>
          </cell>
          <cell r="B143">
            <v>6</v>
          </cell>
          <cell r="C143">
            <v>5</v>
          </cell>
          <cell r="D143" t="str">
            <v>rest of world</v>
          </cell>
          <cell r="E143">
            <v>0</v>
          </cell>
          <cell r="F143">
            <v>112</v>
          </cell>
          <cell r="G143">
            <v>24042</v>
          </cell>
        </row>
        <row r="144">
          <cell r="A144">
            <v>0</v>
          </cell>
          <cell r="B144">
            <v>6</v>
          </cell>
          <cell r="C144">
            <v>10</v>
          </cell>
          <cell r="D144" t="str">
            <v>UK</v>
          </cell>
          <cell r="E144">
            <v>0</v>
          </cell>
          <cell r="F144">
            <v>1197</v>
          </cell>
          <cell r="G144">
            <v>221736</v>
          </cell>
        </row>
        <row r="145">
          <cell r="A145">
            <v>0</v>
          </cell>
          <cell r="B145">
            <v>6</v>
          </cell>
          <cell r="C145">
            <v>10</v>
          </cell>
          <cell r="D145" t="str">
            <v>rest of EEA</v>
          </cell>
          <cell r="E145">
            <v>0</v>
          </cell>
          <cell r="F145">
            <v>45</v>
          </cell>
          <cell r="G145">
            <v>11265</v>
          </cell>
        </row>
        <row r="146">
          <cell r="A146">
            <v>0</v>
          </cell>
          <cell r="B146">
            <v>6</v>
          </cell>
          <cell r="C146">
            <v>10</v>
          </cell>
          <cell r="D146" t="str">
            <v>rest of world</v>
          </cell>
          <cell r="E146">
            <v>0</v>
          </cell>
          <cell r="F146">
            <v>86</v>
          </cell>
          <cell r="G146">
            <v>19126</v>
          </cell>
        </row>
        <row r="147">
          <cell r="A147">
            <v>0</v>
          </cell>
          <cell r="B147">
            <v>6</v>
          </cell>
          <cell r="C147">
            <v>11</v>
          </cell>
          <cell r="D147" t="str">
            <v>UK</v>
          </cell>
          <cell r="E147">
            <v>0</v>
          </cell>
          <cell r="F147">
            <v>2611</v>
          </cell>
          <cell r="G147">
            <v>505376</v>
          </cell>
        </row>
        <row r="148">
          <cell r="A148">
            <v>0</v>
          </cell>
          <cell r="B148">
            <v>6</v>
          </cell>
          <cell r="C148">
            <v>11</v>
          </cell>
          <cell r="D148" t="str">
            <v>rest of EEA</v>
          </cell>
          <cell r="E148">
            <v>0</v>
          </cell>
          <cell r="F148">
            <v>310</v>
          </cell>
          <cell r="G148">
            <v>70297</v>
          </cell>
        </row>
        <row r="149">
          <cell r="A149">
            <v>0</v>
          </cell>
          <cell r="B149">
            <v>6</v>
          </cell>
          <cell r="C149">
            <v>11</v>
          </cell>
          <cell r="D149" t="str">
            <v>rest of world</v>
          </cell>
          <cell r="E149">
            <v>0</v>
          </cell>
          <cell r="F149">
            <v>299</v>
          </cell>
          <cell r="G149">
            <v>61564</v>
          </cell>
        </row>
        <row r="150">
          <cell r="A150">
            <v>0</v>
          </cell>
          <cell r="B150">
            <v>6</v>
          </cell>
          <cell r="C150">
            <v>11</v>
          </cell>
          <cell r="D150" t="str">
            <v>unknown</v>
          </cell>
          <cell r="E150">
            <v>0</v>
          </cell>
          <cell r="F150">
            <v>1</v>
          </cell>
          <cell r="G150">
            <v>280</v>
          </cell>
        </row>
        <row r="151">
          <cell r="A151">
            <v>0</v>
          </cell>
          <cell r="B151">
            <v>7</v>
          </cell>
          <cell r="C151">
            <v>-8</v>
          </cell>
          <cell r="D151" t="str">
            <v>UK</v>
          </cell>
          <cell r="E151">
            <v>0</v>
          </cell>
          <cell r="F151">
            <v>12</v>
          </cell>
          <cell r="G151">
            <v>2676</v>
          </cell>
        </row>
        <row r="152">
          <cell r="A152">
            <v>0</v>
          </cell>
          <cell r="B152">
            <v>7</v>
          </cell>
          <cell r="C152">
            <v>-8</v>
          </cell>
          <cell r="D152" t="str">
            <v>rest of EEA</v>
          </cell>
          <cell r="E152">
            <v>0</v>
          </cell>
          <cell r="F152">
            <v>3</v>
          </cell>
          <cell r="G152">
            <v>892</v>
          </cell>
        </row>
        <row r="153">
          <cell r="A153">
            <v>0</v>
          </cell>
          <cell r="B153">
            <v>7</v>
          </cell>
          <cell r="C153">
            <v>-8</v>
          </cell>
          <cell r="D153" t="str">
            <v>rest of world</v>
          </cell>
          <cell r="E153">
            <v>0</v>
          </cell>
          <cell r="F153">
            <v>1</v>
          </cell>
          <cell r="G153">
            <v>123</v>
          </cell>
        </row>
        <row r="154">
          <cell r="A154">
            <v>0</v>
          </cell>
          <cell r="B154">
            <v>7</v>
          </cell>
          <cell r="C154">
            <v>1</v>
          </cell>
          <cell r="D154" t="str">
            <v>UK</v>
          </cell>
          <cell r="E154">
            <v>0</v>
          </cell>
          <cell r="F154">
            <v>144</v>
          </cell>
          <cell r="G154">
            <v>28156</v>
          </cell>
        </row>
        <row r="155">
          <cell r="A155">
            <v>0</v>
          </cell>
          <cell r="B155">
            <v>7</v>
          </cell>
          <cell r="C155">
            <v>1</v>
          </cell>
          <cell r="D155" t="str">
            <v>rest of world</v>
          </cell>
          <cell r="E155">
            <v>0</v>
          </cell>
          <cell r="F155">
            <v>7</v>
          </cell>
          <cell r="G155">
            <v>1660</v>
          </cell>
        </row>
        <row r="156">
          <cell r="A156">
            <v>0</v>
          </cell>
          <cell r="B156">
            <v>7</v>
          </cell>
          <cell r="C156">
            <v>2</v>
          </cell>
          <cell r="D156" t="str">
            <v>UK</v>
          </cell>
          <cell r="E156">
            <v>0</v>
          </cell>
          <cell r="F156">
            <v>102</v>
          </cell>
          <cell r="G156">
            <v>19970</v>
          </cell>
        </row>
        <row r="157">
          <cell r="A157">
            <v>0</v>
          </cell>
          <cell r="B157">
            <v>7</v>
          </cell>
          <cell r="C157">
            <v>2</v>
          </cell>
          <cell r="D157" t="str">
            <v>rest of EEA</v>
          </cell>
          <cell r="E157">
            <v>0</v>
          </cell>
          <cell r="F157">
            <v>2</v>
          </cell>
          <cell r="G157">
            <v>331</v>
          </cell>
        </row>
        <row r="158">
          <cell r="A158">
            <v>0</v>
          </cell>
          <cell r="B158">
            <v>7</v>
          </cell>
          <cell r="C158">
            <v>2</v>
          </cell>
          <cell r="D158" t="str">
            <v>rest of world</v>
          </cell>
          <cell r="E158">
            <v>0</v>
          </cell>
          <cell r="F158">
            <v>8</v>
          </cell>
          <cell r="G158">
            <v>1429</v>
          </cell>
        </row>
        <row r="159">
          <cell r="A159">
            <v>0</v>
          </cell>
          <cell r="B159">
            <v>7</v>
          </cell>
          <cell r="C159">
            <v>3</v>
          </cell>
          <cell r="D159" t="str">
            <v>UK</v>
          </cell>
          <cell r="E159">
            <v>0</v>
          </cell>
          <cell r="F159">
            <v>164</v>
          </cell>
          <cell r="G159">
            <v>31807</v>
          </cell>
        </row>
        <row r="160">
          <cell r="A160">
            <v>0</v>
          </cell>
          <cell r="B160">
            <v>7</v>
          </cell>
          <cell r="C160">
            <v>3</v>
          </cell>
          <cell r="D160" t="str">
            <v>rest of EEA</v>
          </cell>
          <cell r="E160">
            <v>0</v>
          </cell>
          <cell r="F160">
            <v>2</v>
          </cell>
          <cell r="G160">
            <v>710</v>
          </cell>
        </row>
        <row r="161">
          <cell r="A161">
            <v>0</v>
          </cell>
          <cell r="B161">
            <v>7</v>
          </cell>
          <cell r="C161">
            <v>3</v>
          </cell>
          <cell r="D161" t="str">
            <v>rest of world</v>
          </cell>
          <cell r="E161">
            <v>0</v>
          </cell>
          <cell r="F161">
            <v>5</v>
          </cell>
          <cell r="G161">
            <v>1551</v>
          </cell>
        </row>
        <row r="162">
          <cell r="A162">
            <v>0</v>
          </cell>
          <cell r="B162">
            <v>7</v>
          </cell>
          <cell r="C162">
            <v>3</v>
          </cell>
          <cell r="D162" t="str">
            <v>unknown</v>
          </cell>
          <cell r="E162">
            <v>0</v>
          </cell>
          <cell r="F162">
            <v>1</v>
          </cell>
          <cell r="G162">
            <v>112</v>
          </cell>
        </row>
        <row r="163">
          <cell r="A163">
            <v>0</v>
          </cell>
          <cell r="B163">
            <v>7</v>
          </cell>
          <cell r="C163">
            <v>4</v>
          </cell>
          <cell r="D163" t="str">
            <v>UK</v>
          </cell>
          <cell r="E163">
            <v>0</v>
          </cell>
          <cell r="F163">
            <v>167</v>
          </cell>
          <cell r="G163">
            <v>29679</v>
          </cell>
        </row>
        <row r="164">
          <cell r="A164">
            <v>0</v>
          </cell>
          <cell r="B164">
            <v>7</v>
          </cell>
          <cell r="C164">
            <v>4</v>
          </cell>
          <cell r="D164" t="str">
            <v>rest of EEA</v>
          </cell>
          <cell r="E164">
            <v>0</v>
          </cell>
          <cell r="F164">
            <v>3</v>
          </cell>
          <cell r="G164">
            <v>774</v>
          </cell>
        </row>
        <row r="165">
          <cell r="A165">
            <v>0</v>
          </cell>
          <cell r="B165">
            <v>7</v>
          </cell>
          <cell r="C165">
            <v>4</v>
          </cell>
          <cell r="D165" t="str">
            <v>rest of world</v>
          </cell>
          <cell r="E165">
            <v>0</v>
          </cell>
          <cell r="F165">
            <v>3</v>
          </cell>
          <cell r="G165">
            <v>486</v>
          </cell>
        </row>
        <row r="166">
          <cell r="A166">
            <v>0</v>
          </cell>
          <cell r="B166">
            <v>7</v>
          </cell>
          <cell r="C166">
            <v>5</v>
          </cell>
          <cell r="D166" t="str">
            <v>UK</v>
          </cell>
          <cell r="E166">
            <v>0</v>
          </cell>
          <cell r="F166">
            <v>244</v>
          </cell>
          <cell r="G166">
            <v>49148</v>
          </cell>
        </row>
        <row r="167">
          <cell r="A167">
            <v>0</v>
          </cell>
          <cell r="B167">
            <v>7</v>
          </cell>
          <cell r="C167">
            <v>5</v>
          </cell>
          <cell r="D167" t="str">
            <v>rest of EEA</v>
          </cell>
          <cell r="E167">
            <v>0</v>
          </cell>
          <cell r="F167">
            <v>5</v>
          </cell>
          <cell r="G167">
            <v>810</v>
          </cell>
        </row>
        <row r="168">
          <cell r="A168">
            <v>0</v>
          </cell>
          <cell r="B168">
            <v>7</v>
          </cell>
          <cell r="C168">
            <v>5</v>
          </cell>
          <cell r="D168" t="str">
            <v>rest of world</v>
          </cell>
          <cell r="E168">
            <v>0</v>
          </cell>
          <cell r="F168">
            <v>5</v>
          </cell>
          <cell r="G168">
            <v>1754</v>
          </cell>
        </row>
        <row r="169">
          <cell r="A169">
            <v>0</v>
          </cell>
          <cell r="B169">
            <v>7</v>
          </cell>
          <cell r="C169">
            <v>10</v>
          </cell>
          <cell r="D169" t="str">
            <v>UK</v>
          </cell>
          <cell r="E169">
            <v>0</v>
          </cell>
          <cell r="F169">
            <v>324</v>
          </cell>
          <cell r="G169">
            <v>59915</v>
          </cell>
        </row>
        <row r="170">
          <cell r="A170">
            <v>0</v>
          </cell>
          <cell r="B170">
            <v>7</v>
          </cell>
          <cell r="C170">
            <v>10</v>
          </cell>
          <cell r="D170" t="str">
            <v>rest of EEA</v>
          </cell>
          <cell r="E170">
            <v>0</v>
          </cell>
          <cell r="F170">
            <v>4</v>
          </cell>
          <cell r="G170">
            <v>968</v>
          </cell>
        </row>
        <row r="171">
          <cell r="A171">
            <v>0</v>
          </cell>
          <cell r="B171">
            <v>7</v>
          </cell>
          <cell r="C171">
            <v>10</v>
          </cell>
          <cell r="D171" t="str">
            <v>rest of world</v>
          </cell>
          <cell r="E171">
            <v>0</v>
          </cell>
          <cell r="F171">
            <v>11</v>
          </cell>
          <cell r="G171">
            <v>2835</v>
          </cell>
        </row>
        <row r="172">
          <cell r="A172">
            <v>0</v>
          </cell>
          <cell r="B172">
            <v>7</v>
          </cell>
          <cell r="C172">
            <v>11</v>
          </cell>
          <cell r="D172" t="str">
            <v>UK</v>
          </cell>
          <cell r="E172">
            <v>0</v>
          </cell>
          <cell r="F172">
            <v>366</v>
          </cell>
          <cell r="G172">
            <v>71290</v>
          </cell>
        </row>
        <row r="173">
          <cell r="A173">
            <v>0</v>
          </cell>
          <cell r="B173">
            <v>7</v>
          </cell>
          <cell r="C173">
            <v>11</v>
          </cell>
          <cell r="D173" t="str">
            <v>rest of EEA</v>
          </cell>
          <cell r="E173">
            <v>0</v>
          </cell>
          <cell r="F173">
            <v>17</v>
          </cell>
          <cell r="G173">
            <v>3450</v>
          </cell>
        </row>
        <row r="174">
          <cell r="A174">
            <v>0</v>
          </cell>
          <cell r="B174">
            <v>7</v>
          </cell>
          <cell r="C174">
            <v>11</v>
          </cell>
          <cell r="D174" t="str">
            <v>rest of world</v>
          </cell>
          <cell r="E174">
            <v>0</v>
          </cell>
          <cell r="F174">
            <v>17</v>
          </cell>
          <cell r="G174">
            <v>3513</v>
          </cell>
        </row>
        <row r="175">
          <cell r="A175">
            <v>0</v>
          </cell>
          <cell r="B175">
            <v>8</v>
          </cell>
          <cell r="C175">
            <v>-8</v>
          </cell>
          <cell r="D175" t="str">
            <v>UK</v>
          </cell>
          <cell r="E175">
            <v>0</v>
          </cell>
          <cell r="F175">
            <v>5</v>
          </cell>
          <cell r="G175">
            <v>1320</v>
          </cell>
        </row>
        <row r="176">
          <cell r="A176">
            <v>0</v>
          </cell>
          <cell r="B176">
            <v>8</v>
          </cell>
          <cell r="C176">
            <v>-8</v>
          </cell>
          <cell r="D176" t="str">
            <v>rest of EEA</v>
          </cell>
          <cell r="E176">
            <v>0</v>
          </cell>
          <cell r="F176">
            <v>1</v>
          </cell>
          <cell r="G176">
            <v>161</v>
          </cell>
        </row>
        <row r="177">
          <cell r="A177">
            <v>0</v>
          </cell>
          <cell r="B177">
            <v>8</v>
          </cell>
          <cell r="C177">
            <v>1</v>
          </cell>
          <cell r="D177" t="str">
            <v>UK</v>
          </cell>
          <cell r="E177">
            <v>0</v>
          </cell>
          <cell r="F177">
            <v>975</v>
          </cell>
          <cell r="G177">
            <v>193378</v>
          </cell>
        </row>
        <row r="178">
          <cell r="A178">
            <v>0</v>
          </cell>
          <cell r="B178">
            <v>8</v>
          </cell>
          <cell r="C178">
            <v>1</v>
          </cell>
          <cell r="D178" t="str">
            <v>rest of EEA</v>
          </cell>
          <cell r="E178">
            <v>0</v>
          </cell>
          <cell r="F178">
            <v>36</v>
          </cell>
          <cell r="G178">
            <v>5798</v>
          </cell>
        </row>
        <row r="179">
          <cell r="A179">
            <v>0</v>
          </cell>
          <cell r="B179">
            <v>8</v>
          </cell>
          <cell r="C179">
            <v>1</v>
          </cell>
          <cell r="D179" t="str">
            <v>rest of world</v>
          </cell>
          <cell r="E179">
            <v>0</v>
          </cell>
          <cell r="F179">
            <v>88</v>
          </cell>
          <cell r="G179">
            <v>19516</v>
          </cell>
        </row>
        <row r="180">
          <cell r="A180">
            <v>0</v>
          </cell>
          <cell r="B180">
            <v>8</v>
          </cell>
          <cell r="C180">
            <v>2</v>
          </cell>
          <cell r="D180" t="str">
            <v>UK</v>
          </cell>
          <cell r="E180">
            <v>0</v>
          </cell>
          <cell r="F180">
            <v>5986</v>
          </cell>
          <cell r="G180">
            <v>1250948</v>
          </cell>
        </row>
        <row r="181">
          <cell r="A181">
            <v>0</v>
          </cell>
          <cell r="B181">
            <v>8</v>
          </cell>
          <cell r="C181">
            <v>2</v>
          </cell>
          <cell r="D181" t="str">
            <v>rest of EEA</v>
          </cell>
          <cell r="E181">
            <v>0</v>
          </cell>
          <cell r="F181">
            <v>239</v>
          </cell>
          <cell r="G181">
            <v>54849</v>
          </cell>
        </row>
        <row r="182">
          <cell r="A182">
            <v>0</v>
          </cell>
          <cell r="B182">
            <v>8</v>
          </cell>
          <cell r="C182">
            <v>2</v>
          </cell>
          <cell r="D182" t="str">
            <v>rest of world</v>
          </cell>
          <cell r="E182">
            <v>0</v>
          </cell>
          <cell r="F182">
            <v>630</v>
          </cell>
          <cell r="G182">
            <v>139115</v>
          </cell>
        </row>
        <row r="183">
          <cell r="A183">
            <v>0</v>
          </cell>
          <cell r="B183">
            <v>8</v>
          </cell>
          <cell r="C183">
            <v>2</v>
          </cell>
          <cell r="D183" t="str">
            <v>unknown</v>
          </cell>
          <cell r="E183">
            <v>0</v>
          </cell>
          <cell r="F183">
            <v>2</v>
          </cell>
          <cell r="G183">
            <v>576</v>
          </cell>
        </row>
        <row r="184">
          <cell r="A184">
            <v>0</v>
          </cell>
          <cell r="B184">
            <v>8</v>
          </cell>
          <cell r="C184">
            <v>3</v>
          </cell>
          <cell r="D184" t="str">
            <v>UK</v>
          </cell>
          <cell r="E184">
            <v>0</v>
          </cell>
          <cell r="F184">
            <v>1201</v>
          </cell>
          <cell r="G184">
            <v>242367</v>
          </cell>
        </row>
        <row r="185">
          <cell r="A185">
            <v>0</v>
          </cell>
          <cell r="B185">
            <v>8</v>
          </cell>
          <cell r="C185">
            <v>3</v>
          </cell>
          <cell r="D185" t="str">
            <v>rest of EEA</v>
          </cell>
          <cell r="E185">
            <v>0</v>
          </cell>
          <cell r="F185">
            <v>49</v>
          </cell>
          <cell r="G185">
            <v>11283</v>
          </cell>
        </row>
        <row r="186">
          <cell r="A186">
            <v>0</v>
          </cell>
          <cell r="B186">
            <v>8</v>
          </cell>
          <cell r="C186">
            <v>3</v>
          </cell>
          <cell r="D186" t="str">
            <v>rest of world</v>
          </cell>
          <cell r="E186">
            <v>0</v>
          </cell>
          <cell r="F186">
            <v>99</v>
          </cell>
          <cell r="G186">
            <v>23414</v>
          </cell>
        </row>
        <row r="187">
          <cell r="A187">
            <v>0</v>
          </cell>
          <cell r="B187">
            <v>8</v>
          </cell>
          <cell r="C187">
            <v>3</v>
          </cell>
          <cell r="D187" t="str">
            <v>unknown</v>
          </cell>
          <cell r="E187">
            <v>0</v>
          </cell>
          <cell r="F187">
            <v>1</v>
          </cell>
          <cell r="G187">
            <v>371</v>
          </cell>
        </row>
        <row r="188">
          <cell r="A188">
            <v>0</v>
          </cell>
          <cell r="B188">
            <v>8</v>
          </cell>
          <cell r="C188">
            <v>4</v>
          </cell>
          <cell r="D188" t="str">
            <v>UK</v>
          </cell>
          <cell r="E188">
            <v>0</v>
          </cell>
          <cell r="F188">
            <v>402</v>
          </cell>
          <cell r="G188">
            <v>83340</v>
          </cell>
        </row>
        <row r="189">
          <cell r="A189">
            <v>0</v>
          </cell>
          <cell r="B189">
            <v>8</v>
          </cell>
          <cell r="C189">
            <v>4</v>
          </cell>
          <cell r="D189" t="str">
            <v>rest of EEA</v>
          </cell>
          <cell r="E189">
            <v>0</v>
          </cell>
          <cell r="F189">
            <v>25</v>
          </cell>
          <cell r="G189">
            <v>5017</v>
          </cell>
        </row>
        <row r="190">
          <cell r="A190">
            <v>0</v>
          </cell>
          <cell r="B190">
            <v>8</v>
          </cell>
          <cell r="C190">
            <v>4</v>
          </cell>
          <cell r="D190" t="str">
            <v>rest of world</v>
          </cell>
          <cell r="E190">
            <v>0</v>
          </cell>
          <cell r="F190">
            <v>55</v>
          </cell>
          <cell r="G190">
            <v>13251</v>
          </cell>
        </row>
        <row r="191">
          <cell r="A191">
            <v>0</v>
          </cell>
          <cell r="B191">
            <v>8</v>
          </cell>
          <cell r="C191">
            <v>5</v>
          </cell>
          <cell r="D191" t="str">
            <v>UK</v>
          </cell>
          <cell r="E191">
            <v>0</v>
          </cell>
          <cell r="F191">
            <v>124</v>
          </cell>
          <cell r="G191">
            <v>26617</v>
          </cell>
        </row>
        <row r="192">
          <cell r="A192">
            <v>0</v>
          </cell>
          <cell r="B192">
            <v>8</v>
          </cell>
          <cell r="C192">
            <v>5</v>
          </cell>
          <cell r="D192" t="str">
            <v>rest of EEA</v>
          </cell>
          <cell r="E192">
            <v>0</v>
          </cell>
          <cell r="F192">
            <v>3</v>
          </cell>
          <cell r="G192">
            <v>1090</v>
          </cell>
        </row>
        <row r="193">
          <cell r="A193">
            <v>0</v>
          </cell>
          <cell r="B193">
            <v>8</v>
          </cell>
          <cell r="C193">
            <v>5</v>
          </cell>
          <cell r="D193" t="str">
            <v>rest of world</v>
          </cell>
          <cell r="E193">
            <v>0</v>
          </cell>
          <cell r="F193">
            <v>13</v>
          </cell>
          <cell r="G193">
            <v>3061</v>
          </cell>
        </row>
        <row r="194">
          <cell r="A194">
            <v>0</v>
          </cell>
          <cell r="B194">
            <v>8</v>
          </cell>
          <cell r="C194">
            <v>10</v>
          </cell>
          <cell r="D194" t="str">
            <v>UK</v>
          </cell>
          <cell r="E194">
            <v>0</v>
          </cell>
          <cell r="F194">
            <v>405</v>
          </cell>
          <cell r="G194">
            <v>80498</v>
          </cell>
        </row>
        <row r="195">
          <cell r="A195">
            <v>0</v>
          </cell>
          <cell r="B195">
            <v>8</v>
          </cell>
          <cell r="C195">
            <v>10</v>
          </cell>
          <cell r="D195" t="str">
            <v>rest of EEA</v>
          </cell>
          <cell r="E195">
            <v>0</v>
          </cell>
          <cell r="F195">
            <v>12</v>
          </cell>
          <cell r="G195">
            <v>1641</v>
          </cell>
        </row>
        <row r="196">
          <cell r="A196">
            <v>0</v>
          </cell>
          <cell r="B196">
            <v>8</v>
          </cell>
          <cell r="C196">
            <v>10</v>
          </cell>
          <cell r="D196" t="str">
            <v>rest of world</v>
          </cell>
          <cell r="E196">
            <v>0</v>
          </cell>
          <cell r="F196">
            <v>50</v>
          </cell>
          <cell r="G196">
            <v>9914</v>
          </cell>
        </row>
        <row r="197">
          <cell r="A197">
            <v>0</v>
          </cell>
          <cell r="B197">
            <v>8</v>
          </cell>
          <cell r="C197">
            <v>11</v>
          </cell>
          <cell r="D197" t="str">
            <v>UK</v>
          </cell>
          <cell r="E197">
            <v>0</v>
          </cell>
          <cell r="F197">
            <v>123</v>
          </cell>
          <cell r="G197">
            <v>23683</v>
          </cell>
        </row>
        <row r="198">
          <cell r="A198">
            <v>0</v>
          </cell>
          <cell r="B198">
            <v>8</v>
          </cell>
          <cell r="C198">
            <v>11</v>
          </cell>
          <cell r="D198" t="str">
            <v>rest of EEA</v>
          </cell>
          <cell r="E198">
            <v>0</v>
          </cell>
          <cell r="F198">
            <v>7</v>
          </cell>
          <cell r="G198">
            <v>921</v>
          </cell>
        </row>
        <row r="199">
          <cell r="A199">
            <v>0</v>
          </cell>
          <cell r="B199">
            <v>8</v>
          </cell>
          <cell r="C199">
            <v>11</v>
          </cell>
          <cell r="D199" t="str">
            <v>rest of world</v>
          </cell>
          <cell r="E199">
            <v>0</v>
          </cell>
          <cell r="F199">
            <v>32</v>
          </cell>
          <cell r="G199">
            <v>6070</v>
          </cell>
        </row>
        <row r="200">
          <cell r="A200">
            <v>0</v>
          </cell>
          <cell r="B200">
            <v>9</v>
          </cell>
          <cell r="C200">
            <v>-8</v>
          </cell>
          <cell r="D200" t="str">
            <v>UK</v>
          </cell>
          <cell r="E200">
            <v>0</v>
          </cell>
          <cell r="F200">
            <v>20</v>
          </cell>
          <cell r="G200">
            <v>3561</v>
          </cell>
        </row>
        <row r="201">
          <cell r="A201">
            <v>0</v>
          </cell>
          <cell r="B201">
            <v>9</v>
          </cell>
          <cell r="C201">
            <v>-8</v>
          </cell>
          <cell r="D201" t="str">
            <v>rest of EEA</v>
          </cell>
          <cell r="E201">
            <v>0</v>
          </cell>
          <cell r="F201">
            <v>3</v>
          </cell>
          <cell r="G201">
            <v>568</v>
          </cell>
        </row>
        <row r="202">
          <cell r="A202">
            <v>0</v>
          </cell>
          <cell r="B202">
            <v>9</v>
          </cell>
          <cell r="C202">
            <v>-8</v>
          </cell>
          <cell r="D202" t="str">
            <v>rest of world</v>
          </cell>
          <cell r="E202">
            <v>0</v>
          </cell>
          <cell r="F202">
            <v>2</v>
          </cell>
          <cell r="G202">
            <v>364</v>
          </cell>
        </row>
        <row r="203">
          <cell r="A203">
            <v>0</v>
          </cell>
          <cell r="B203">
            <v>9</v>
          </cell>
          <cell r="C203">
            <v>1</v>
          </cell>
          <cell r="D203" t="str">
            <v>UK</v>
          </cell>
          <cell r="E203">
            <v>0</v>
          </cell>
          <cell r="F203">
            <v>2664</v>
          </cell>
          <cell r="G203">
            <v>547309</v>
          </cell>
        </row>
        <row r="204">
          <cell r="A204">
            <v>0</v>
          </cell>
          <cell r="B204">
            <v>9</v>
          </cell>
          <cell r="C204">
            <v>1</v>
          </cell>
          <cell r="D204" t="str">
            <v>rest of EEA</v>
          </cell>
          <cell r="E204">
            <v>0</v>
          </cell>
          <cell r="F204">
            <v>99</v>
          </cell>
          <cell r="G204">
            <v>22103</v>
          </cell>
        </row>
        <row r="205">
          <cell r="A205">
            <v>0</v>
          </cell>
          <cell r="B205">
            <v>9</v>
          </cell>
          <cell r="C205">
            <v>1</v>
          </cell>
          <cell r="D205" t="str">
            <v>rest of world</v>
          </cell>
          <cell r="E205">
            <v>0</v>
          </cell>
          <cell r="F205">
            <v>261</v>
          </cell>
          <cell r="G205">
            <v>55165</v>
          </cell>
        </row>
        <row r="206">
          <cell r="A206">
            <v>0</v>
          </cell>
          <cell r="B206">
            <v>9</v>
          </cell>
          <cell r="C206">
            <v>2</v>
          </cell>
          <cell r="D206" t="str">
            <v>UK</v>
          </cell>
          <cell r="E206">
            <v>0</v>
          </cell>
          <cell r="F206">
            <v>8466</v>
          </cell>
          <cell r="G206">
            <v>1752651</v>
          </cell>
        </row>
        <row r="207">
          <cell r="A207">
            <v>0</v>
          </cell>
          <cell r="B207">
            <v>9</v>
          </cell>
          <cell r="C207">
            <v>2</v>
          </cell>
          <cell r="D207" t="str">
            <v>rest of EEA</v>
          </cell>
          <cell r="E207">
            <v>0</v>
          </cell>
          <cell r="F207">
            <v>471</v>
          </cell>
          <cell r="G207">
            <v>107245</v>
          </cell>
        </row>
        <row r="208">
          <cell r="A208">
            <v>0</v>
          </cell>
          <cell r="B208">
            <v>9</v>
          </cell>
          <cell r="C208">
            <v>2</v>
          </cell>
          <cell r="D208" t="str">
            <v>rest of world</v>
          </cell>
          <cell r="E208">
            <v>0</v>
          </cell>
          <cell r="F208">
            <v>1043</v>
          </cell>
          <cell r="G208">
            <v>227467</v>
          </cell>
        </row>
        <row r="209">
          <cell r="A209">
            <v>0</v>
          </cell>
          <cell r="B209">
            <v>9</v>
          </cell>
          <cell r="C209">
            <v>2</v>
          </cell>
          <cell r="D209" t="str">
            <v>unknown</v>
          </cell>
          <cell r="E209">
            <v>0</v>
          </cell>
          <cell r="F209">
            <v>4</v>
          </cell>
          <cell r="G209">
            <v>884</v>
          </cell>
        </row>
        <row r="210">
          <cell r="A210">
            <v>0</v>
          </cell>
          <cell r="B210">
            <v>9</v>
          </cell>
          <cell r="C210">
            <v>3</v>
          </cell>
          <cell r="D210" t="str">
            <v>UK</v>
          </cell>
          <cell r="E210">
            <v>0</v>
          </cell>
          <cell r="F210">
            <v>4333</v>
          </cell>
          <cell r="G210">
            <v>923742</v>
          </cell>
        </row>
        <row r="211">
          <cell r="A211">
            <v>0</v>
          </cell>
          <cell r="B211">
            <v>9</v>
          </cell>
          <cell r="C211">
            <v>3</v>
          </cell>
          <cell r="D211" t="str">
            <v>rest of EEA</v>
          </cell>
          <cell r="E211">
            <v>0</v>
          </cell>
          <cell r="F211">
            <v>203</v>
          </cell>
          <cell r="G211">
            <v>46383</v>
          </cell>
        </row>
        <row r="212">
          <cell r="A212">
            <v>0</v>
          </cell>
          <cell r="B212">
            <v>9</v>
          </cell>
          <cell r="C212">
            <v>3</v>
          </cell>
          <cell r="D212" t="str">
            <v>rest of world</v>
          </cell>
          <cell r="E212">
            <v>0</v>
          </cell>
          <cell r="F212">
            <v>338</v>
          </cell>
          <cell r="G212">
            <v>72561</v>
          </cell>
        </row>
        <row r="213">
          <cell r="A213">
            <v>0</v>
          </cell>
          <cell r="B213">
            <v>9</v>
          </cell>
          <cell r="C213">
            <v>3</v>
          </cell>
          <cell r="D213" t="str">
            <v>unknown</v>
          </cell>
          <cell r="E213">
            <v>0</v>
          </cell>
          <cell r="F213">
            <v>1</v>
          </cell>
          <cell r="G213">
            <v>289</v>
          </cell>
        </row>
        <row r="214">
          <cell r="A214">
            <v>0</v>
          </cell>
          <cell r="B214">
            <v>9</v>
          </cell>
          <cell r="C214">
            <v>4</v>
          </cell>
          <cell r="D214" t="str">
            <v>UK</v>
          </cell>
          <cell r="E214">
            <v>0</v>
          </cell>
          <cell r="F214">
            <v>1823</v>
          </cell>
          <cell r="G214">
            <v>378915</v>
          </cell>
        </row>
        <row r="215">
          <cell r="A215">
            <v>0</v>
          </cell>
          <cell r="B215">
            <v>9</v>
          </cell>
          <cell r="C215">
            <v>4</v>
          </cell>
          <cell r="D215" t="str">
            <v>rest of EEA</v>
          </cell>
          <cell r="E215">
            <v>0</v>
          </cell>
          <cell r="F215">
            <v>120</v>
          </cell>
          <cell r="G215">
            <v>23704</v>
          </cell>
        </row>
        <row r="216">
          <cell r="A216">
            <v>0</v>
          </cell>
          <cell r="B216">
            <v>9</v>
          </cell>
          <cell r="C216">
            <v>4</v>
          </cell>
          <cell r="D216" t="str">
            <v>rest of world</v>
          </cell>
          <cell r="E216">
            <v>0</v>
          </cell>
          <cell r="F216">
            <v>191</v>
          </cell>
          <cell r="G216">
            <v>40812</v>
          </cell>
        </row>
        <row r="217">
          <cell r="A217">
            <v>0</v>
          </cell>
          <cell r="B217">
            <v>9</v>
          </cell>
          <cell r="C217">
            <v>4</v>
          </cell>
          <cell r="D217" t="str">
            <v>unknown</v>
          </cell>
          <cell r="E217">
            <v>0</v>
          </cell>
          <cell r="F217">
            <v>2</v>
          </cell>
          <cell r="G217">
            <v>692</v>
          </cell>
        </row>
        <row r="218">
          <cell r="A218">
            <v>0</v>
          </cell>
          <cell r="B218">
            <v>9</v>
          </cell>
          <cell r="C218">
            <v>5</v>
          </cell>
          <cell r="D218" t="str">
            <v>UK</v>
          </cell>
          <cell r="E218">
            <v>0</v>
          </cell>
          <cell r="F218">
            <v>597</v>
          </cell>
          <cell r="G218">
            <v>128705</v>
          </cell>
        </row>
        <row r="219">
          <cell r="A219">
            <v>0</v>
          </cell>
          <cell r="B219">
            <v>9</v>
          </cell>
          <cell r="C219">
            <v>5</v>
          </cell>
          <cell r="D219" t="str">
            <v>rest of EEA</v>
          </cell>
          <cell r="E219">
            <v>0</v>
          </cell>
          <cell r="F219">
            <v>63</v>
          </cell>
          <cell r="G219">
            <v>15272</v>
          </cell>
        </row>
        <row r="220">
          <cell r="A220">
            <v>0</v>
          </cell>
          <cell r="B220">
            <v>9</v>
          </cell>
          <cell r="C220">
            <v>5</v>
          </cell>
          <cell r="D220" t="str">
            <v>rest of world</v>
          </cell>
          <cell r="E220">
            <v>0</v>
          </cell>
          <cell r="F220">
            <v>80</v>
          </cell>
          <cell r="G220">
            <v>17658</v>
          </cell>
        </row>
        <row r="221">
          <cell r="A221">
            <v>0</v>
          </cell>
          <cell r="B221">
            <v>9</v>
          </cell>
          <cell r="C221">
            <v>5</v>
          </cell>
          <cell r="D221" t="str">
            <v>unknown</v>
          </cell>
          <cell r="E221">
            <v>0</v>
          </cell>
          <cell r="F221">
            <v>1</v>
          </cell>
          <cell r="G221">
            <v>158</v>
          </cell>
        </row>
        <row r="222">
          <cell r="A222">
            <v>0</v>
          </cell>
          <cell r="B222">
            <v>9</v>
          </cell>
          <cell r="C222">
            <v>10</v>
          </cell>
          <cell r="D222" t="str">
            <v>UK</v>
          </cell>
          <cell r="E222">
            <v>0</v>
          </cell>
          <cell r="F222">
            <v>1954</v>
          </cell>
          <cell r="G222">
            <v>410942</v>
          </cell>
        </row>
        <row r="223">
          <cell r="A223">
            <v>0</v>
          </cell>
          <cell r="B223">
            <v>9</v>
          </cell>
          <cell r="C223">
            <v>10</v>
          </cell>
          <cell r="D223" t="str">
            <v>rest of EEA</v>
          </cell>
          <cell r="E223">
            <v>0</v>
          </cell>
          <cell r="F223">
            <v>193</v>
          </cell>
          <cell r="G223">
            <v>40336</v>
          </cell>
        </row>
        <row r="224">
          <cell r="A224">
            <v>0</v>
          </cell>
          <cell r="B224">
            <v>9</v>
          </cell>
          <cell r="C224">
            <v>10</v>
          </cell>
          <cell r="D224" t="str">
            <v>rest of world</v>
          </cell>
          <cell r="E224">
            <v>0</v>
          </cell>
          <cell r="F224">
            <v>347</v>
          </cell>
          <cell r="G224">
            <v>69946</v>
          </cell>
        </row>
        <row r="225">
          <cell r="A225">
            <v>0</v>
          </cell>
          <cell r="B225">
            <v>9</v>
          </cell>
          <cell r="C225">
            <v>10</v>
          </cell>
          <cell r="D225" t="str">
            <v>unknown</v>
          </cell>
          <cell r="E225">
            <v>0</v>
          </cell>
          <cell r="F225">
            <v>1</v>
          </cell>
          <cell r="G225">
            <v>169</v>
          </cell>
        </row>
        <row r="226">
          <cell r="A226">
            <v>0</v>
          </cell>
          <cell r="B226">
            <v>9</v>
          </cell>
          <cell r="C226">
            <v>11</v>
          </cell>
          <cell r="D226" t="str">
            <v>UK</v>
          </cell>
          <cell r="E226">
            <v>0</v>
          </cell>
          <cell r="F226">
            <v>796</v>
          </cell>
          <cell r="G226">
            <v>169727</v>
          </cell>
        </row>
        <row r="227">
          <cell r="A227">
            <v>0</v>
          </cell>
          <cell r="B227">
            <v>9</v>
          </cell>
          <cell r="C227">
            <v>11</v>
          </cell>
          <cell r="D227" t="str">
            <v>rest of EEA</v>
          </cell>
          <cell r="E227">
            <v>0</v>
          </cell>
          <cell r="F227">
            <v>287</v>
          </cell>
          <cell r="G227">
            <v>67073</v>
          </cell>
        </row>
        <row r="228">
          <cell r="A228">
            <v>0</v>
          </cell>
          <cell r="B228">
            <v>9</v>
          </cell>
          <cell r="C228">
            <v>11</v>
          </cell>
          <cell r="D228" t="str">
            <v>rest of world</v>
          </cell>
          <cell r="E228">
            <v>0</v>
          </cell>
          <cell r="F228">
            <v>194</v>
          </cell>
          <cell r="G228">
            <v>41948</v>
          </cell>
        </row>
        <row r="229">
          <cell r="A229">
            <v>0</v>
          </cell>
          <cell r="B229">
            <v>9</v>
          </cell>
          <cell r="C229">
            <v>11</v>
          </cell>
          <cell r="D229" t="str">
            <v>unknown</v>
          </cell>
          <cell r="E229">
            <v>0</v>
          </cell>
          <cell r="F229">
            <v>1</v>
          </cell>
          <cell r="G229">
            <v>176</v>
          </cell>
        </row>
        <row r="230">
          <cell r="A230">
            <v>1</v>
          </cell>
          <cell r="B230">
            <v>-8</v>
          </cell>
          <cell r="C230">
            <v>1</v>
          </cell>
          <cell r="D230" t="str">
            <v>UK</v>
          </cell>
          <cell r="E230">
            <v>0</v>
          </cell>
          <cell r="F230">
            <v>1</v>
          </cell>
          <cell r="G230">
            <v>364</v>
          </cell>
        </row>
        <row r="231">
          <cell r="A231">
            <v>1</v>
          </cell>
          <cell r="B231">
            <v>-8</v>
          </cell>
          <cell r="C231">
            <v>2</v>
          </cell>
          <cell r="D231" t="str">
            <v>UK</v>
          </cell>
          <cell r="E231">
            <v>0</v>
          </cell>
          <cell r="F231">
            <v>1</v>
          </cell>
          <cell r="G231">
            <v>251</v>
          </cell>
        </row>
        <row r="232">
          <cell r="A232">
            <v>1</v>
          </cell>
          <cell r="B232">
            <v>-8</v>
          </cell>
          <cell r="C232">
            <v>2</v>
          </cell>
          <cell r="D232" t="str">
            <v>rest of world</v>
          </cell>
          <cell r="E232">
            <v>0</v>
          </cell>
          <cell r="F232">
            <v>1</v>
          </cell>
          <cell r="G232">
            <v>246</v>
          </cell>
        </row>
        <row r="233">
          <cell r="A233">
            <v>1</v>
          </cell>
          <cell r="B233">
            <v>-8</v>
          </cell>
          <cell r="C233">
            <v>3</v>
          </cell>
          <cell r="D233" t="str">
            <v>UK</v>
          </cell>
          <cell r="E233">
            <v>0</v>
          </cell>
          <cell r="F233">
            <v>4</v>
          </cell>
          <cell r="G233">
            <v>529</v>
          </cell>
        </row>
        <row r="234">
          <cell r="A234">
            <v>1</v>
          </cell>
          <cell r="B234">
            <v>-8</v>
          </cell>
          <cell r="C234">
            <v>4</v>
          </cell>
          <cell r="D234" t="str">
            <v>UK</v>
          </cell>
          <cell r="E234">
            <v>0</v>
          </cell>
          <cell r="F234">
            <v>1</v>
          </cell>
          <cell r="G234">
            <v>295</v>
          </cell>
        </row>
        <row r="235">
          <cell r="A235">
            <v>1</v>
          </cell>
          <cell r="B235">
            <v>-8</v>
          </cell>
          <cell r="C235">
            <v>5</v>
          </cell>
          <cell r="D235" t="str">
            <v>UK</v>
          </cell>
          <cell r="E235">
            <v>0</v>
          </cell>
          <cell r="F235">
            <v>3</v>
          </cell>
          <cell r="G235">
            <v>524</v>
          </cell>
        </row>
        <row r="236">
          <cell r="A236">
            <v>1</v>
          </cell>
          <cell r="B236">
            <v>-8</v>
          </cell>
          <cell r="C236">
            <v>5</v>
          </cell>
          <cell r="D236" t="str">
            <v>rest of world</v>
          </cell>
          <cell r="E236">
            <v>0</v>
          </cell>
          <cell r="F236">
            <v>1</v>
          </cell>
          <cell r="G236">
            <v>236</v>
          </cell>
        </row>
        <row r="237">
          <cell r="A237">
            <v>1</v>
          </cell>
          <cell r="B237">
            <v>-8</v>
          </cell>
          <cell r="C237">
            <v>10</v>
          </cell>
          <cell r="D237" t="str">
            <v>UK</v>
          </cell>
          <cell r="E237">
            <v>0</v>
          </cell>
          <cell r="F237">
            <v>9</v>
          </cell>
          <cell r="G237">
            <v>2311</v>
          </cell>
        </row>
        <row r="238">
          <cell r="A238">
            <v>1</v>
          </cell>
          <cell r="B238">
            <v>-8</v>
          </cell>
          <cell r="C238">
            <v>11</v>
          </cell>
          <cell r="D238" t="str">
            <v>UK</v>
          </cell>
          <cell r="E238">
            <v>0</v>
          </cell>
          <cell r="F238">
            <v>2</v>
          </cell>
          <cell r="G238">
            <v>521</v>
          </cell>
        </row>
        <row r="239">
          <cell r="A239">
            <v>1</v>
          </cell>
          <cell r="B239">
            <v>-8</v>
          </cell>
          <cell r="C239">
            <v>11</v>
          </cell>
          <cell r="D239" t="str">
            <v>rest of EEA</v>
          </cell>
          <cell r="E239">
            <v>0</v>
          </cell>
          <cell r="F239">
            <v>1</v>
          </cell>
          <cell r="G239">
            <v>359</v>
          </cell>
        </row>
        <row r="240">
          <cell r="A240">
            <v>1</v>
          </cell>
          <cell r="B240">
            <v>-8</v>
          </cell>
          <cell r="C240">
            <v>11</v>
          </cell>
          <cell r="D240" t="str">
            <v>rest of world</v>
          </cell>
          <cell r="E240">
            <v>0</v>
          </cell>
          <cell r="F240">
            <v>2</v>
          </cell>
          <cell r="G240">
            <v>673</v>
          </cell>
        </row>
        <row r="241">
          <cell r="A241">
            <v>1</v>
          </cell>
          <cell r="B241">
            <v>2</v>
          </cell>
          <cell r="C241">
            <v>-8</v>
          </cell>
          <cell r="D241" t="str">
            <v>UK</v>
          </cell>
          <cell r="E241">
            <v>0</v>
          </cell>
          <cell r="F241">
            <v>1</v>
          </cell>
          <cell r="G241">
            <v>313</v>
          </cell>
        </row>
        <row r="242">
          <cell r="A242">
            <v>1</v>
          </cell>
          <cell r="B242">
            <v>2</v>
          </cell>
          <cell r="C242">
            <v>1</v>
          </cell>
          <cell r="D242" t="str">
            <v>UK</v>
          </cell>
          <cell r="E242">
            <v>0</v>
          </cell>
          <cell r="F242">
            <v>102</v>
          </cell>
          <cell r="G242">
            <v>28600</v>
          </cell>
        </row>
        <row r="243">
          <cell r="A243">
            <v>1</v>
          </cell>
          <cell r="B243">
            <v>2</v>
          </cell>
          <cell r="C243">
            <v>1</v>
          </cell>
          <cell r="D243" t="str">
            <v>rest of EEA</v>
          </cell>
          <cell r="E243">
            <v>0</v>
          </cell>
          <cell r="F243">
            <v>15</v>
          </cell>
          <cell r="G243">
            <v>3929</v>
          </cell>
        </row>
        <row r="244">
          <cell r="A244">
            <v>1</v>
          </cell>
          <cell r="B244">
            <v>2</v>
          </cell>
          <cell r="C244">
            <v>1</v>
          </cell>
          <cell r="D244" t="str">
            <v>rest of world</v>
          </cell>
          <cell r="E244">
            <v>0</v>
          </cell>
          <cell r="F244">
            <v>24</v>
          </cell>
          <cell r="G244">
            <v>7775</v>
          </cell>
        </row>
        <row r="245">
          <cell r="A245">
            <v>1</v>
          </cell>
          <cell r="B245">
            <v>2</v>
          </cell>
          <cell r="C245">
            <v>1</v>
          </cell>
          <cell r="D245" t="str">
            <v>unknown</v>
          </cell>
          <cell r="E245">
            <v>0</v>
          </cell>
          <cell r="F245">
            <v>1</v>
          </cell>
          <cell r="G245">
            <v>134</v>
          </cell>
        </row>
        <row r="246">
          <cell r="A246">
            <v>1</v>
          </cell>
          <cell r="B246">
            <v>2</v>
          </cell>
          <cell r="C246">
            <v>2</v>
          </cell>
          <cell r="D246" t="str">
            <v>UK</v>
          </cell>
          <cell r="E246">
            <v>0</v>
          </cell>
          <cell r="F246">
            <v>187</v>
          </cell>
          <cell r="G246">
            <v>54326</v>
          </cell>
        </row>
        <row r="247">
          <cell r="A247">
            <v>1</v>
          </cell>
          <cell r="B247">
            <v>2</v>
          </cell>
          <cell r="C247">
            <v>2</v>
          </cell>
          <cell r="D247" t="str">
            <v>rest of EEA</v>
          </cell>
          <cell r="E247">
            <v>0</v>
          </cell>
          <cell r="F247">
            <v>20</v>
          </cell>
          <cell r="G247">
            <v>7062</v>
          </cell>
        </row>
        <row r="248">
          <cell r="A248">
            <v>1</v>
          </cell>
          <cell r="B248">
            <v>2</v>
          </cell>
          <cell r="C248">
            <v>2</v>
          </cell>
          <cell r="D248" t="str">
            <v>rest of world</v>
          </cell>
          <cell r="E248">
            <v>0</v>
          </cell>
          <cell r="F248">
            <v>77</v>
          </cell>
          <cell r="G248">
            <v>23329</v>
          </cell>
        </row>
        <row r="249">
          <cell r="A249">
            <v>1</v>
          </cell>
          <cell r="B249">
            <v>2</v>
          </cell>
          <cell r="C249">
            <v>3</v>
          </cell>
          <cell r="D249" t="str">
            <v>UK</v>
          </cell>
          <cell r="E249">
            <v>0</v>
          </cell>
          <cell r="F249">
            <v>162</v>
          </cell>
          <cell r="G249">
            <v>48947</v>
          </cell>
        </row>
        <row r="250">
          <cell r="A250">
            <v>1</v>
          </cell>
          <cell r="B250">
            <v>2</v>
          </cell>
          <cell r="C250">
            <v>3</v>
          </cell>
          <cell r="D250" t="str">
            <v>rest of EEA</v>
          </cell>
          <cell r="E250">
            <v>0</v>
          </cell>
          <cell r="F250">
            <v>20</v>
          </cell>
          <cell r="G250">
            <v>6193</v>
          </cell>
        </row>
        <row r="251">
          <cell r="A251">
            <v>1</v>
          </cell>
          <cell r="B251">
            <v>2</v>
          </cell>
          <cell r="C251">
            <v>3</v>
          </cell>
          <cell r="D251" t="str">
            <v>rest of world</v>
          </cell>
          <cell r="E251">
            <v>0</v>
          </cell>
          <cell r="F251">
            <v>39</v>
          </cell>
          <cell r="G251">
            <v>12891</v>
          </cell>
        </row>
        <row r="252">
          <cell r="A252">
            <v>1</v>
          </cell>
          <cell r="B252">
            <v>2</v>
          </cell>
          <cell r="C252">
            <v>4</v>
          </cell>
          <cell r="D252" t="str">
            <v>UK</v>
          </cell>
          <cell r="E252">
            <v>0</v>
          </cell>
          <cell r="F252">
            <v>78</v>
          </cell>
          <cell r="G252">
            <v>23427</v>
          </cell>
        </row>
        <row r="253">
          <cell r="A253">
            <v>1</v>
          </cell>
          <cell r="B253">
            <v>2</v>
          </cell>
          <cell r="C253">
            <v>4</v>
          </cell>
          <cell r="D253" t="str">
            <v>rest of EEA</v>
          </cell>
          <cell r="E253">
            <v>0</v>
          </cell>
          <cell r="F253">
            <v>12</v>
          </cell>
          <cell r="G253">
            <v>3692</v>
          </cell>
        </row>
        <row r="254">
          <cell r="A254">
            <v>1</v>
          </cell>
          <cell r="B254">
            <v>2</v>
          </cell>
          <cell r="C254">
            <v>4</v>
          </cell>
          <cell r="D254" t="str">
            <v>rest of world</v>
          </cell>
          <cell r="E254">
            <v>0</v>
          </cell>
          <cell r="F254">
            <v>43</v>
          </cell>
          <cell r="G254">
            <v>13638</v>
          </cell>
        </row>
        <row r="255">
          <cell r="A255">
            <v>1</v>
          </cell>
          <cell r="B255">
            <v>2</v>
          </cell>
          <cell r="C255">
            <v>5</v>
          </cell>
          <cell r="D255" t="str">
            <v>UK</v>
          </cell>
          <cell r="E255">
            <v>0</v>
          </cell>
          <cell r="F255">
            <v>37</v>
          </cell>
          <cell r="G255">
            <v>10837</v>
          </cell>
        </row>
        <row r="256">
          <cell r="A256">
            <v>1</v>
          </cell>
          <cell r="B256">
            <v>2</v>
          </cell>
          <cell r="C256">
            <v>5</v>
          </cell>
          <cell r="D256" t="str">
            <v>rest of EEA</v>
          </cell>
          <cell r="E256">
            <v>0</v>
          </cell>
          <cell r="F256">
            <v>29</v>
          </cell>
          <cell r="G256">
            <v>10091</v>
          </cell>
        </row>
        <row r="257">
          <cell r="A257">
            <v>1</v>
          </cell>
          <cell r="B257">
            <v>2</v>
          </cell>
          <cell r="C257">
            <v>5</v>
          </cell>
          <cell r="D257" t="str">
            <v>rest of world</v>
          </cell>
          <cell r="E257">
            <v>0</v>
          </cell>
          <cell r="F257">
            <v>32</v>
          </cell>
          <cell r="G257">
            <v>9465</v>
          </cell>
        </row>
        <row r="258">
          <cell r="A258">
            <v>1</v>
          </cell>
          <cell r="B258">
            <v>2</v>
          </cell>
          <cell r="C258">
            <v>10</v>
          </cell>
          <cell r="D258" t="str">
            <v>UK</v>
          </cell>
          <cell r="E258">
            <v>0</v>
          </cell>
          <cell r="F258">
            <v>83</v>
          </cell>
          <cell r="G258">
            <v>24645</v>
          </cell>
        </row>
        <row r="259">
          <cell r="A259">
            <v>1</v>
          </cell>
          <cell r="B259">
            <v>2</v>
          </cell>
          <cell r="C259">
            <v>10</v>
          </cell>
          <cell r="D259" t="str">
            <v>rest of EEA</v>
          </cell>
          <cell r="E259">
            <v>0</v>
          </cell>
          <cell r="F259">
            <v>32</v>
          </cell>
          <cell r="G259">
            <v>12682</v>
          </cell>
        </row>
        <row r="260">
          <cell r="A260">
            <v>1</v>
          </cell>
          <cell r="B260">
            <v>2</v>
          </cell>
          <cell r="C260">
            <v>10</v>
          </cell>
          <cell r="D260" t="str">
            <v>rest of world</v>
          </cell>
          <cell r="E260">
            <v>0</v>
          </cell>
          <cell r="F260">
            <v>77</v>
          </cell>
          <cell r="G260">
            <v>26273</v>
          </cell>
        </row>
        <row r="261">
          <cell r="A261">
            <v>1</v>
          </cell>
          <cell r="B261">
            <v>2</v>
          </cell>
          <cell r="C261">
            <v>11</v>
          </cell>
          <cell r="D261" t="str">
            <v>UK</v>
          </cell>
          <cell r="E261">
            <v>0</v>
          </cell>
          <cell r="F261">
            <v>27</v>
          </cell>
          <cell r="G261">
            <v>7655</v>
          </cell>
        </row>
        <row r="262">
          <cell r="A262">
            <v>1</v>
          </cell>
          <cell r="B262">
            <v>2</v>
          </cell>
          <cell r="C262">
            <v>11</v>
          </cell>
          <cell r="D262" t="str">
            <v>rest of EEA</v>
          </cell>
          <cell r="E262">
            <v>0</v>
          </cell>
          <cell r="F262">
            <v>35</v>
          </cell>
          <cell r="G262">
            <v>13201</v>
          </cell>
        </row>
        <row r="263">
          <cell r="A263">
            <v>1</v>
          </cell>
          <cell r="B263">
            <v>2</v>
          </cell>
          <cell r="C263">
            <v>11</v>
          </cell>
          <cell r="D263" t="str">
            <v>rest of world</v>
          </cell>
          <cell r="E263">
            <v>0</v>
          </cell>
          <cell r="F263">
            <v>52</v>
          </cell>
          <cell r="G263">
            <v>18634</v>
          </cell>
        </row>
        <row r="264">
          <cell r="A264">
            <v>1</v>
          </cell>
          <cell r="B264">
            <v>3</v>
          </cell>
          <cell r="C264">
            <v>-8</v>
          </cell>
          <cell r="D264" t="str">
            <v>UK</v>
          </cell>
          <cell r="E264">
            <v>0</v>
          </cell>
          <cell r="F264">
            <v>3</v>
          </cell>
          <cell r="G264">
            <v>1058</v>
          </cell>
        </row>
        <row r="265">
          <cell r="A265">
            <v>1</v>
          </cell>
          <cell r="B265">
            <v>3</v>
          </cell>
          <cell r="C265">
            <v>1</v>
          </cell>
          <cell r="D265" t="str">
            <v>UK</v>
          </cell>
          <cell r="E265">
            <v>0</v>
          </cell>
          <cell r="F265">
            <v>227</v>
          </cell>
          <cell r="G265">
            <v>68929</v>
          </cell>
        </row>
        <row r="266">
          <cell r="A266">
            <v>1</v>
          </cell>
          <cell r="B266">
            <v>3</v>
          </cell>
          <cell r="C266">
            <v>1</v>
          </cell>
          <cell r="D266" t="str">
            <v>rest of EEA</v>
          </cell>
          <cell r="E266">
            <v>0</v>
          </cell>
          <cell r="F266">
            <v>23</v>
          </cell>
          <cell r="G266">
            <v>7950</v>
          </cell>
        </row>
        <row r="267">
          <cell r="A267">
            <v>1</v>
          </cell>
          <cell r="B267">
            <v>3</v>
          </cell>
          <cell r="C267">
            <v>1</v>
          </cell>
          <cell r="D267" t="str">
            <v>rest of world</v>
          </cell>
          <cell r="E267">
            <v>0</v>
          </cell>
          <cell r="F267">
            <v>43</v>
          </cell>
          <cell r="G267">
            <v>13494</v>
          </cell>
        </row>
        <row r="268">
          <cell r="A268">
            <v>1</v>
          </cell>
          <cell r="B268">
            <v>3</v>
          </cell>
          <cell r="C268">
            <v>2</v>
          </cell>
          <cell r="D268" t="str">
            <v>UK</v>
          </cell>
          <cell r="E268">
            <v>0</v>
          </cell>
          <cell r="F268">
            <v>189</v>
          </cell>
          <cell r="G268">
            <v>61217</v>
          </cell>
        </row>
        <row r="269">
          <cell r="A269">
            <v>1</v>
          </cell>
          <cell r="B269">
            <v>3</v>
          </cell>
          <cell r="C269">
            <v>2</v>
          </cell>
          <cell r="D269" t="str">
            <v>rest of EEA</v>
          </cell>
          <cell r="E269">
            <v>0</v>
          </cell>
          <cell r="F269">
            <v>8</v>
          </cell>
          <cell r="G269">
            <v>2278</v>
          </cell>
        </row>
        <row r="270">
          <cell r="A270">
            <v>1</v>
          </cell>
          <cell r="B270">
            <v>3</v>
          </cell>
          <cell r="C270">
            <v>2</v>
          </cell>
          <cell r="D270" t="str">
            <v>rest of world</v>
          </cell>
          <cell r="E270">
            <v>0</v>
          </cell>
          <cell r="F270">
            <v>25</v>
          </cell>
          <cell r="G270">
            <v>7116</v>
          </cell>
        </row>
        <row r="271">
          <cell r="A271">
            <v>1</v>
          </cell>
          <cell r="B271">
            <v>3</v>
          </cell>
          <cell r="C271">
            <v>3</v>
          </cell>
          <cell r="D271" t="str">
            <v>UK</v>
          </cell>
          <cell r="E271">
            <v>0</v>
          </cell>
          <cell r="F271">
            <v>366</v>
          </cell>
          <cell r="G271">
            <v>121783</v>
          </cell>
        </row>
        <row r="272">
          <cell r="A272">
            <v>1</v>
          </cell>
          <cell r="B272">
            <v>3</v>
          </cell>
          <cell r="C272">
            <v>3</v>
          </cell>
          <cell r="D272" t="str">
            <v>rest of EEA</v>
          </cell>
          <cell r="E272">
            <v>0</v>
          </cell>
          <cell r="F272">
            <v>20</v>
          </cell>
          <cell r="G272">
            <v>5380</v>
          </cell>
        </row>
        <row r="273">
          <cell r="A273">
            <v>1</v>
          </cell>
          <cell r="B273">
            <v>3</v>
          </cell>
          <cell r="C273">
            <v>3</v>
          </cell>
          <cell r="D273" t="str">
            <v>rest of world</v>
          </cell>
          <cell r="E273">
            <v>0</v>
          </cell>
          <cell r="F273">
            <v>55</v>
          </cell>
          <cell r="G273">
            <v>16564</v>
          </cell>
        </row>
        <row r="274">
          <cell r="A274">
            <v>1</v>
          </cell>
          <cell r="B274">
            <v>3</v>
          </cell>
          <cell r="C274">
            <v>4</v>
          </cell>
          <cell r="D274" t="str">
            <v>UK</v>
          </cell>
          <cell r="E274">
            <v>0</v>
          </cell>
          <cell r="F274">
            <v>214</v>
          </cell>
          <cell r="G274">
            <v>70759</v>
          </cell>
        </row>
        <row r="275">
          <cell r="A275">
            <v>1</v>
          </cell>
          <cell r="B275">
            <v>3</v>
          </cell>
          <cell r="C275">
            <v>4</v>
          </cell>
          <cell r="D275" t="str">
            <v>rest of EEA</v>
          </cell>
          <cell r="E275">
            <v>0</v>
          </cell>
          <cell r="F275">
            <v>19</v>
          </cell>
          <cell r="G275">
            <v>4924</v>
          </cell>
        </row>
        <row r="276">
          <cell r="A276">
            <v>1</v>
          </cell>
          <cell r="B276">
            <v>3</v>
          </cell>
          <cell r="C276">
            <v>4</v>
          </cell>
          <cell r="D276" t="str">
            <v>rest of world</v>
          </cell>
          <cell r="E276">
            <v>0</v>
          </cell>
          <cell r="F276">
            <v>54</v>
          </cell>
          <cell r="G276">
            <v>16194</v>
          </cell>
        </row>
        <row r="277">
          <cell r="A277">
            <v>1</v>
          </cell>
          <cell r="B277">
            <v>3</v>
          </cell>
          <cell r="C277">
            <v>4</v>
          </cell>
          <cell r="D277" t="str">
            <v>unknown</v>
          </cell>
          <cell r="E277">
            <v>0</v>
          </cell>
          <cell r="F277">
            <v>1</v>
          </cell>
          <cell r="G277">
            <v>266</v>
          </cell>
        </row>
        <row r="278">
          <cell r="A278">
            <v>1</v>
          </cell>
          <cell r="B278">
            <v>3</v>
          </cell>
          <cell r="C278">
            <v>5</v>
          </cell>
          <cell r="D278" t="str">
            <v>UK</v>
          </cell>
          <cell r="E278">
            <v>0</v>
          </cell>
          <cell r="F278">
            <v>266</v>
          </cell>
          <cell r="G278">
            <v>89056</v>
          </cell>
        </row>
        <row r="279">
          <cell r="A279">
            <v>1</v>
          </cell>
          <cell r="B279">
            <v>3</v>
          </cell>
          <cell r="C279">
            <v>5</v>
          </cell>
          <cell r="D279" t="str">
            <v>rest of EEA</v>
          </cell>
          <cell r="E279">
            <v>0</v>
          </cell>
          <cell r="F279">
            <v>31</v>
          </cell>
          <cell r="G279">
            <v>11922</v>
          </cell>
        </row>
        <row r="280">
          <cell r="A280">
            <v>1</v>
          </cell>
          <cell r="B280">
            <v>3</v>
          </cell>
          <cell r="C280">
            <v>5</v>
          </cell>
          <cell r="D280" t="str">
            <v>rest of world</v>
          </cell>
          <cell r="E280">
            <v>0</v>
          </cell>
          <cell r="F280">
            <v>39</v>
          </cell>
          <cell r="G280">
            <v>12204</v>
          </cell>
        </row>
        <row r="281">
          <cell r="A281">
            <v>1</v>
          </cell>
          <cell r="B281">
            <v>3</v>
          </cell>
          <cell r="C281">
            <v>10</v>
          </cell>
          <cell r="D281" t="str">
            <v>UK</v>
          </cell>
          <cell r="E281">
            <v>0</v>
          </cell>
          <cell r="F281">
            <v>323</v>
          </cell>
          <cell r="G281">
            <v>104771</v>
          </cell>
        </row>
        <row r="282">
          <cell r="A282">
            <v>1</v>
          </cell>
          <cell r="B282">
            <v>3</v>
          </cell>
          <cell r="C282">
            <v>10</v>
          </cell>
          <cell r="D282" t="str">
            <v>rest of EEA</v>
          </cell>
          <cell r="E282">
            <v>0</v>
          </cell>
          <cell r="F282">
            <v>47</v>
          </cell>
          <cell r="G282">
            <v>17145</v>
          </cell>
        </row>
        <row r="283">
          <cell r="A283">
            <v>1</v>
          </cell>
          <cell r="B283">
            <v>3</v>
          </cell>
          <cell r="C283">
            <v>10</v>
          </cell>
          <cell r="D283" t="str">
            <v>rest of world</v>
          </cell>
          <cell r="E283">
            <v>0</v>
          </cell>
          <cell r="F283">
            <v>124</v>
          </cell>
          <cell r="G283">
            <v>39476</v>
          </cell>
        </row>
        <row r="284">
          <cell r="A284">
            <v>1</v>
          </cell>
          <cell r="B284">
            <v>3</v>
          </cell>
          <cell r="C284">
            <v>10</v>
          </cell>
          <cell r="D284" t="str">
            <v>unknown</v>
          </cell>
          <cell r="E284">
            <v>0</v>
          </cell>
          <cell r="F284">
            <v>2</v>
          </cell>
          <cell r="G284">
            <v>408</v>
          </cell>
        </row>
        <row r="285">
          <cell r="A285">
            <v>1</v>
          </cell>
          <cell r="B285">
            <v>3</v>
          </cell>
          <cell r="C285">
            <v>11</v>
          </cell>
          <cell r="D285" t="str">
            <v>UK</v>
          </cell>
          <cell r="E285">
            <v>0</v>
          </cell>
          <cell r="F285">
            <v>186</v>
          </cell>
          <cell r="G285">
            <v>61643</v>
          </cell>
        </row>
        <row r="286">
          <cell r="A286">
            <v>1</v>
          </cell>
          <cell r="B286">
            <v>3</v>
          </cell>
          <cell r="C286">
            <v>11</v>
          </cell>
          <cell r="D286" t="str">
            <v>rest of EEA</v>
          </cell>
          <cell r="E286">
            <v>0</v>
          </cell>
          <cell r="F286">
            <v>45</v>
          </cell>
          <cell r="G286">
            <v>17275</v>
          </cell>
        </row>
        <row r="287">
          <cell r="A287">
            <v>1</v>
          </cell>
          <cell r="B287">
            <v>3</v>
          </cell>
          <cell r="C287">
            <v>11</v>
          </cell>
          <cell r="D287" t="str">
            <v>rest of world</v>
          </cell>
          <cell r="E287">
            <v>0</v>
          </cell>
          <cell r="F287">
            <v>95</v>
          </cell>
          <cell r="G287">
            <v>30624</v>
          </cell>
        </row>
        <row r="288">
          <cell r="A288">
            <v>1</v>
          </cell>
          <cell r="B288">
            <v>4</v>
          </cell>
          <cell r="C288">
            <v>-8</v>
          </cell>
          <cell r="D288" t="str">
            <v>UK</v>
          </cell>
          <cell r="E288">
            <v>0</v>
          </cell>
          <cell r="F288">
            <v>2</v>
          </cell>
          <cell r="G288">
            <v>783</v>
          </cell>
        </row>
        <row r="289">
          <cell r="A289">
            <v>1</v>
          </cell>
          <cell r="B289">
            <v>4</v>
          </cell>
          <cell r="C289">
            <v>-8</v>
          </cell>
          <cell r="D289" t="str">
            <v>rest of world</v>
          </cell>
          <cell r="E289">
            <v>0</v>
          </cell>
          <cell r="F289">
            <v>2</v>
          </cell>
          <cell r="G289">
            <v>782</v>
          </cell>
        </row>
        <row r="290">
          <cell r="A290">
            <v>1</v>
          </cell>
          <cell r="B290">
            <v>4</v>
          </cell>
          <cell r="C290">
            <v>1</v>
          </cell>
          <cell r="D290" t="str">
            <v>UK</v>
          </cell>
          <cell r="E290">
            <v>0</v>
          </cell>
          <cell r="F290">
            <v>146</v>
          </cell>
          <cell r="G290">
            <v>47469</v>
          </cell>
        </row>
        <row r="291">
          <cell r="A291">
            <v>1</v>
          </cell>
          <cell r="B291">
            <v>4</v>
          </cell>
          <cell r="C291">
            <v>1</v>
          </cell>
          <cell r="D291" t="str">
            <v>rest of EEA</v>
          </cell>
          <cell r="E291">
            <v>0</v>
          </cell>
          <cell r="F291">
            <v>3</v>
          </cell>
          <cell r="G291">
            <v>955</v>
          </cell>
        </row>
        <row r="292">
          <cell r="A292">
            <v>1</v>
          </cell>
          <cell r="B292">
            <v>4</v>
          </cell>
          <cell r="C292">
            <v>1</v>
          </cell>
          <cell r="D292" t="str">
            <v>rest of world</v>
          </cell>
          <cell r="E292">
            <v>0</v>
          </cell>
          <cell r="F292">
            <v>18</v>
          </cell>
          <cell r="G292">
            <v>4943</v>
          </cell>
        </row>
        <row r="293">
          <cell r="A293">
            <v>1</v>
          </cell>
          <cell r="B293">
            <v>4</v>
          </cell>
          <cell r="C293">
            <v>2</v>
          </cell>
          <cell r="D293" t="str">
            <v>UK</v>
          </cell>
          <cell r="E293">
            <v>0</v>
          </cell>
          <cell r="F293">
            <v>100</v>
          </cell>
          <cell r="G293">
            <v>29013</v>
          </cell>
        </row>
        <row r="294">
          <cell r="A294">
            <v>1</v>
          </cell>
          <cell r="B294">
            <v>4</v>
          </cell>
          <cell r="C294">
            <v>2</v>
          </cell>
          <cell r="D294" t="str">
            <v>rest of EEA</v>
          </cell>
          <cell r="E294">
            <v>0</v>
          </cell>
          <cell r="F294">
            <v>3</v>
          </cell>
          <cell r="G294">
            <v>784</v>
          </cell>
        </row>
        <row r="295">
          <cell r="A295">
            <v>1</v>
          </cell>
          <cell r="B295">
            <v>4</v>
          </cell>
          <cell r="C295">
            <v>2</v>
          </cell>
          <cell r="D295" t="str">
            <v>rest of world</v>
          </cell>
          <cell r="E295">
            <v>0</v>
          </cell>
          <cell r="F295">
            <v>8</v>
          </cell>
          <cell r="G295">
            <v>3541</v>
          </cell>
        </row>
        <row r="296">
          <cell r="A296">
            <v>1</v>
          </cell>
          <cell r="B296">
            <v>4</v>
          </cell>
          <cell r="C296">
            <v>3</v>
          </cell>
          <cell r="D296" t="str">
            <v>UK</v>
          </cell>
          <cell r="E296">
            <v>0</v>
          </cell>
          <cell r="F296">
            <v>273</v>
          </cell>
          <cell r="G296">
            <v>84852</v>
          </cell>
        </row>
        <row r="297">
          <cell r="A297">
            <v>1</v>
          </cell>
          <cell r="B297">
            <v>4</v>
          </cell>
          <cell r="C297">
            <v>3</v>
          </cell>
          <cell r="D297" t="str">
            <v>rest of EEA</v>
          </cell>
          <cell r="E297">
            <v>0</v>
          </cell>
          <cell r="F297">
            <v>6</v>
          </cell>
          <cell r="G297">
            <v>2183</v>
          </cell>
        </row>
        <row r="298">
          <cell r="A298">
            <v>1</v>
          </cell>
          <cell r="B298">
            <v>4</v>
          </cell>
          <cell r="C298">
            <v>3</v>
          </cell>
          <cell r="D298" t="str">
            <v>rest of world</v>
          </cell>
          <cell r="E298">
            <v>0</v>
          </cell>
          <cell r="F298">
            <v>20</v>
          </cell>
          <cell r="G298">
            <v>6658</v>
          </cell>
        </row>
        <row r="299">
          <cell r="A299">
            <v>1</v>
          </cell>
          <cell r="B299">
            <v>4</v>
          </cell>
          <cell r="C299">
            <v>4</v>
          </cell>
          <cell r="D299" t="str">
            <v>UK</v>
          </cell>
          <cell r="E299">
            <v>0</v>
          </cell>
          <cell r="F299">
            <v>328</v>
          </cell>
          <cell r="G299">
            <v>100660</v>
          </cell>
        </row>
        <row r="300">
          <cell r="A300">
            <v>1</v>
          </cell>
          <cell r="B300">
            <v>4</v>
          </cell>
          <cell r="C300">
            <v>4</v>
          </cell>
          <cell r="D300" t="str">
            <v>rest of EEA</v>
          </cell>
          <cell r="E300">
            <v>0</v>
          </cell>
          <cell r="F300">
            <v>8</v>
          </cell>
          <cell r="G300">
            <v>2812</v>
          </cell>
        </row>
        <row r="301">
          <cell r="A301">
            <v>1</v>
          </cell>
          <cell r="B301">
            <v>4</v>
          </cell>
          <cell r="C301">
            <v>4</v>
          </cell>
          <cell r="D301" t="str">
            <v>rest of world</v>
          </cell>
          <cell r="E301">
            <v>0</v>
          </cell>
          <cell r="F301">
            <v>41</v>
          </cell>
          <cell r="G301">
            <v>12402</v>
          </cell>
        </row>
        <row r="302">
          <cell r="A302">
            <v>1</v>
          </cell>
          <cell r="B302">
            <v>4</v>
          </cell>
          <cell r="C302">
            <v>5</v>
          </cell>
          <cell r="D302" t="str">
            <v>UK</v>
          </cell>
          <cell r="E302">
            <v>0</v>
          </cell>
          <cell r="F302">
            <v>112</v>
          </cell>
          <cell r="G302">
            <v>33940</v>
          </cell>
        </row>
        <row r="303">
          <cell r="A303">
            <v>1</v>
          </cell>
          <cell r="B303">
            <v>4</v>
          </cell>
          <cell r="C303">
            <v>5</v>
          </cell>
          <cell r="D303" t="str">
            <v>rest of EEA</v>
          </cell>
          <cell r="E303">
            <v>0</v>
          </cell>
          <cell r="F303">
            <v>19</v>
          </cell>
          <cell r="G303">
            <v>6988</v>
          </cell>
        </row>
        <row r="304">
          <cell r="A304">
            <v>1</v>
          </cell>
          <cell r="B304">
            <v>4</v>
          </cell>
          <cell r="C304">
            <v>5</v>
          </cell>
          <cell r="D304" t="str">
            <v>rest of world</v>
          </cell>
          <cell r="E304">
            <v>0</v>
          </cell>
          <cell r="F304">
            <v>35</v>
          </cell>
          <cell r="G304">
            <v>10767</v>
          </cell>
        </row>
        <row r="305">
          <cell r="A305">
            <v>1</v>
          </cell>
          <cell r="B305">
            <v>4</v>
          </cell>
          <cell r="C305">
            <v>10</v>
          </cell>
          <cell r="D305" t="str">
            <v>UK</v>
          </cell>
          <cell r="E305">
            <v>0</v>
          </cell>
          <cell r="F305">
            <v>290</v>
          </cell>
          <cell r="G305">
            <v>89652</v>
          </cell>
        </row>
        <row r="306">
          <cell r="A306">
            <v>1</v>
          </cell>
          <cell r="B306">
            <v>4</v>
          </cell>
          <cell r="C306">
            <v>10</v>
          </cell>
          <cell r="D306" t="str">
            <v>rest of EEA</v>
          </cell>
          <cell r="E306">
            <v>0</v>
          </cell>
          <cell r="F306">
            <v>17</v>
          </cell>
          <cell r="G306">
            <v>6389</v>
          </cell>
        </row>
        <row r="307">
          <cell r="A307">
            <v>1</v>
          </cell>
          <cell r="B307">
            <v>4</v>
          </cell>
          <cell r="C307">
            <v>10</v>
          </cell>
          <cell r="D307" t="str">
            <v>rest of world</v>
          </cell>
          <cell r="E307">
            <v>0</v>
          </cell>
          <cell r="F307">
            <v>100</v>
          </cell>
          <cell r="G307">
            <v>28786</v>
          </cell>
        </row>
        <row r="308">
          <cell r="A308">
            <v>1</v>
          </cell>
          <cell r="B308">
            <v>4</v>
          </cell>
          <cell r="C308">
            <v>11</v>
          </cell>
          <cell r="D308" t="str">
            <v>UK</v>
          </cell>
          <cell r="E308">
            <v>0</v>
          </cell>
          <cell r="F308">
            <v>257</v>
          </cell>
          <cell r="G308">
            <v>79383</v>
          </cell>
        </row>
        <row r="309">
          <cell r="A309">
            <v>1</v>
          </cell>
          <cell r="B309">
            <v>4</v>
          </cell>
          <cell r="C309">
            <v>11</v>
          </cell>
          <cell r="D309" t="str">
            <v>rest of EEA</v>
          </cell>
          <cell r="E309">
            <v>0</v>
          </cell>
          <cell r="F309">
            <v>33</v>
          </cell>
          <cell r="G309">
            <v>11319</v>
          </cell>
        </row>
        <row r="310">
          <cell r="A310">
            <v>1</v>
          </cell>
          <cell r="B310">
            <v>4</v>
          </cell>
          <cell r="C310">
            <v>11</v>
          </cell>
          <cell r="D310" t="str">
            <v>rest of world</v>
          </cell>
          <cell r="E310">
            <v>0</v>
          </cell>
          <cell r="F310">
            <v>92</v>
          </cell>
          <cell r="G310">
            <v>25679</v>
          </cell>
        </row>
        <row r="311">
          <cell r="A311">
            <v>1</v>
          </cell>
          <cell r="B311">
            <v>5</v>
          </cell>
          <cell r="C311">
            <v>-8</v>
          </cell>
          <cell r="D311" t="str">
            <v>UK</v>
          </cell>
          <cell r="E311">
            <v>0</v>
          </cell>
          <cell r="F311">
            <v>1</v>
          </cell>
          <cell r="G311">
            <v>199</v>
          </cell>
        </row>
        <row r="312">
          <cell r="A312">
            <v>1</v>
          </cell>
          <cell r="B312">
            <v>5</v>
          </cell>
          <cell r="C312">
            <v>-8</v>
          </cell>
          <cell r="D312" t="str">
            <v>rest of world</v>
          </cell>
          <cell r="E312">
            <v>0</v>
          </cell>
          <cell r="F312">
            <v>3</v>
          </cell>
          <cell r="G312">
            <v>1313</v>
          </cell>
        </row>
        <row r="313">
          <cell r="A313">
            <v>1</v>
          </cell>
          <cell r="B313">
            <v>5</v>
          </cell>
          <cell r="C313">
            <v>1</v>
          </cell>
          <cell r="D313" t="str">
            <v>UK</v>
          </cell>
          <cell r="E313">
            <v>0</v>
          </cell>
          <cell r="F313">
            <v>30</v>
          </cell>
          <cell r="G313">
            <v>9987</v>
          </cell>
        </row>
        <row r="314">
          <cell r="A314">
            <v>1</v>
          </cell>
          <cell r="B314">
            <v>5</v>
          </cell>
          <cell r="C314">
            <v>1</v>
          </cell>
          <cell r="D314" t="str">
            <v>rest of EEA</v>
          </cell>
          <cell r="E314">
            <v>0</v>
          </cell>
          <cell r="F314">
            <v>32</v>
          </cell>
          <cell r="G314">
            <v>11877</v>
          </cell>
        </row>
        <row r="315">
          <cell r="A315">
            <v>1</v>
          </cell>
          <cell r="B315">
            <v>5</v>
          </cell>
          <cell r="C315">
            <v>1</v>
          </cell>
          <cell r="D315" t="str">
            <v>rest of world</v>
          </cell>
          <cell r="E315">
            <v>0</v>
          </cell>
          <cell r="F315">
            <v>40</v>
          </cell>
          <cell r="G315">
            <v>12711</v>
          </cell>
        </row>
        <row r="316">
          <cell r="A316">
            <v>1</v>
          </cell>
          <cell r="B316">
            <v>5</v>
          </cell>
          <cell r="C316">
            <v>2</v>
          </cell>
          <cell r="D316" t="str">
            <v>UK</v>
          </cell>
          <cell r="E316">
            <v>0</v>
          </cell>
          <cell r="F316">
            <v>14</v>
          </cell>
          <cell r="G316">
            <v>3566</v>
          </cell>
        </row>
        <row r="317">
          <cell r="A317">
            <v>1</v>
          </cell>
          <cell r="B317">
            <v>5</v>
          </cell>
          <cell r="C317">
            <v>2</v>
          </cell>
          <cell r="D317" t="str">
            <v>rest of EEA</v>
          </cell>
          <cell r="E317">
            <v>0</v>
          </cell>
          <cell r="F317">
            <v>10</v>
          </cell>
          <cell r="G317">
            <v>4058</v>
          </cell>
        </row>
        <row r="318">
          <cell r="A318">
            <v>1</v>
          </cell>
          <cell r="B318">
            <v>5</v>
          </cell>
          <cell r="C318">
            <v>2</v>
          </cell>
          <cell r="D318" t="str">
            <v>rest of world</v>
          </cell>
          <cell r="E318">
            <v>0</v>
          </cell>
          <cell r="F318">
            <v>31</v>
          </cell>
          <cell r="G318">
            <v>9125</v>
          </cell>
        </row>
        <row r="319">
          <cell r="A319">
            <v>1</v>
          </cell>
          <cell r="B319">
            <v>5</v>
          </cell>
          <cell r="C319">
            <v>3</v>
          </cell>
          <cell r="D319" t="str">
            <v>UK</v>
          </cell>
          <cell r="E319">
            <v>0</v>
          </cell>
          <cell r="F319">
            <v>44</v>
          </cell>
          <cell r="G319">
            <v>12213</v>
          </cell>
        </row>
        <row r="320">
          <cell r="A320">
            <v>1</v>
          </cell>
          <cell r="B320">
            <v>5</v>
          </cell>
          <cell r="C320">
            <v>3</v>
          </cell>
          <cell r="D320" t="str">
            <v>rest of EEA</v>
          </cell>
          <cell r="E320">
            <v>0</v>
          </cell>
          <cell r="F320">
            <v>16</v>
          </cell>
          <cell r="G320">
            <v>5284</v>
          </cell>
        </row>
        <row r="321">
          <cell r="A321">
            <v>1</v>
          </cell>
          <cell r="B321">
            <v>5</v>
          </cell>
          <cell r="C321">
            <v>3</v>
          </cell>
          <cell r="D321" t="str">
            <v>rest of world</v>
          </cell>
          <cell r="E321">
            <v>0</v>
          </cell>
          <cell r="F321">
            <v>38</v>
          </cell>
          <cell r="G321">
            <v>10273</v>
          </cell>
        </row>
        <row r="322">
          <cell r="A322">
            <v>1</v>
          </cell>
          <cell r="B322">
            <v>5</v>
          </cell>
          <cell r="C322">
            <v>4</v>
          </cell>
          <cell r="D322" t="str">
            <v>UK</v>
          </cell>
          <cell r="E322">
            <v>0</v>
          </cell>
          <cell r="F322">
            <v>46</v>
          </cell>
          <cell r="G322">
            <v>14036</v>
          </cell>
        </row>
        <row r="323">
          <cell r="A323">
            <v>1</v>
          </cell>
          <cell r="B323">
            <v>5</v>
          </cell>
          <cell r="C323">
            <v>4</v>
          </cell>
          <cell r="D323" t="str">
            <v>rest of EEA</v>
          </cell>
          <cell r="E323">
            <v>0</v>
          </cell>
          <cell r="F323">
            <v>18</v>
          </cell>
          <cell r="G323">
            <v>6075</v>
          </cell>
        </row>
        <row r="324">
          <cell r="A324">
            <v>1</v>
          </cell>
          <cell r="B324">
            <v>5</v>
          </cell>
          <cell r="C324">
            <v>4</v>
          </cell>
          <cell r="D324" t="str">
            <v>rest of world</v>
          </cell>
          <cell r="E324">
            <v>0</v>
          </cell>
          <cell r="F324">
            <v>40</v>
          </cell>
          <cell r="G324">
            <v>11739</v>
          </cell>
        </row>
        <row r="325">
          <cell r="A325">
            <v>1</v>
          </cell>
          <cell r="B325">
            <v>5</v>
          </cell>
          <cell r="C325">
            <v>5</v>
          </cell>
          <cell r="D325" t="str">
            <v>UK</v>
          </cell>
          <cell r="E325">
            <v>0</v>
          </cell>
          <cell r="F325">
            <v>56</v>
          </cell>
          <cell r="G325">
            <v>17201</v>
          </cell>
        </row>
        <row r="326">
          <cell r="A326">
            <v>1</v>
          </cell>
          <cell r="B326">
            <v>5</v>
          </cell>
          <cell r="C326">
            <v>5</v>
          </cell>
          <cell r="D326" t="str">
            <v>rest of EEA</v>
          </cell>
          <cell r="E326">
            <v>0</v>
          </cell>
          <cell r="F326">
            <v>81</v>
          </cell>
          <cell r="G326">
            <v>30584</v>
          </cell>
        </row>
        <row r="327">
          <cell r="A327">
            <v>1</v>
          </cell>
          <cell r="B327">
            <v>5</v>
          </cell>
          <cell r="C327">
            <v>5</v>
          </cell>
          <cell r="D327" t="str">
            <v>rest of world</v>
          </cell>
          <cell r="E327">
            <v>0</v>
          </cell>
          <cell r="F327">
            <v>71</v>
          </cell>
          <cell r="G327">
            <v>22690</v>
          </cell>
        </row>
        <row r="328">
          <cell r="A328">
            <v>1</v>
          </cell>
          <cell r="B328">
            <v>5</v>
          </cell>
          <cell r="C328">
            <v>10</v>
          </cell>
          <cell r="D328" t="str">
            <v>UK</v>
          </cell>
          <cell r="E328">
            <v>0</v>
          </cell>
          <cell r="F328">
            <v>59</v>
          </cell>
          <cell r="G328">
            <v>17410</v>
          </cell>
        </row>
        <row r="329">
          <cell r="A329">
            <v>1</v>
          </cell>
          <cell r="B329">
            <v>5</v>
          </cell>
          <cell r="C329">
            <v>10</v>
          </cell>
          <cell r="D329" t="str">
            <v>rest of EEA</v>
          </cell>
          <cell r="E329">
            <v>0</v>
          </cell>
          <cell r="F329">
            <v>40</v>
          </cell>
          <cell r="G329">
            <v>13570</v>
          </cell>
        </row>
        <row r="330">
          <cell r="A330">
            <v>1</v>
          </cell>
          <cell r="B330">
            <v>5</v>
          </cell>
          <cell r="C330">
            <v>10</v>
          </cell>
          <cell r="D330" t="str">
            <v>rest of world</v>
          </cell>
          <cell r="E330">
            <v>0</v>
          </cell>
          <cell r="F330">
            <v>120</v>
          </cell>
          <cell r="G330">
            <v>38556</v>
          </cell>
        </row>
        <row r="331">
          <cell r="A331">
            <v>1</v>
          </cell>
          <cell r="B331">
            <v>5</v>
          </cell>
          <cell r="C331">
            <v>10</v>
          </cell>
          <cell r="D331" t="str">
            <v>unknown</v>
          </cell>
          <cell r="E331">
            <v>0</v>
          </cell>
          <cell r="F331">
            <v>2</v>
          </cell>
          <cell r="G331">
            <v>349</v>
          </cell>
        </row>
        <row r="332">
          <cell r="A332">
            <v>1</v>
          </cell>
          <cell r="B332">
            <v>5</v>
          </cell>
          <cell r="C332">
            <v>11</v>
          </cell>
          <cell r="D332" t="str">
            <v>UK</v>
          </cell>
          <cell r="E332">
            <v>0</v>
          </cell>
          <cell r="F332">
            <v>130</v>
          </cell>
          <cell r="G332">
            <v>39286</v>
          </cell>
        </row>
        <row r="333">
          <cell r="A333">
            <v>1</v>
          </cell>
          <cell r="B333">
            <v>5</v>
          </cell>
          <cell r="C333">
            <v>11</v>
          </cell>
          <cell r="D333" t="str">
            <v>rest of EEA</v>
          </cell>
          <cell r="E333">
            <v>0</v>
          </cell>
          <cell r="F333">
            <v>133</v>
          </cell>
          <cell r="G333">
            <v>51581</v>
          </cell>
        </row>
        <row r="334">
          <cell r="A334">
            <v>1</v>
          </cell>
          <cell r="B334">
            <v>5</v>
          </cell>
          <cell r="C334">
            <v>11</v>
          </cell>
          <cell r="D334" t="str">
            <v>rest of world</v>
          </cell>
          <cell r="E334">
            <v>0</v>
          </cell>
          <cell r="F334">
            <v>216</v>
          </cell>
          <cell r="G334">
            <v>66748</v>
          </cell>
        </row>
        <row r="335">
          <cell r="A335">
            <v>1</v>
          </cell>
          <cell r="B335">
            <v>6</v>
          </cell>
          <cell r="C335">
            <v>1</v>
          </cell>
          <cell r="D335" t="str">
            <v>UK</v>
          </cell>
          <cell r="E335">
            <v>0</v>
          </cell>
          <cell r="F335">
            <v>22</v>
          </cell>
          <cell r="G335">
            <v>7387</v>
          </cell>
        </row>
        <row r="336">
          <cell r="A336">
            <v>1</v>
          </cell>
          <cell r="B336">
            <v>6</v>
          </cell>
          <cell r="C336">
            <v>1</v>
          </cell>
          <cell r="D336" t="str">
            <v>rest of EEA</v>
          </cell>
          <cell r="E336">
            <v>0</v>
          </cell>
          <cell r="F336">
            <v>4</v>
          </cell>
          <cell r="G336">
            <v>1205</v>
          </cell>
        </row>
        <row r="337">
          <cell r="A337">
            <v>1</v>
          </cell>
          <cell r="B337">
            <v>6</v>
          </cell>
          <cell r="C337">
            <v>1</v>
          </cell>
          <cell r="D337" t="str">
            <v>rest of world</v>
          </cell>
          <cell r="E337">
            <v>0</v>
          </cell>
          <cell r="F337">
            <v>11</v>
          </cell>
          <cell r="G337">
            <v>3038</v>
          </cell>
        </row>
        <row r="338">
          <cell r="A338">
            <v>1</v>
          </cell>
          <cell r="B338">
            <v>6</v>
          </cell>
          <cell r="C338">
            <v>2</v>
          </cell>
          <cell r="D338" t="str">
            <v>UK</v>
          </cell>
          <cell r="E338">
            <v>0</v>
          </cell>
          <cell r="F338">
            <v>5</v>
          </cell>
          <cell r="G338">
            <v>1627</v>
          </cell>
        </row>
        <row r="339">
          <cell r="A339">
            <v>1</v>
          </cell>
          <cell r="B339">
            <v>6</v>
          </cell>
          <cell r="C339">
            <v>2</v>
          </cell>
          <cell r="D339" t="str">
            <v>rest of world</v>
          </cell>
          <cell r="E339">
            <v>0</v>
          </cell>
          <cell r="F339">
            <v>4</v>
          </cell>
          <cell r="G339">
            <v>1324</v>
          </cell>
        </row>
        <row r="340">
          <cell r="A340">
            <v>1</v>
          </cell>
          <cell r="B340">
            <v>6</v>
          </cell>
          <cell r="C340">
            <v>3</v>
          </cell>
          <cell r="D340" t="str">
            <v>UK</v>
          </cell>
          <cell r="E340">
            <v>0</v>
          </cell>
          <cell r="F340">
            <v>23</v>
          </cell>
          <cell r="G340">
            <v>6250</v>
          </cell>
        </row>
        <row r="341">
          <cell r="A341">
            <v>1</v>
          </cell>
          <cell r="B341">
            <v>6</v>
          </cell>
          <cell r="C341">
            <v>3</v>
          </cell>
          <cell r="D341" t="str">
            <v>rest of EEA</v>
          </cell>
          <cell r="E341">
            <v>0</v>
          </cell>
          <cell r="F341">
            <v>6</v>
          </cell>
          <cell r="G341">
            <v>1763</v>
          </cell>
        </row>
        <row r="342">
          <cell r="A342">
            <v>1</v>
          </cell>
          <cell r="B342">
            <v>6</v>
          </cell>
          <cell r="C342">
            <v>3</v>
          </cell>
          <cell r="D342" t="str">
            <v>rest of world</v>
          </cell>
          <cell r="E342">
            <v>0</v>
          </cell>
          <cell r="F342">
            <v>3</v>
          </cell>
          <cell r="G342">
            <v>1824</v>
          </cell>
        </row>
        <row r="343">
          <cell r="A343">
            <v>1</v>
          </cell>
          <cell r="B343">
            <v>6</v>
          </cell>
          <cell r="C343">
            <v>4</v>
          </cell>
          <cell r="D343" t="str">
            <v>UK</v>
          </cell>
          <cell r="E343">
            <v>0</v>
          </cell>
          <cell r="F343">
            <v>34</v>
          </cell>
          <cell r="G343">
            <v>11617</v>
          </cell>
        </row>
        <row r="344">
          <cell r="A344">
            <v>1</v>
          </cell>
          <cell r="B344">
            <v>6</v>
          </cell>
          <cell r="C344">
            <v>4</v>
          </cell>
          <cell r="D344" t="str">
            <v>rest of world</v>
          </cell>
          <cell r="E344">
            <v>0</v>
          </cell>
          <cell r="F344">
            <v>9</v>
          </cell>
          <cell r="G344">
            <v>2069</v>
          </cell>
        </row>
        <row r="345">
          <cell r="A345">
            <v>1</v>
          </cell>
          <cell r="B345">
            <v>6</v>
          </cell>
          <cell r="C345">
            <v>5</v>
          </cell>
          <cell r="D345" t="str">
            <v>UK</v>
          </cell>
          <cell r="E345">
            <v>0</v>
          </cell>
          <cell r="F345">
            <v>30</v>
          </cell>
          <cell r="G345">
            <v>11048</v>
          </cell>
        </row>
        <row r="346">
          <cell r="A346">
            <v>1</v>
          </cell>
          <cell r="B346">
            <v>6</v>
          </cell>
          <cell r="C346">
            <v>5</v>
          </cell>
          <cell r="D346" t="str">
            <v>rest of EEA</v>
          </cell>
          <cell r="E346">
            <v>0</v>
          </cell>
          <cell r="F346">
            <v>25</v>
          </cell>
          <cell r="G346">
            <v>9475</v>
          </cell>
        </row>
        <row r="347">
          <cell r="A347">
            <v>1</v>
          </cell>
          <cell r="B347">
            <v>6</v>
          </cell>
          <cell r="C347">
            <v>5</v>
          </cell>
          <cell r="D347" t="str">
            <v>rest of world</v>
          </cell>
          <cell r="E347">
            <v>0</v>
          </cell>
          <cell r="F347">
            <v>33</v>
          </cell>
          <cell r="G347">
            <v>10241</v>
          </cell>
        </row>
        <row r="348">
          <cell r="A348">
            <v>1</v>
          </cell>
          <cell r="B348">
            <v>6</v>
          </cell>
          <cell r="C348">
            <v>10</v>
          </cell>
          <cell r="D348" t="str">
            <v>UK</v>
          </cell>
          <cell r="E348">
            <v>0</v>
          </cell>
          <cell r="F348">
            <v>63</v>
          </cell>
          <cell r="G348">
            <v>18608</v>
          </cell>
        </row>
        <row r="349">
          <cell r="A349">
            <v>1</v>
          </cell>
          <cell r="B349">
            <v>6</v>
          </cell>
          <cell r="C349">
            <v>10</v>
          </cell>
          <cell r="D349" t="str">
            <v>rest of EEA</v>
          </cell>
          <cell r="E349">
            <v>0</v>
          </cell>
          <cell r="F349">
            <v>16</v>
          </cell>
          <cell r="G349">
            <v>5503</v>
          </cell>
        </row>
        <row r="350">
          <cell r="A350">
            <v>1</v>
          </cell>
          <cell r="B350">
            <v>6</v>
          </cell>
          <cell r="C350">
            <v>10</v>
          </cell>
          <cell r="D350" t="str">
            <v>rest of world</v>
          </cell>
          <cell r="E350">
            <v>0</v>
          </cell>
          <cell r="F350">
            <v>50</v>
          </cell>
          <cell r="G350">
            <v>13587</v>
          </cell>
        </row>
        <row r="351">
          <cell r="A351">
            <v>1</v>
          </cell>
          <cell r="B351">
            <v>6</v>
          </cell>
          <cell r="C351">
            <v>11</v>
          </cell>
          <cell r="D351" t="str">
            <v>UK</v>
          </cell>
          <cell r="E351">
            <v>0</v>
          </cell>
          <cell r="F351">
            <v>91</v>
          </cell>
          <cell r="G351">
            <v>25945</v>
          </cell>
        </row>
        <row r="352">
          <cell r="A352">
            <v>1</v>
          </cell>
          <cell r="B352">
            <v>6</v>
          </cell>
          <cell r="C352">
            <v>11</v>
          </cell>
          <cell r="D352" t="str">
            <v>rest of EEA</v>
          </cell>
          <cell r="E352">
            <v>0</v>
          </cell>
          <cell r="F352">
            <v>34</v>
          </cell>
          <cell r="G352">
            <v>10856</v>
          </cell>
        </row>
        <row r="353">
          <cell r="A353">
            <v>1</v>
          </cell>
          <cell r="B353">
            <v>6</v>
          </cell>
          <cell r="C353">
            <v>11</v>
          </cell>
          <cell r="D353" t="str">
            <v>rest of world</v>
          </cell>
          <cell r="E353">
            <v>0</v>
          </cell>
          <cell r="F353">
            <v>126</v>
          </cell>
          <cell r="G353">
            <v>39461</v>
          </cell>
        </row>
        <row r="354">
          <cell r="A354">
            <v>1</v>
          </cell>
          <cell r="B354">
            <v>6</v>
          </cell>
          <cell r="C354">
            <v>11</v>
          </cell>
          <cell r="D354" t="str">
            <v>unknown</v>
          </cell>
          <cell r="E354">
            <v>0</v>
          </cell>
          <cell r="F354">
            <v>2</v>
          </cell>
          <cell r="G354">
            <v>426</v>
          </cell>
        </row>
        <row r="355">
          <cell r="A355">
            <v>1</v>
          </cell>
          <cell r="B355">
            <v>7</v>
          </cell>
          <cell r="C355">
            <v>-8</v>
          </cell>
          <cell r="D355" t="str">
            <v>UK</v>
          </cell>
          <cell r="E355">
            <v>0</v>
          </cell>
          <cell r="F355">
            <v>1</v>
          </cell>
          <cell r="G355">
            <v>284</v>
          </cell>
        </row>
        <row r="356">
          <cell r="A356">
            <v>1</v>
          </cell>
          <cell r="B356">
            <v>7</v>
          </cell>
          <cell r="C356">
            <v>1</v>
          </cell>
          <cell r="D356" t="str">
            <v>UK</v>
          </cell>
          <cell r="E356">
            <v>0</v>
          </cell>
          <cell r="F356">
            <v>12</v>
          </cell>
          <cell r="G356">
            <v>2789</v>
          </cell>
        </row>
        <row r="357">
          <cell r="A357">
            <v>1</v>
          </cell>
          <cell r="B357">
            <v>7</v>
          </cell>
          <cell r="C357">
            <v>1</v>
          </cell>
          <cell r="D357" t="str">
            <v>rest of world</v>
          </cell>
          <cell r="E357">
            <v>0</v>
          </cell>
          <cell r="F357">
            <v>3</v>
          </cell>
          <cell r="G357">
            <v>707</v>
          </cell>
        </row>
        <row r="358">
          <cell r="A358">
            <v>1</v>
          </cell>
          <cell r="B358">
            <v>7</v>
          </cell>
          <cell r="C358">
            <v>2</v>
          </cell>
          <cell r="D358" t="str">
            <v>UK</v>
          </cell>
          <cell r="E358">
            <v>0</v>
          </cell>
          <cell r="F358">
            <v>7</v>
          </cell>
          <cell r="G358">
            <v>2440</v>
          </cell>
        </row>
        <row r="359">
          <cell r="A359">
            <v>1</v>
          </cell>
          <cell r="B359">
            <v>7</v>
          </cell>
          <cell r="C359">
            <v>2</v>
          </cell>
          <cell r="D359" t="str">
            <v>rest of world</v>
          </cell>
          <cell r="E359">
            <v>0</v>
          </cell>
          <cell r="F359">
            <v>1</v>
          </cell>
          <cell r="G359">
            <v>317</v>
          </cell>
        </row>
        <row r="360">
          <cell r="A360">
            <v>1</v>
          </cell>
          <cell r="B360">
            <v>7</v>
          </cell>
          <cell r="C360">
            <v>3</v>
          </cell>
          <cell r="D360" t="str">
            <v>UK</v>
          </cell>
          <cell r="E360">
            <v>0</v>
          </cell>
          <cell r="F360">
            <v>13</v>
          </cell>
          <cell r="G360">
            <v>3437</v>
          </cell>
        </row>
        <row r="361">
          <cell r="A361">
            <v>1</v>
          </cell>
          <cell r="B361">
            <v>7</v>
          </cell>
          <cell r="C361">
            <v>3</v>
          </cell>
          <cell r="D361" t="str">
            <v>rest of world</v>
          </cell>
          <cell r="E361">
            <v>0</v>
          </cell>
          <cell r="F361">
            <v>3</v>
          </cell>
          <cell r="G361">
            <v>1171</v>
          </cell>
        </row>
        <row r="362">
          <cell r="A362">
            <v>1</v>
          </cell>
          <cell r="B362">
            <v>7</v>
          </cell>
          <cell r="C362">
            <v>3</v>
          </cell>
          <cell r="D362" t="str">
            <v>unknown</v>
          </cell>
          <cell r="E362">
            <v>0</v>
          </cell>
          <cell r="F362">
            <v>1</v>
          </cell>
          <cell r="G362">
            <v>494</v>
          </cell>
        </row>
        <row r="363">
          <cell r="A363">
            <v>1</v>
          </cell>
          <cell r="B363">
            <v>7</v>
          </cell>
          <cell r="C363">
            <v>4</v>
          </cell>
          <cell r="D363" t="str">
            <v>UK</v>
          </cell>
          <cell r="E363">
            <v>0</v>
          </cell>
          <cell r="F363">
            <v>13</v>
          </cell>
          <cell r="G363">
            <v>3659</v>
          </cell>
        </row>
        <row r="364">
          <cell r="A364">
            <v>1</v>
          </cell>
          <cell r="B364">
            <v>7</v>
          </cell>
          <cell r="C364">
            <v>4</v>
          </cell>
          <cell r="D364" t="str">
            <v>rest of EEA</v>
          </cell>
          <cell r="E364">
            <v>0</v>
          </cell>
          <cell r="F364">
            <v>1</v>
          </cell>
          <cell r="G364">
            <v>135</v>
          </cell>
        </row>
        <row r="365">
          <cell r="A365">
            <v>1</v>
          </cell>
          <cell r="B365">
            <v>7</v>
          </cell>
          <cell r="C365">
            <v>4</v>
          </cell>
          <cell r="D365" t="str">
            <v>rest of world</v>
          </cell>
          <cell r="E365">
            <v>0</v>
          </cell>
          <cell r="F365">
            <v>1</v>
          </cell>
          <cell r="G365">
            <v>316</v>
          </cell>
        </row>
        <row r="366">
          <cell r="A366">
            <v>1</v>
          </cell>
          <cell r="B366">
            <v>7</v>
          </cell>
          <cell r="C366">
            <v>5</v>
          </cell>
          <cell r="D366" t="str">
            <v>UK</v>
          </cell>
          <cell r="E366">
            <v>0</v>
          </cell>
          <cell r="F366">
            <v>12</v>
          </cell>
          <cell r="G366">
            <v>3176</v>
          </cell>
        </row>
        <row r="367">
          <cell r="A367">
            <v>1</v>
          </cell>
          <cell r="B367">
            <v>7</v>
          </cell>
          <cell r="C367">
            <v>5</v>
          </cell>
          <cell r="D367" t="str">
            <v>rest of EEA</v>
          </cell>
          <cell r="E367">
            <v>0</v>
          </cell>
          <cell r="F367">
            <v>1</v>
          </cell>
          <cell r="G367">
            <v>268</v>
          </cell>
        </row>
        <row r="368">
          <cell r="A368">
            <v>1</v>
          </cell>
          <cell r="B368">
            <v>7</v>
          </cell>
          <cell r="C368">
            <v>5</v>
          </cell>
          <cell r="D368" t="str">
            <v>rest of world</v>
          </cell>
          <cell r="E368">
            <v>0</v>
          </cell>
          <cell r="F368">
            <v>1</v>
          </cell>
          <cell r="G368">
            <v>273</v>
          </cell>
        </row>
        <row r="369">
          <cell r="A369">
            <v>1</v>
          </cell>
          <cell r="B369">
            <v>7</v>
          </cell>
          <cell r="C369">
            <v>10</v>
          </cell>
          <cell r="D369" t="str">
            <v>UK</v>
          </cell>
          <cell r="E369">
            <v>0</v>
          </cell>
          <cell r="F369">
            <v>19</v>
          </cell>
          <cell r="G369">
            <v>6487</v>
          </cell>
        </row>
        <row r="370">
          <cell r="A370">
            <v>1</v>
          </cell>
          <cell r="B370">
            <v>7</v>
          </cell>
          <cell r="C370">
            <v>10</v>
          </cell>
          <cell r="D370" t="str">
            <v>rest of EEA</v>
          </cell>
          <cell r="E370">
            <v>0</v>
          </cell>
          <cell r="F370">
            <v>1</v>
          </cell>
          <cell r="G370">
            <v>211</v>
          </cell>
        </row>
        <row r="371">
          <cell r="A371">
            <v>1</v>
          </cell>
          <cell r="B371">
            <v>7</v>
          </cell>
          <cell r="C371">
            <v>10</v>
          </cell>
          <cell r="D371" t="str">
            <v>rest of world</v>
          </cell>
          <cell r="E371">
            <v>0</v>
          </cell>
          <cell r="F371">
            <v>5</v>
          </cell>
          <cell r="G371">
            <v>1447</v>
          </cell>
        </row>
        <row r="372">
          <cell r="A372">
            <v>1</v>
          </cell>
          <cell r="B372">
            <v>7</v>
          </cell>
          <cell r="C372">
            <v>11</v>
          </cell>
          <cell r="D372" t="str">
            <v>UK</v>
          </cell>
          <cell r="E372">
            <v>0</v>
          </cell>
          <cell r="F372">
            <v>11</v>
          </cell>
          <cell r="G372">
            <v>3745</v>
          </cell>
        </row>
        <row r="373">
          <cell r="A373">
            <v>1</v>
          </cell>
          <cell r="B373">
            <v>7</v>
          </cell>
          <cell r="C373">
            <v>11</v>
          </cell>
          <cell r="D373" t="str">
            <v>rest of EEA</v>
          </cell>
          <cell r="E373">
            <v>0</v>
          </cell>
          <cell r="F373">
            <v>2</v>
          </cell>
          <cell r="G373">
            <v>530</v>
          </cell>
        </row>
        <row r="374">
          <cell r="A374">
            <v>1</v>
          </cell>
          <cell r="B374">
            <v>7</v>
          </cell>
          <cell r="C374">
            <v>11</v>
          </cell>
          <cell r="D374" t="str">
            <v>rest of world</v>
          </cell>
          <cell r="E374">
            <v>0</v>
          </cell>
          <cell r="F374">
            <v>6</v>
          </cell>
          <cell r="G374">
            <v>1877</v>
          </cell>
        </row>
        <row r="375">
          <cell r="A375">
            <v>1</v>
          </cell>
          <cell r="B375">
            <v>8</v>
          </cell>
          <cell r="C375">
            <v>-8</v>
          </cell>
          <cell r="D375" t="str">
            <v>UK</v>
          </cell>
          <cell r="E375">
            <v>0</v>
          </cell>
          <cell r="F375">
            <v>2</v>
          </cell>
          <cell r="G375">
            <v>781</v>
          </cell>
        </row>
        <row r="376">
          <cell r="A376">
            <v>1</v>
          </cell>
          <cell r="B376">
            <v>8</v>
          </cell>
          <cell r="C376">
            <v>-8</v>
          </cell>
          <cell r="D376" t="str">
            <v>rest of EEA</v>
          </cell>
          <cell r="E376">
            <v>0</v>
          </cell>
          <cell r="F376">
            <v>1</v>
          </cell>
          <cell r="G376">
            <v>237</v>
          </cell>
        </row>
        <row r="377">
          <cell r="A377">
            <v>1</v>
          </cell>
          <cell r="B377">
            <v>8</v>
          </cell>
          <cell r="C377">
            <v>-8</v>
          </cell>
          <cell r="D377" t="str">
            <v>rest of world</v>
          </cell>
          <cell r="E377">
            <v>0</v>
          </cell>
          <cell r="F377">
            <v>3</v>
          </cell>
          <cell r="G377">
            <v>1325</v>
          </cell>
        </row>
        <row r="378">
          <cell r="A378">
            <v>1</v>
          </cell>
          <cell r="B378">
            <v>8</v>
          </cell>
          <cell r="C378">
            <v>1</v>
          </cell>
          <cell r="D378" t="str">
            <v>UK</v>
          </cell>
          <cell r="E378">
            <v>0</v>
          </cell>
          <cell r="F378">
            <v>237</v>
          </cell>
          <cell r="G378">
            <v>73906</v>
          </cell>
        </row>
        <row r="379">
          <cell r="A379">
            <v>1</v>
          </cell>
          <cell r="B379">
            <v>8</v>
          </cell>
          <cell r="C379">
            <v>1</v>
          </cell>
          <cell r="D379" t="str">
            <v>rest of EEA</v>
          </cell>
          <cell r="E379">
            <v>0</v>
          </cell>
          <cell r="F379">
            <v>22</v>
          </cell>
          <cell r="G379">
            <v>6757</v>
          </cell>
        </row>
        <row r="380">
          <cell r="A380">
            <v>1</v>
          </cell>
          <cell r="B380">
            <v>8</v>
          </cell>
          <cell r="C380">
            <v>1</v>
          </cell>
          <cell r="D380" t="str">
            <v>rest of world</v>
          </cell>
          <cell r="E380">
            <v>0</v>
          </cell>
          <cell r="F380">
            <v>79</v>
          </cell>
          <cell r="G380">
            <v>24631</v>
          </cell>
        </row>
        <row r="381">
          <cell r="A381">
            <v>1</v>
          </cell>
          <cell r="B381">
            <v>8</v>
          </cell>
          <cell r="C381">
            <v>2</v>
          </cell>
          <cell r="D381" t="str">
            <v>UK</v>
          </cell>
          <cell r="E381">
            <v>0</v>
          </cell>
          <cell r="F381">
            <v>846</v>
          </cell>
          <cell r="G381">
            <v>270495</v>
          </cell>
        </row>
        <row r="382">
          <cell r="A382">
            <v>1</v>
          </cell>
          <cell r="B382">
            <v>8</v>
          </cell>
          <cell r="C382">
            <v>2</v>
          </cell>
          <cell r="D382" t="str">
            <v>rest of EEA</v>
          </cell>
          <cell r="E382">
            <v>0</v>
          </cell>
          <cell r="F382">
            <v>111</v>
          </cell>
          <cell r="G382">
            <v>35007</v>
          </cell>
        </row>
        <row r="383">
          <cell r="A383">
            <v>1</v>
          </cell>
          <cell r="B383">
            <v>8</v>
          </cell>
          <cell r="C383">
            <v>2</v>
          </cell>
          <cell r="D383" t="str">
            <v>rest of world</v>
          </cell>
          <cell r="E383">
            <v>0</v>
          </cell>
          <cell r="F383">
            <v>291</v>
          </cell>
          <cell r="G383">
            <v>85068</v>
          </cell>
        </row>
        <row r="384">
          <cell r="A384">
            <v>1</v>
          </cell>
          <cell r="B384">
            <v>8</v>
          </cell>
          <cell r="C384">
            <v>2</v>
          </cell>
          <cell r="D384" t="str">
            <v>unknown</v>
          </cell>
          <cell r="E384">
            <v>0</v>
          </cell>
          <cell r="F384">
            <v>2</v>
          </cell>
          <cell r="G384">
            <v>633</v>
          </cell>
        </row>
        <row r="385">
          <cell r="A385">
            <v>1</v>
          </cell>
          <cell r="B385">
            <v>8</v>
          </cell>
          <cell r="C385">
            <v>3</v>
          </cell>
          <cell r="D385" t="str">
            <v>UK</v>
          </cell>
          <cell r="E385">
            <v>0</v>
          </cell>
          <cell r="F385">
            <v>243</v>
          </cell>
          <cell r="G385">
            <v>77304</v>
          </cell>
        </row>
        <row r="386">
          <cell r="A386">
            <v>1</v>
          </cell>
          <cell r="B386">
            <v>8</v>
          </cell>
          <cell r="C386">
            <v>3</v>
          </cell>
          <cell r="D386" t="str">
            <v>rest of EEA</v>
          </cell>
          <cell r="E386">
            <v>0</v>
          </cell>
          <cell r="F386">
            <v>38</v>
          </cell>
          <cell r="G386">
            <v>12664</v>
          </cell>
        </row>
        <row r="387">
          <cell r="A387">
            <v>1</v>
          </cell>
          <cell r="B387">
            <v>8</v>
          </cell>
          <cell r="C387">
            <v>3</v>
          </cell>
          <cell r="D387" t="str">
            <v>rest of world</v>
          </cell>
          <cell r="E387">
            <v>0</v>
          </cell>
          <cell r="F387">
            <v>118</v>
          </cell>
          <cell r="G387">
            <v>33826</v>
          </cell>
        </row>
        <row r="388">
          <cell r="A388">
            <v>1</v>
          </cell>
          <cell r="B388">
            <v>8</v>
          </cell>
          <cell r="C388">
            <v>4</v>
          </cell>
          <cell r="D388" t="str">
            <v>UK</v>
          </cell>
          <cell r="E388">
            <v>0</v>
          </cell>
          <cell r="F388">
            <v>70</v>
          </cell>
          <cell r="G388">
            <v>21735</v>
          </cell>
        </row>
        <row r="389">
          <cell r="A389">
            <v>1</v>
          </cell>
          <cell r="B389">
            <v>8</v>
          </cell>
          <cell r="C389">
            <v>4</v>
          </cell>
          <cell r="D389" t="str">
            <v>rest of EEA</v>
          </cell>
          <cell r="E389">
            <v>0</v>
          </cell>
          <cell r="F389">
            <v>12</v>
          </cell>
          <cell r="G389">
            <v>3773</v>
          </cell>
        </row>
        <row r="390">
          <cell r="A390">
            <v>1</v>
          </cell>
          <cell r="B390">
            <v>8</v>
          </cell>
          <cell r="C390">
            <v>4</v>
          </cell>
          <cell r="D390" t="str">
            <v>rest of world</v>
          </cell>
          <cell r="E390">
            <v>0</v>
          </cell>
          <cell r="F390">
            <v>27</v>
          </cell>
          <cell r="G390">
            <v>9468</v>
          </cell>
        </row>
        <row r="391">
          <cell r="A391">
            <v>1</v>
          </cell>
          <cell r="B391">
            <v>8</v>
          </cell>
          <cell r="C391">
            <v>5</v>
          </cell>
          <cell r="D391" t="str">
            <v>UK</v>
          </cell>
          <cell r="E391">
            <v>0</v>
          </cell>
          <cell r="F391">
            <v>8</v>
          </cell>
          <cell r="G391">
            <v>2820</v>
          </cell>
        </row>
        <row r="392">
          <cell r="A392">
            <v>1</v>
          </cell>
          <cell r="B392">
            <v>8</v>
          </cell>
          <cell r="C392">
            <v>5</v>
          </cell>
          <cell r="D392" t="str">
            <v>rest of world</v>
          </cell>
          <cell r="E392">
            <v>0</v>
          </cell>
          <cell r="F392">
            <v>6</v>
          </cell>
          <cell r="G392">
            <v>2420</v>
          </cell>
        </row>
        <row r="393">
          <cell r="A393">
            <v>1</v>
          </cell>
          <cell r="B393">
            <v>8</v>
          </cell>
          <cell r="C393">
            <v>10</v>
          </cell>
          <cell r="D393" t="str">
            <v>UK</v>
          </cell>
          <cell r="E393">
            <v>0</v>
          </cell>
          <cell r="F393">
            <v>34</v>
          </cell>
          <cell r="G393">
            <v>11791</v>
          </cell>
        </row>
        <row r="394">
          <cell r="A394">
            <v>1</v>
          </cell>
          <cell r="B394">
            <v>8</v>
          </cell>
          <cell r="C394">
            <v>10</v>
          </cell>
          <cell r="D394" t="str">
            <v>rest of EEA</v>
          </cell>
          <cell r="E394">
            <v>0</v>
          </cell>
          <cell r="F394">
            <v>9</v>
          </cell>
          <cell r="G394">
            <v>2633</v>
          </cell>
        </row>
        <row r="395">
          <cell r="A395">
            <v>1</v>
          </cell>
          <cell r="B395">
            <v>8</v>
          </cell>
          <cell r="C395">
            <v>10</v>
          </cell>
          <cell r="D395" t="str">
            <v>rest of world</v>
          </cell>
          <cell r="E395">
            <v>0</v>
          </cell>
          <cell r="F395">
            <v>25</v>
          </cell>
          <cell r="G395">
            <v>8348</v>
          </cell>
        </row>
        <row r="396">
          <cell r="A396">
            <v>1</v>
          </cell>
          <cell r="B396">
            <v>8</v>
          </cell>
          <cell r="C396">
            <v>11</v>
          </cell>
          <cell r="D396" t="str">
            <v>UK</v>
          </cell>
          <cell r="E396">
            <v>0</v>
          </cell>
          <cell r="F396">
            <v>6</v>
          </cell>
          <cell r="G396">
            <v>2166</v>
          </cell>
        </row>
        <row r="397">
          <cell r="A397">
            <v>1</v>
          </cell>
          <cell r="B397">
            <v>8</v>
          </cell>
          <cell r="C397">
            <v>11</v>
          </cell>
          <cell r="D397" t="str">
            <v>rest of EEA</v>
          </cell>
          <cell r="E397">
            <v>0</v>
          </cell>
          <cell r="F397">
            <v>2</v>
          </cell>
          <cell r="G397">
            <v>488</v>
          </cell>
        </row>
        <row r="398">
          <cell r="A398">
            <v>1</v>
          </cell>
          <cell r="B398">
            <v>8</v>
          </cell>
          <cell r="C398">
            <v>11</v>
          </cell>
          <cell r="D398" t="str">
            <v>rest of world</v>
          </cell>
          <cell r="E398">
            <v>0</v>
          </cell>
          <cell r="F398">
            <v>23</v>
          </cell>
          <cell r="G398">
            <v>8029</v>
          </cell>
        </row>
        <row r="399">
          <cell r="A399">
            <v>1</v>
          </cell>
          <cell r="B399">
            <v>9</v>
          </cell>
          <cell r="C399">
            <v>-8</v>
          </cell>
          <cell r="D399" t="str">
            <v>UK</v>
          </cell>
          <cell r="E399">
            <v>0</v>
          </cell>
          <cell r="F399">
            <v>5</v>
          </cell>
          <cell r="G399">
            <v>1776</v>
          </cell>
        </row>
        <row r="400">
          <cell r="A400">
            <v>1</v>
          </cell>
          <cell r="B400">
            <v>9</v>
          </cell>
          <cell r="C400">
            <v>-8</v>
          </cell>
          <cell r="D400" t="str">
            <v>rest of EEA</v>
          </cell>
          <cell r="E400">
            <v>0</v>
          </cell>
          <cell r="F400">
            <v>1</v>
          </cell>
          <cell r="G400">
            <v>295</v>
          </cell>
        </row>
        <row r="401">
          <cell r="A401">
            <v>1</v>
          </cell>
          <cell r="B401">
            <v>9</v>
          </cell>
          <cell r="C401">
            <v>-8</v>
          </cell>
          <cell r="D401" t="str">
            <v>rest of world</v>
          </cell>
          <cell r="E401">
            <v>0</v>
          </cell>
          <cell r="F401">
            <v>2</v>
          </cell>
          <cell r="G401">
            <v>364</v>
          </cell>
        </row>
        <row r="402">
          <cell r="A402">
            <v>1</v>
          </cell>
          <cell r="B402">
            <v>9</v>
          </cell>
          <cell r="C402">
            <v>-8</v>
          </cell>
          <cell r="D402" t="str">
            <v>unknown</v>
          </cell>
          <cell r="E402">
            <v>0</v>
          </cell>
          <cell r="F402">
            <v>2</v>
          </cell>
          <cell r="G402">
            <v>1097</v>
          </cell>
        </row>
        <row r="403">
          <cell r="A403">
            <v>1</v>
          </cell>
          <cell r="B403">
            <v>9</v>
          </cell>
          <cell r="C403">
            <v>1</v>
          </cell>
          <cell r="D403" t="str">
            <v>UK</v>
          </cell>
          <cell r="E403">
            <v>0</v>
          </cell>
          <cell r="F403">
            <v>520</v>
          </cell>
          <cell r="G403">
            <v>160005</v>
          </cell>
        </row>
        <row r="404">
          <cell r="A404">
            <v>1</v>
          </cell>
          <cell r="B404">
            <v>9</v>
          </cell>
          <cell r="C404">
            <v>1</v>
          </cell>
          <cell r="D404" t="str">
            <v>rest of EEA</v>
          </cell>
          <cell r="E404">
            <v>0</v>
          </cell>
          <cell r="F404">
            <v>109</v>
          </cell>
          <cell r="G404">
            <v>30467</v>
          </cell>
        </row>
        <row r="405">
          <cell r="A405">
            <v>1</v>
          </cell>
          <cell r="B405">
            <v>9</v>
          </cell>
          <cell r="C405">
            <v>1</v>
          </cell>
          <cell r="D405" t="str">
            <v>rest of world</v>
          </cell>
          <cell r="E405">
            <v>0</v>
          </cell>
          <cell r="F405">
            <v>244</v>
          </cell>
          <cell r="G405">
            <v>67492</v>
          </cell>
        </row>
        <row r="406">
          <cell r="A406">
            <v>1</v>
          </cell>
          <cell r="B406">
            <v>9</v>
          </cell>
          <cell r="C406">
            <v>2</v>
          </cell>
          <cell r="D406" t="str">
            <v>UK</v>
          </cell>
          <cell r="E406">
            <v>0</v>
          </cell>
          <cell r="F406">
            <v>1063</v>
          </cell>
          <cell r="G406">
            <v>345359</v>
          </cell>
        </row>
        <row r="407">
          <cell r="A407">
            <v>1</v>
          </cell>
          <cell r="B407">
            <v>9</v>
          </cell>
          <cell r="C407">
            <v>2</v>
          </cell>
          <cell r="D407" t="str">
            <v>rest of EEA</v>
          </cell>
          <cell r="E407">
            <v>0</v>
          </cell>
          <cell r="F407">
            <v>204</v>
          </cell>
          <cell r="G407">
            <v>63136</v>
          </cell>
        </row>
        <row r="408">
          <cell r="A408">
            <v>1</v>
          </cell>
          <cell r="B408">
            <v>9</v>
          </cell>
          <cell r="C408">
            <v>2</v>
          </cell>
          <cell r="D408" t="str">
            <v>rest of world</v>
          </cell>
          <cell r="E408">
            <v>0</v>
          </cell>
          <cell r="F408">
            <v>517</v>
          </cell>
          <cell r="G408">
            <v>161386</v>
          </cell>
        </row>
        <row r="409">
          <cell r="A409">
            <v>1</v>
          </cell>
          <cell r="B409">
            <v>9</v>
          </cell>
          <cell r="C409">
            <v>2</v>
          </cell>
          <cell r="D409" t="str">
            <v>unknown</v>
          </cell>
          <cell r="E409">
            <v>0</v>
          </cell>
          <cell r="F409">
            <v>1</v>
          </cell>
          <cell r="G409">
            <v>297</v>
          </cell>
        </row>
        <row r="410">
          <cell r="A410">
            <v>1</v>
          </cell>
          <cell r="B410">
            <v>9</v>
          </cell>
          <cell r="C410">
            <v>3</v>
          </cell>
          <cell r="D410" t="str">
            <v>UK</v>
          </cell>
          <cell r="E410">
            <v>0</v>
          </cell>
          <cell r="F410">
            <v>892</v>
          </cell>
          <cell r="G410">
            <v>311225</v>
          </cell>
        </row>
        <row r="411">
          <cell r="A411">
            <v>1</v>
          </cell>
          <cell r="B411">
            <v>9</v>
          </cell>
          <cell r="C411">
            <v>3</v>
          </cell>
          <cell r="D411" t="str">
            <v>rest of EEA</v>
          </cell>
          <cell r="E411">
            <v>0</v>
          </cell>
          <cell r="F411">
            <v>134</v>
          </cell>
          <cell r="G411">
            <v>43253</v>
          </cell>
        </row>
        <row r="412">
          <cell r="A412">
            <v>1</v>
          </cell>
          <cell r="B412">
            <v>9</v>
          </cell>
          <cell r="C412">
            <v>3</v>
          </cell>
          <cell r="D412" t="str">
            <v>rest of world</v>
          </cell>
          <cell r="E412">
            <v>0</v>
          </cell>
          <cell r="F412">
            <v>278</v>
          </cell>
          <cell r="G412">
            <v>87838</v>
          </cell>
        </row>
        <row r="413">
          <cell r="A413">
            <v>1</v>
          </cell>
          <cell r="B413">
            <v>9</v>
          </cell>
          <cell r="C413">
            <v>3</v>
          </cell>
          <cell r="D413" t="str">
            <v>unknown</v>
          </cell>
          <cell r="E413">
            <v>0</v>
          </cell>
          <cell r="F413">
            <v>3</v>
          </cell>
          <cell r="G413">
            <v>572</v>
          </cell>
        </row>
        <row r="414">
          <cell r="A414">
            <v>1</v>
          </cell>
          <cell r="B414">
            <v>9</v>
          </cell>
          <cell r="C414">
            <v>4</v>
          </cell>
          <cell r="D414" t="str">
            <v>UK</v>
          </cell>
          <cell r="E414">
            <v>0</v>
          </cell>
          <cell r="F414">
            <v>262</v>
          </cell>
          <cell r="G414">
            <v>96133</v>
          </cell>
        </row>
        <row r="415">
          <cell r="A415">
            <v>1</v>
          </cell>
          <cell r="B415">
            <v>9</v>
          </cell>
          <cell r="C415">
            <v>4</v>
          </cell>
          <cell r="D415" t="str">
            <v>rest of EEA</v>
          </cell>
          <cell r="E415">
            <v>0</v>
          </cell>
          <cell r="F415">
            <v>78</v>
          </cell>
          <cell r="G415">
            <v>25658</v>
          </cell>
        </row>
        <row r="416">
          <cell r="A416">
            <v>1</v>
          </cell>
          <cell r="B416">
            <v>9</v>
          </cell>
          <cell r="C416">
            <v>4</v>
          </cell>
          <cell r="D416" t="str">
            <v>rest of world</v>
          </cell>
          <cell r="E416">
            <v>0</v>
          </cell>
          <cell r="F416">
            <v>134</v>
          </cell>
          <cell r="G416">
            <v>41811</v>
          </cell>
        </row>
        <row r="417">
          <cell r="A417">
            <v>1</v>
          </cell>
          <cell r="B417">
            <v>9</v>
          </cell>
          <cell r="C417">
            <v>5</v>
          </cell>
          <cell r="D417" t="str">
            <v>UK</v>
          </cell>
          <cell r="E417">
            <v>0</v>
          </cell>
          <cell r="F417">
            <v>38</v>
          </cell>
          <cell r="G417">
            <v>9612</v>
          </cell>
        </row>
        <row r="418">
          <cell r="A418">
            <v>1</v>
          </cell>
          <cell r="B418">
            <v>9</v>
          </cell>
          <cell r="C418">
            <v>5</v>
          </cell>
          <cell r="D418" t="str">
            <v>rest of EEA</v>
          </cell>
          <cell r="E418">
            <v>0</v>
          </cell>
          <cell r="F418">
            <v>34</v>
          </cell>
          <cell r="G418">
            <v>12772</v>
          </cell>
        </row>
        <row r="419">
          <cell r="A419">
            <v>1</v>
          </cell>
          <cell r="B419">
            <v>9</v>
          </cell>
          <cell r="C419">
            <v>5</v>
          </cell>
          <cell r="D419" t="str">
            <v>rest of world</v>
          </cell>
          <cell r="E419">
            <v>0</v>
          </cell>
          <cell r="F419">
            <v>35</v>
          </cell>
          <cell r="G419">
            <v>10714</v>
          </cell>
        </row>
        <row r="420">
          <cell r="A420">
            <v>1</v>
          </cell>
          <cell r="B420">
            <v>9</v>
          </cell>
          <cell r="C420">
            <v>10</v>
          </cell>
          <cell r="D420" t="str">
            <v>UK</v>
          </cell>
          <cell r="E420">
            <v>0</v>
          </cell>
          <cell r="F420">
            <v>179</v>
          </cell>
          <cell r="G420">
            <v>67007</v>
          </cell>
        </row>
        <row r="421">
          <cell r="A421">
            <v>1</v>
          </cell>
          <cell r="B421">
            <v>9</v>
          </cell>
          <cell r="C421">
            <v>10</v>
          </cell>
          <cell r="D421" t="str">
            <v>rest of EEA</v>
          </cell>
          <cell r="E421">
            <v>0</v>
          </cell>
          <cell r="F421">
            <v>77</v>
          </cell>
          <cell r="G421">
            <v>25578</v>
          </cell>
        </row>
        <row r="422">
          <cell r="A422">
            <v>1</v>
          </cell>
          <cell r="B422">
            <v>9</v>
          </cell>
          <cell r="C422">
            <v>10</v>
          </cell>
          <cell r="D422" t="str">
            <v>rest of world</v>
          </cell>
          <cell r="E422">
            <v>0</v>
          </cell>
          <cell r="F422">
            <v>144</v>
          </cell>
          <cell r="G422">
            <v>41924</v>
          </cell>
        </row>
        <row r="423">
          <cell r="A423">
            <v>1</v>
          </cell>
          <cell r="B423">
            <v>9</v>
          </cell>
          <cell r="C423">
            <v>10</v>
          </cell>
          <cell r="D423" t="str">
            <v>unknown</v>
          </cell>
          <cell r="E423">
            <v>0</v>
          </cell>
          <cell r="F423">
            <v>1</v>
          </cell>
          <cell r="G423">
            <v>207</v>
          </cell>
        </row>
        <row r="424">
          <cell r="A424">
            <v>1</v>
          </cell>
          <cell r="B424">
            <v>9</v>
          </cell>
          <cell r="C424">
            <v>11</v>
          </cell>
          <cell r="D424" t="str">
            <v>UK</v>
          </cell>
          <cell r="E424">
            <v>0</v>
          </cell>
          <cell r="F424">
            <v>51</v>
          </cell>
          <cell r="G424">
            <v>19590</v>
          </cell>
        </row>
        <row r="425">
          <cell r="A425">
            <v>1</v>
          </cell>
          <cell r="B425">
            <v>9</v>
          </cell>
          <cell r="C425">
            <v>11</v>
          </cell>
          <cell r="D425" t="str">
            <v>rest of EEA</v>
          </cell>
          <cell r="E425">
            <v>0</v>
          </cell>
          <cell r="F425">
            <v>68</v>
          </cell>
          <cell r="G425">
            <v>23377</v>
          </cell>
        </row>
        <row r="426">
          <cell r="A426">
            <v>1</v>
          </cell>
          <cell r="B426">
            <v>9</v>
          </cell>
          <cell r="C426">
            <v>11</v>
          </cell>
          <cell r="D426" t="str">
            <v>rest of world</v>
          </cell>
          <cell r="E426">
            <v>0</v>
          </cell>
          <cell r="F426">
            <v>99</v>
          </cell>
          <cell r="G426">
            <v>32617</v>
          </cell>
        </row>
        <row r="427">
          <cell r="A427">
            <v>1</v>
          </cell>
          <cell r="B427">
            <v>9</v>
          </cell>
          <cell r="C427">
            <v>11</v>
          </cell>
          <cell r="D427" t="str">
            <v>unknown</v>
          </cell>
          <cell r="E427">
            <v>0</v>
          </cell>
          <cell r="F427">
            <v>2</v>
          </cell>
          <cell r="G427">
            <v>434</v>
          </cell>
        </row>
      </sheetData>
      <sheetData sheetId="13">
        <row r="1">
          <cell r="A1" t="str">
            <v>londonres</v>
          </cell>
          <cell r="B1" t="str">
            <v>quinary</v>
          </cell>
          <cell r="C1" t="str">
            <v>_TYPE_</v>
          </cell>
          <cell r="D1" t="str">
            <v>_FREQ_</v>
          </cell>
          <cell r="E1" t="str">
            <v>PWTA14</v>
          </cell>
        </row>
        <row r="2">
          <cell r="A2">
            <v>0</v>
          </cell>
          <cell r="B2">
            <v>3</v>
          </cell>
          <cell r="C2">
            <v>0</v>
          </cell>
          <cell r="D2">
            <v>4285</v>
          </cell>
          <cell r="E2">
            <v>944114</v>
          </cell>
        </row>
        <row r="3">
          <cell r="A3">
            <v>0</v>
          </cell>
          <cell r="B3">
            <v>4</v>
          </cell>
          <cell r="C3">
            <v>0</v>
          </cell>
          <cell r="D3">
            <v>9055</v>
          </cell>
          <cell r="E3">
            <v>2397754</v>
          </cell>
        </row>
        <row r="4">
          <cell r="A4">
            <v>0</v>
          </cell>
          <cell r="B4">
            <v>5</v>
          </cell>
          <cell r="C4">
            <v>0</v>
          </cell>
          <cell r="D4">
            <v>11379</v>
          </cell>
          <cell r="E4">
            <v>2808921</v>
          </cell>
        </row>
        <row r="5">
          <cell r="A5">
            <v>0</v>
          </cell>
          <cell r="B5">
            <v>6</v>
          </cell>
          <cell r="C5">
            <v>0</v>
          </cell>
          <cell r="D5">
            <v>13698</v>
          </cell>
          <cell r="E5">
            <v>2900925</v>
          </cell>
        </row>
        <row r="6">
          <cell r="A6">
            <v>0</v>
          </cell>
          <cell r="B6">
            <v>7</v>
          </cell>
          <cell r="C6">
            <v>0</v>
          </cell>
          <cell r="D6">
            <v>13762</v>
          </cell>
          <cell r="E6">
            <v>2779666</v>
          </cell>
        </row>
        <row r="7">
          <cell r="A7">
            <v>0</v>
          </cell>
          <cell r="B7">
            <v>8</v>
          </cell>
          <cell r="C7">
            <v>0</v>
          </cell>
          <cell r="D7">
            <v>16374</v>
          </cell>
          <cell r="E7">
            <v>3245632</v>
          </cell>
        </row>
        <row r="8">
          <cell r="A8">
            <v>0</v>
          </cell>
          <cell r="B8">
            <v>9</v>
          </cell>
          <cell r="C8">
            <v>0</v>
          </cell>
          <cell r="D8">
            <v>17743</v>
          </cell>
          <cell r="E8">
            <v>3563798</v>
          </cell>
        </row>
        <row r="9">
          <cell r="A9">
            <v>0</v>
          </cell>
          <cell r="B9">
            <v>10</v>
          </cell>
          <cell r="C9">
            <v>0</v>
          </cell>
          <cell r="D9">
            <v>17343</v>
          </cell>
          <cell r="E9">
            <v>3300307</v>
          </cell>
        </row>
        <row r="10">
          <cell r="A10">
            <v>0</v>
          </cell>
          <cell r="B10">
            <v>11</v>
          </cell>
          <cell r="C10">
            <v>0</v>
          </cell>
          <cell r="D10">
            <v>14435</v>
          </cell>
          <cell r="E10">
            <v>2573312</v>
          </cell>
        </row>
        <row r="11">
          <cell r="A11">
            <v>0</v>
          </cell>
          <cell r="B11">
            <v>12</v>
          </cell>
          <cell r="C11">
            <v>0</v>
          </cell>
          <cell r="D11">
            <v>9295</v>
          </cell>
          <cell r="E11">
            <v>1536200</v>
          </cell>
        </row>
        <row r="12">
          <cell r="A12">
            <v>0</v>
          </cell>
          <cell r="B12">
            <v>13</v>
          </cell>
          <cell r="C12">
            <v>0</v>
          </cell>
          <cell r="D12">
            <v>4165</v>
          </cell>
          <cell r="E12">
            <v>673268</v>
          </cell>
        </row>
        <row r="13">
          <cell r="A13">
            <v>0</v>
          </cell>
          <cell r="B13">
            <v>14</v>
          </cell>
          <cell r="C13">
            <v>0</v>
          </cell>
          <cell r="D13">
            <v>1423</v>
          </cell>
          <cell r="E13">
            <v>221812</v>
          </cell>
        </row>
        <row r="14">
          <cell r="A14">
            <v>0</v>
          </cell>
          <cell r="B14">
            <v>15</v>
          </cell>
          <cell r="C14">
            <v>0</v>
          </cell>
          <cell r="D14">
            <v>465</v>
          </cell>
          <cell r="E14">
            <v>91409</v>
          </cell>
        </row>
        <row r="15">
          <cell r="A15">
            <v>0</v>
          </cell>
          <cell r="B15">
            <v>16</v>
          </cell>
          <cell r="C15">
            <v>0</v>
          </cell>
          <cell r="D15">
            <v>125</v>
          </cell>
          <cell r="E15">
            <v>22098</v>
          </cell>
        </row>
        <row r="16">
          <cell r="A16">
            <v>0</v>
          </cell>
          <cell r="B16">
            <v>17</v>
          </cell>
          <cell r="C16">
            <v>0</v>
          </cell>
          <cell r="D16">
            <v>30</v>
          </cell>
          <cell r="E16">
            <v>7726</v>
          </cell>
        </row>
        <row r="17">
          <cell r="A17">
            <v>0</v>
          </cell>
          <cell r="B17">
            <v>18</v>
          </cell>
          <cell r="C17">
            <v>0</v>
          </cell>
          <cell r="D17">
            <v>3</v>
          </cell>
          <cell r="E17">
            <v>388</v>
          </cell>
        </row>
        <row r="18">
          <cell r="A18">
            <v>1</v>
          </cell>
          <cell r="B18">
            <v>3</v>
          </cell>
          <cell r="C18">
            <v>0</v>
          </cell>
          <cell r="D18">
            <v>208</v>
          </cell>
          <cell r="E18">
            <v>68635</v>
          </cell>
        </row>
        <row r="19">
          <cell r="A19">
            <v>1</v>
          </cell>
          <cell r="B19">
            <v>4</v>
          </cell>
          <cell r="C19">
            <v>0</v>
          </cell>
          <cell r="D19">
            <v>817</v>
          </cell>
          <cell r="E19">
            <v>357315</v>
          </cell>
        </row>
        <row r="20">
          <cell r="A20">
            <v>1</v>
          </cell>
          <cell r="B20">
            <v>5</v>
          </cell>
          <cell r="C20">
            <v>0</v>
          </cell>
          <cell r="D20">
            <v>1507</v>
          </cell>
          <cell r="E20">
            <v>696532</v>
          </cell>
        </row>
        <row r="21">
          <cell r="A21">
            <v>1</v>
          </cell>
          <cell r="B21">
            <v>6</v>
          </cell>
          <cell r="C21">
            <v>0</v>
          </cell>
          <cell r="D21">
            <v>1851</v>
          </cell>
          <cell r="E21">
            <v>697861</v>
          </cell>
        </row>
        <row r="22">
          <cell r="A22">
            <v>1</v>
          </cell>
          <cell r="B22">
            <v>7</v>
          </cell>
          <cell r="C22">
            <v>0</v>
          </cell>
          <cell r="D22">
            <v>1807</v>
          </cell>
          <cell r="E22">
            <v>550798</v>
          </cell>
        </row>
        <row r="23">
          <cell r="A23">
            <v>1</v>
          </cell>
          <cell r="B23">
            <v>8</v>
          </cell>
          <cell r="C23">
            <v>0</v>
          </cell>
          <cell r="D23">
            <v>1770</v>
          </cell>
          <cell r="E23">
            <v>484223</v>
          </cell>
        </row>
        <row r="24">
          <cell r="A24">
            <v>1</v>
          </cell>
          <cell r="B24">
            <v>9</v>
          </cell>
          <cell r="C24">
            <v>0</v>
          </cell>
          <cell r="D24">
            <v>1617</v>
          </cell>
          <cell r="E24">
            <v>467018</v>
          </cell>
        </row>
        <row r="25">
          <cell r="A25">
            <v>1</v>
          </cell>
          <cell r="B25">
            <v>10</v>
          </cell>
          <cell r="C25">
            <v>0</v>
          </cell>
          <cell r="D25">
            <v>1392</v>
          </cell>
          <cell r="E25">
            <v>412367</v>
          </cell>
        </row>
        <row r="26">
          <cell r="A26">
            <v>1</v>
          </cell>
          <cell r="B26">
            <v>11</v>
          </cell>
          <cell r="C26">
            <v>0</v>
          </cell>
          <cell r="D26">
            <v>1013</v>
          </cell>
          <cell r="E26">
            <v>289235</v>
          </cell>
        </row>
        <row r="27">
          <cell r="A27">
            <v>1</v>
          </cell>
          <cell r="B27">
            <v>12</v>
          </cell>
          <cell r="C27">
            <v>0</v>
          </cell>
          <cell r="D27">
            <v>753</v>
          </cell>
          <cell r="E27">
            <v>179170</v>
          </cell>
        </row>
        <row r="28">
          <cell r="A28">
            <v>1</v>
          </cell>
          <cell r="B28">
            <v>13</v>
          </cell>
          <cell r="C28">
            <v>0</v>
          </cell>
          <cell r="D28">
            <v>350</v>
          </cell>
          <cell r="E28">
            <v>80086</v>
          </cell>
        </row>
        <row r="29">
          <cell r="A29">
            <v>1</v>
          </cell>
          <cell r="B29">
            <v>14</v>
          </cell>
          <cell r="C29">
            <v>0</v>
          </cell>
          <cell r="D29">
            <v>126</v>
          </cell>
          <cell r="E29">
            <v>26833</v>
          </cell>
        </row>
        <row r="30">
          <cell r="A30">
            <v>1</v>
          </cell>
          <cell r="B30">
            <v>15</v>
          </cell>
          <cell r="C30">
            <v>0</v>
          </cell>
          <cell r="D30">
            <v>43</v>
          </cell>
          <cell r="E30">
            <v>9000</v>
          </cell>
        </row>
        <row r="31">
          <cell r="A31">
            <v>1</v>
          </cell>
          <cell r="B31">
            <v>16</v>
          </cell>
          <cell r="C31">
            <v>0</v>
          </cell>
          <cell r="D31">
            <v>18</v>
          </cell>
          <cell r="E31">
            <v>4495</v>
          </cell>
        </row>
        <row r="32">
          <cell r="A32">
            <v>1</v>
          </cell>
          <cell r="B32">
            <v>17</v>
          </cell>
          <cell r="C32">
            <v>0</v>
          </cell>
          <cell r="D32">
            <v>1</v>
          </cell>
          <cell r="E32">
            <v>534</v>
          </cell>
        </row>
        <row r="33">
          <cell r="A33">
            <v>1</v>
          </cell>
          <cell r="B33">
            <v>18</v>
          </cell>
          <cell r="C33">
            <v>0</v>
          </cell>
          <cell r="D33">
            <v>2</v>
          </cell>
          <cell r="E33">
            <v>238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ons.gov.uk/ons/guide-method/method-quality/specific/labour-market/labour-market-statistics/index.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1.bin"/><Relationship Id="rId1" Type="http://schemas.openxmlformats.org/officeDocument/2006/relationships/hyperlink" Target="http://data.london.gov.uk/dataset/gla-employment-projections/resource/844571be-fb97-422a-8738-3e36c5f95a40"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 Id="rId4"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0.bin"/><Relationship Id="rId1" Type="http://schemas.openxmlformats.org/officeDocument/2006/relationships/hyperlink" Target="http://www.ons.gov.uk/ons/guide-method/method-quality/specific/labour-market/labour-market-statistics/index.htm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1.bin"/><Relationship Id="rId1" Type="http://schemas.openxmlformats.org/officeDocument/2006/relationships/hyperlink" Target="https://lep.london/sites/default/files/documents/publication/London%20Skills%20Data%20Review_CESI_final%20report.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hyperlink" Target="https://lep.london/sites/default/files/documents/publication/London%20Skills%20Data%20Review_CESI_final%20report.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3.bin"/><Relationship Id="rId1" Type="http://schemas.openxmlformats.org/officeDocument/2006/relationships/hyperlink" Target="https://lep.london/sites/default/files/documents/publication/London%20Skills%20Data%20Review_CESI_final%20report.pdf"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ns.gov.uk/ons/guide-method/method-quality/specific/labour-market/labour-market-statistics/index.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3"/>
  <sheetViews>
    <sheetView tabSelected="1" zoomScale="85" zoomScaleNormal="85" zoomScaleSheetLayoutView="70" workbookViewId="0">
      <selection activeCell="A3" sqref="A3:G3"/>
    </sheetView>
  </sheetViews>
  <sheetFormatPr defaultColWidth="0" defaultRowHeight="15" zeroHeight="1" x14ac:dyDescent="0.25"/>
  <cols>
    <col min="1" max="1" width="10.28515625" style="8" customWidth="1"/>
    <col min="2" max="2" width="64.7109375" style="8" customWidth="1"/>
    <col min="3" max="3" width="11.28515625" style="8" customWidth="1"/>
    <col min="4" max="4" width="1.5703125" style="8" customWidth="1"/>
    <col min="5" max="5" width="12.140625" style="8" customWidth="1"/>
    <col min="6" max="6" width="67.140625" style="8" customWidth="1"/>
    <col min="7" max="7" width="10.7109375" style="8" customWidth="1"/>
    <col min="8" max="8" width="5.5703125" style="8" customWidth="1"/>
    <col min="9" max="9" width="9.140625" style="8" hidden="1"/>
    <col min="10" max="11" width="4.85546875" style="8" hidden="1"/>
    <col min="12" max="16383" width="9.140625" style="8" hidden="1"/>
    <col min="16384" max="16384" width="4.85546875" style="8" hidden="1"/>
  </cols>
  <sheetData>
    <row r="1" spans="1:11" ht="39" customHeight="1" x14ac:dyDescent="0.25">
      <c r="A1" s="572" t="s">
        <v>653</v>
      </c>
      <c r="B1" s="572"/>
      <c r="C1" s="572"/>
      <c r="D1" s="572"/>
      <c r="E1" s="572"/>
      <c r="F1" s="572"/>
      <c r="G1" s="12"/>
      <c r="H1" s="12"/>
      <c r="I1" s="12"/>
      <c r="J1" s="12"/>
      <c r="K1" s="12"/>
    </row>
    <row r="2" spans="1:11" ht="15" customHeight="1" x14ac:dyDescent="0.25">
      <c r="A2" s="573"/>
      <c r="B2" s="573"/>
      <c r="C2" s="573"/>
      <c r="D2" s="573"/>
      <c r="E2" s="573"/>
      <c r="F2" s="573"/>
      <c r="G2" s="12"/>
      <c r="H2" s="12"/>
      <c r="I2" s="12"/>
      <c r="J2" s="12"/>
      <c r="K2" s="12"/>
    </row>
    <row r="3" spans="1:11" ht="45.75" customHeight="1" x14ac:dyDescent="0.25">
      <c r="A3" s="574" t="s">
        <v>676</v>
      </c>
      <c r="B3" s="574"/>
      <c r="C3" s="574"/>
      <c r="D3" s="574"/>
      <c r="E3" s="574"/>
      <c r="F3" s="574"/>
      <c r="G3" s="574"/>
      <c r="H3" s="12"/>
      <c r="I3" s="12"/>
      <c r="J3" s="12"/>
      <c r="K3" s="12"/>
    </row>
    <row r="4" spans="1:11" ht="27" customHeight="1" x14ac:dyDescent="0.25">
      <c r="A4" s="576" t="s">
        <v>171</v>
      </c>
      <c r="B4" s="576"/>
      <c r="C4" s="576"/>
      <c r="D4" s="13"/>
      <c r="E4" s="575" t="s">
        <v>146</v>
      </c>
      <c r="F4" s="575"/>
      <c r="G4" s="575"/>
      <c r="H4" s="12"/>
    </row>
    <row r="5" spans="1:11" ht="15.75" x14ac:dyDescent="0.25">
      <c r="A5" s="431" t="s">
        <v>50</v>
      </c>
      <c r="B5" s="431" t="s">
        <v>55</v>
      </c>
      <c r="C5" s="437" t="s">
        <v>56</v>
      </c>
      <c r="D5" s="406"/>
      <c r="E5" s="431" t="s">
        <v>51</v>
      </c>
      <c r="F5" s="431" t="s">
        <v>55</v>
      </c>
      <c r="G5" s="435" t="s">
        <v>56</v>
      </c>
      <c r="H5" s="12"/>
    </row>
    <row r="6" spans="1:11" x14ac:dyDescent="0.25">
      <c r="A6" s="432" t="s">
        <v>52</v>
      </c>
      <c r="B6" s="406" t="s">
        <v>94</v>
      </c>
      <c r="C6" s="436" t="s">
        <v>47</v>
      </c>
      <c r="D6" s="406"/>
      <c r="E6" s="432" t="s">
        <v>0</v>
      </c>
      <c r="F6" s="406" t="s">
        <v>1</v>
      </c>
      <c r="G6" s="436" t="s">
        <v>47</v>
      </c>
      <c r="H6" s="12"/>
    </row>
    <row r="7" spans="1:11" ht="30" x14ac:dyDescent="0.25">
      <c r="A7" s="432" t="s">
        <v>53</v>
      </c>
      <c r="B7" s="406" t="s">
        <v>173</v>
      </c>
      <c r="C7" s="436" t="s">
        <v>47</v>
      </c>
      <c r="D7" s="406"/>
      <c r="E7" s="432" t="s">
        <v>45</v>
      </c>
      <c r="F7" s="433" t="s">
        <v>46</v>
      </c>
      <c r="G7" s="436" t="s">
        <v>47</v>
      </c>
      <c r="H7" s="12"/>
    </row>
    <row r="8" spans="1:11" ht="30" x14ac:dyDescent="0.25">
      <c r="A8" s="493" t="s">
        <v>54</v>
      </c>
      <c r="B8" s="494" t="s">
        <v>673</v>
      </c>
      <c r="C8" s="495" t="s">
        <v>639</v>
      </c>
      <c r="D8" s="434"/>
      <c r="E8" s="493" t="s">
        <v>48</v>
      </c>
      <c r="F8" s="494" t="s">
        <v>656</v>
      </c>
      <c r="G8" s="495" t="s">
        <v>639</v>
      </c>
    </row>
    <row r="9" spans="1:11" ht="45" x14ac:dyDescent="0.25">
      <c r="A9" s="432" t="s">
        <v>209</v>
      </c>
      <c r="B9" s="406" t="s">
        <v>210</v>
      </c>
      <c r="C9" s="438" t="s">
        <v>47</v>
      </c>
      <c r="D9" s="434"/>
      <c r="E9" s="432" t="s">
        <v>77</v>
      </c>
      <c r="F9" s="456" t="s">
        <v>78</v>
      </c>
      <c r="G9" s="438" t="s">
        <v>47</v>
      </c>
    </row>
    <row r="10" spans="1:11" ht="45" x14ac:dyDescent="0.25">
      <c r="A10" s="432" t="s">
        <v>230</v>
      </c>
      <c r="B10" s="406" t="s">
        <v>229</v>
      </c>
      <c r="C10" s="438" t="s">
        <v>47</v>
      </c>
      <c r="D10" s="434"/>
      <c r="E10" s="432" t="s">
        <v>80</v>
      </c>
      <c r="F10" s="456" t="s">
        <v>605</v>
      </c>
      <c r="G10" s="438" t="s">
        <v>47</v>
      </c>
    </row>
    <row r="11" spans="1:11" ht="30" x14ac:dyDescent="0.25">
      <c r="A11" s="432" t="s">
        <v>286</v>
      </c>
      <c r="B11" s="406" t="s">
        <v>604</v>
      </c>
      <c r="C11" s="438" t="s">
        <v>47</v>
      </c>
      <c r="D11" s="434"/>
      <c r="E11" s="432" t="s">
        <v>93</v>
      </c>
      <c r="F11" s="456" t="s">
        <v>606</v>
      </c>
      <c r="G11" s="438" t="s">
        <v>47</v>
      </c>
    </row>
    <row r="12" spans="1:11" ht="45" x14ac:dyDescent="0.25">
      <c r="A12" s="432" t="s">
        <v>287</v>
      </c>
      <c r="B12" s="406" t="s">
        <v>338</v>
      </c>
      <c r="C12" s="438" t="s">
        <v>47</v>
      </c>
      <c r="D12" s="434"/>
      <c r="E12" s="432" t="s">
        <v>130</v>
      </c>
      <c r="F12" s="456" t="s">
        <v>131</v>
      </c>
      <c r="G12" s="438" t="s">
        <v>47</v>
      </c>
    </row>
    <row r="13" spans="1:11" ht="45" x14ac:dyDescent="0.25">
      <c r="A13" s="493" t="s">
        <v>346</v>
      </c>
      <c r="B13" s="494" t="s">
        <v>664</v>
      </c>
      <c r="C13" s="495" t="s">
        <v>639</v>
      </c>
      <c r="D13" s="434"/>
      <c r="E13" s="432" t="s">
        <v>145</v>
      </c>
      <c r="F13" s="456" t="s">
        <v>170</v>
      </c>
      <c r="G13" s="438" t="s">
        <v>47</v>
      </c>
    </row>
    <row r="14" spans="1:11" ht="30" x14ac:dyDescent="0.25">
      <c r="A14" s="493" t="s">
        <v>347</v>
      </c>
      <c r="B14" s="494" t="s">
        <v>663</v>
      </c>
      <c r="C14" s="495" t="s">
        <v>639</v>
      </c>
      <c r="D14" s="434"/>
      <c r="E14" s="493" t="s">
        <v>175</v>
      </c>
      <c r="F14" s="494" t="s">
        <v>657</v>
      </c>
      <c r="G14" s="495" t="s">
        <v>639</v>
      </c>
    </row>
    <row r="15" spans="1:11" ht="45" x14ac:dyDescent="0.25">
      <c r="A15" s="493" t="s">
        <v>353</v>
      </c>
      <c r="B15" s="494" t="s">
        <v>665</v>
      </c>
      <c r="C15" s="495" t="s">
        <v>639</v>
      </c>
      <c r="D15" s="434"/>
      <c r="E15" s="493" t="s">
        <v>177</v>
      </c>
      <c r="F15" s="494" t="s">
        <v>662</v>
      </c>
      <c r="G15" s="495" t="s">
        <v>639</v>
      </c>
    </row>
    <row r="16" spans="1:11" ht="30" x14ac:dyDescent="0.25">
      <c r="A16" s="432" t="s">
        <v>450</v>
      </c>
      <c r="B16" s="406" t="s">
        <v>543</v>
      </c>
      <c r="C16" s="438" t="s">
        <v>47</v>
      </c>
      <c r="D16" s="434"/>
      <c r="E16" s="432" t="s">
        <v>211</v>
      </c>
      <c r="F16" s="456" t="s">
        <v>343</v>
      </c>
      <c r="G16" s="438" t="s">
        <v>47</v>
      </c>
    </row>
    <row r="17" spans="1:7" ht="30" x14ac:dyDescent="0.25">
      <c r="A17" s="432" t="s">
        <v>451</v>
      </c>
      <c r="B17" s="406" t="s">
        <v>544</v>
      </c>
      <c r="C17" s="438" t="s">
        <v>47</v>
      </c>
      <c r="D17" s="434"/>
      <c r="E17" s="432" t="s">
        <v>342</v>
      </c>
      <c r="F17" s="456" t="s">
        <v>344</v>
      </c>
      <c r="G17" s="438" t="s">
        <v>47</v>
      </c>
    </row>
    <row r="18" spans="1:7" ht="30" x14ac:dyDescent="0.25">
      <c r="A18" s="432" t="s">
        <v>452</v>
      </c>
      <c r="B18" s="406" t="s">
        <v>549</v>
      </c>
      <c r="C18" s="438" t="s">
        <v>47</v>
      </c>
      <c r="D18" s="434"/>
      <c r="E18" s="493" t="s">
        <v>345</v>
      </c>
      <c r="F18" s="494" t="s">
        <v>666</v>
      </c>
      <c r="G18" s="495" t="s">
        <v>639</v>
      </c>
    </row>
    <row r="19" spans="1:7" ht="45" x14ac:dyDescent="0.25">
      <c r="A19" s="493" t="s">
        <v>453</v>
      </c>
      <c r="B19" s="494" t="s">
        <v>671</v>
      </c>
      <c r="C19" s="495" t="s">
        <v>639</v>
      </c>
      <c r="D19" s="434"/>
      <c r="E19" s="493" t="s">
        <v>378</v>
      </c>
      <c r="F19" s="494" t="s">
        <v>667</v>
      </c>
      <c r="G19" s="495" t="s">
        <v>639</v>
      </c>
    </row>
    <row r="20" spans="1:7" ht="30" x14ac:dyDescent="0.25">
      <c r="A20" s="493" t="s">
        <v>454</v>
      </c>
      <c r="B20" s="494" t="s">
        <v>672</v>
      </c>
      <c r="C20" s="495" t="s">
        <v>639</v>
      </c>
      <c r="D20" s="434"/>
      <c r="E20" s="432" t="s">
        <v>386</v>
      </c>
      <c r="F20" s="456" t="s">
        <v>384</v>
      </c>
      <c r="G20" s="438" t="s">
        <v>47</v>
      </c>
    </row>
    <row r="21" spans="1:7" ht="30" x14ac:dyDescent="0.25">
      <c r="A21" s="434"/>
      <c r="B21" s="434"/>
      <c r="C21" s="434"/>
      <c r="D21" s="434"/>
      <c r="E21" s="432" t="s">
        <v>390</v>
      </c>
      <c r="F21" s="456" t="s">
        <v>391</v>
      </c>
      <c r="G21" s="438" t="s">
        <v>47</v>
      </c>
    </row>
    <row r="22" spans="1:7" ht="30" x14ac:dyDescent="0.25">
      <c r="A22" s="434"/>
      <c r="B22" s="434"/>
      <c r="C22" s="434"/>
      <c r="D22" s="434"/>
      <c r="E22" s="432" t="s">
        <v>392</v>
      </c>
      <c r="F22" s="456" t="s">
        <v>393</v>
      </c>
      <c r="G22" s="438" t="s">
        <v>47</v>
      </c>
    </row>
    <row r="23" spans="1:7" ht="30" x14ac:dyDescent="0.25">
      <c r="A23" s="434"/>
      <c r="B23" s="434"/>
      <c r="C23" s="434"/>
      <c r="D23" s="434"/>
      <c r="E23" s="432" t="s">
        <v>432</v>
      </c>
      <c r="F23" s="456" t="s">
        <v>433</v>
      </c>
      <c r="G23" s="438" t="s">
        <v>47</v>
      </c>
    </row>
    <row r="24" spans="1:7" x14ac:dyDescent="0.25">
      <c r="A24" s="434"/>
      <c r="B24" s="434"/>
      <c r="C24" s="434"/>
      <c r="D24" s="434"/>
      <c r="E24" s="432" t="s">
        <v>439</v>
      </c>
      <c r="F24" s="456" t="s">
        <v>464</v>
      </c>
      <c r="G24" s="438" t="s">
        <v>47</v>
      </c>
    </row>
    <row r="25" spans="1:7" ht="30" x14ac:dyDescent="0.25">
      <c r="A25" s="434"/>
      <c r="B25" s="434"/>
      <c r="C25" s="434"/>
      <c r="D25" s="434"/>
      <c r="E25" s="432" t="s">
        <v>440</v>
      </c>
      <c r="F25" s="455" t="s">
        <v>512</v>
      </c>
      <c r="G25" s="438" t="s">
        <v>47</v>
      </c>
    </row>
    <row r="26" spans="1:7" ht="30" x14ac:dyDescent="0.25">
      <c r="A26" s="434"/>
      <c r="B26" s="434"/>
      <c r="C26" s="434"/>
      <c r="D26" s="434"/>
      <c r="E26" s="493" t="s">
        <v>441</v>
      </c>
      <c r="F26" s="494" t="s">
        <v>668</v>
      </c>
      <c r="G26" s="495" t="s">
        <v>639</v>
      </c>
    </row>
    <row r="27" spans="1:7" ht="30" x14ac:dyDescent="0.25">
      <c r="A27" s="434"/>
      <c r="B27" s="434"/>
      <c r="C27" s="434"/>
      <c r="D27" s="434"/>
      <c r="E27" s="432" t="s">
        <v>442</v>
      </c>
      <c r="F27" s="455" t="s">
        <v>607</v>
      </c>
      <c r="G27" s="438" t="s">
        <v>47</v>
      </c>
    </row>
    <row r="28" spans="1:7" x14ac:dyDescent="0.25">
      <c r="A28" s="434"/>
      <c r="B28" s="434"/>
      <c r="C28" s="434"/>
      <c r="D28" s="434"/>
      <c r="E28" s="432" t="s">
        <v>443</v>
      </c>
      <c r="F28" s="456" t="s">
        <v>610</v>
      </c>
      <c r="G28" s="438" t="s">
        <v>47</v>
      </c>
    </row>
    <row r="29" spans="1:7" ht="30" x14ac:dyDescent="0.25">
      <c r="A29" s="434"/>
      <c r="B29" s="434"/>
      <c r="C29" s="434"/>
      <c r="D29" s="434"/>
      <c r="E29" s="432" t="s">
        <v>444</v>
      </c>
      <c r="F29" s="456" t="s">
        <v>609</v>
      </c>
      <c r="G29" s="438" t="s">
        <v>47</v>
      </c>
    </row>
    <row r="30" spans="1:7" s="520" customFormat="1" ht="30" x14ac:dyDescent="0.25">
      <c r="A30" s="434"/>
      <c r="B30" s="434"/>
      <c r="C30" s="434"/>
      <c r="D30" s="434"/>
      <c r="E30" s="432" t="s">
        <v>445</v>
      </c>
      <c r="F30" s="456" t="s">
        <v>608</v>
      </c>
      <c r="G30" s="438" t="s">
        <v>47</v>
      </c>
    </row>
    <row r="31" spans="1:7" s="520" customFormat="1" ht="30" x14ac:dyDescent="0.25">
      <c r="A31" s="434"/>
      <c r="B31" s="434"/>
      <c r="C31" s="434"/>
      <c r="D31" s="434"/>
      <c r="E31" s="493" t="s">
        <v>446</v>
      </c>
      <c r="F31" s="494" t="s">
        <v>669</v>
      </c>
      <c r="G31" s="495" t="s">
        <v>639</v>
      </c>
    </row>
    <row r="32" spans="1:7" s="520" customFormat="1" ht="30" x14ac:dyDescent="0.25">
      <c r="A32" s="434"/>
      <c r="B32" s="434"/>
      <c r="C32" s="434"/>
      <c r="D32" s="434"/>
      <c r="E32" s="432" t="s">
        <v>447</v>
      </c>
      <c r="F32" s="456" t="s">
        <v>588</v>
      </c>
      <c r="G32" s="438" t="s">
        <v>47</v>
      </c>
    </row>
    <row r="33" spans="1:7" s="520" customFormat="1" ht="30" x14ac:dyDescent="0.25">
      <c r="A33" s="434"/>
      <c r="B33" s="434"/>
      <c r="C33" s="434"/>
      <c r="D33" s="434"/>
      <c r="E33" s="432" t="s">
        <v>448</v>
      </c>
      <c r="F33" s="456" t="s">
        <v>589</v>
      </c>
      <c r="G33" s="438" t="s">
        <v>47</v>
      </c>
    </row>
    <row r="34" spans="1:7" s="520" customFormat="1" ht="30" x14ac:dyDescent="0.25">
      <c r="A34" s="8"/>
      <c r="B34" s="8"/>
      <c r="C34" s="8"/>
      <c r="D34" s="8"/>
      <c r="E34" s="493" t="s">
        <v>449</v>
      </c>
      <c r="F34" s="494" t="s">
        <v>670</v>
      </c>
      <c r="G34" s="495" t="s">
        <v>639</v>
      </c>
    </row>
    <row r="35" spans="1:7" x14ac:dyDescent="0.25"/>
    <row r="36" spans="1:7" x14ac:dyDescent="0.25"/>
    <row r="37" spans="1:7" x14ac:dyDescent="0.25"/>
    <row r="38" spans="1:7" x14ac:dyDescent="0.25"/>
    <row r="39" spans="1:7" x14ac:dyDescent="0.25"/>
    <row r="40" spans="1:7" x14ac:dyDescent="0.25"/>
    <row r="41" spans="1:7" x14ac:dyDescent="0.25"/>
    <row r="42" spans="1:7" hidden="1" x14ac:dyDescent="0.25"/>
    <row r="43" spans="1:7" x14ac:dyDescent="0.25"/>
  </sheetData>
  <mergeCells count="5">
    <mergeCell ref="A1:F1"/>
    <mergeCell ref="A2:F2"/>
    <mergeCell ref="A3:G3"/>
    <mergeCell ref="E4:G4"/>
    <mergeCell ref="A4:C4"/>
  </mergeCells>
  <hyperlinks>
    <hyperlink ref="E11" location="'Figure 6'!A1" display="Figure 6"/>
    <hyperlink ref="E12" location="'Figure 7'!A1" display="Figure 7"/>
    <hyperlink ref="E13" location="'Figure 8'!A1" display="Figure 8"/>
    <hyperlink ref="E14" location="'Figure 9'!A1" display="Figure 9"/>
    <hyperlink ref="E15" location="'Figure 10'!A1" display="Figure 10"/>
    <hyperlink ref="E16" location="'Figure 11'!A1" display="Figure 11"/>
    <hyperlink ref="E17" location="'Figure 12'!A1" display="Figure 12"/>
    <hyperlink ref="E18" location="'Figure 13'!A1" display="Figure 13"/>
    <hyperlink ref="E19" location="'Figure 14'!A1" display="Figure 14"/>
    <hyperlink ref="E20" location="'Figure 15'!A1" display="Figure 15 "/>
    <hyperlink ref="E21" location="'Figure 16'!A1" display="Figure 16"/>
    <hyperlink ref="E22" location="'Figure 17'!A1" display="Figure 17"/>
    <hyperlink ref="E23" location="'Figure 18'!A1" display="Figure 18"/>
    <hyperlink ref="E24" location="'Figure 19'!A1" display="Figure 19"/>
    <hyperlink ref="E25" location="'Figure 20'!A1" display="Figure 20"/>
    <hyperlink ref="E26" location="'Figure 21'!A1" display="Figure 21"/>
    <hyperlink ref="E27" location="'Figure 22'!A1" display="Figure 22"/>
    <hyperlink ref="E28" location="'Figure 23'!A1" display="Figure 23"/>
    <hyperlink ref="E31" location="'Figure 26'!A1" display="Figure 26"/>
    <hyperlink ref="E29" location="'Figure 24'!A1" display="Figure 24"/>
    <hyperlink ref="E30" location="'Figure 25'!A1" display="Figure 25"/>
    <hyperlink ref="E32" location="'Figure 27'!A1" display="Figure 27"/>
    <hyperlink ref="E33" location="'Figure 28'!A1" display="Figure 28"/>
    <hyperlink ref="E34" location="'Figure 29'!A1" display="Figure 29"/>
    <hyperlink ref="E10" location="'Figure 5'!A1" display="Figure 5"/>
    <hyperlink ref="A20" location="'Table 15'!A1" display="Table 15"/>
    <hyperlink ref="A19" location="'Table 14'!A1" display="Table 14"/>
    <hyperlink ref="A18" location="'Table 13'!A1" display="Table 13"/>
    <hyperlink ref="A17" location="'Figure 12'!A1" display="Table 12"/>
    <hyperlink ref="A16" location="'Table 11'!A1" display="Table 11"/>
    <hyperlink ref="A15" location="'Table 10'!A1" display="Table 10"/>
    <hyperlink ref="A14" location="'Table 9'!A1" display="Table 9"/>
    <hyperlink ref="A13" location="'Table 8'!A1" display="Table 8"/>
    <hyperlink ref="A12" location="'Table 7'!A1" display="Table 7"/>
    <hyperlink ref="A11" location="'Table 6'!A1" display="Table 6"/>
    <hyperlink ref="A10" location="'Table 5'!A1" display="Table 5"/>
    <hyperlink ref="A9" location="'Table 4'!A1" display="Table 4"/>
    <hyperlink ref="A8" location="'Table 3'!A1" display="Table 3"/>
    <hyperlink ref="A7" location="'Table 2'!A1" display="Table 2"/>
    <hyperlink ref="A6" location="'Table 1'!A1" display="Table 1"/>
    <hyperlink ref="E9" location="'Figure 4'!A1" display="Figure 4"/>
    <hyperlink ref="E8" location="'Figure 3'!A1" display="Figure 3"/>
    <hyperlink ref="E7" location="'Figure 2'!A1" display="Figure 2"/>
    <hyperlink ref="E6" location="'Figure 1 '!_Ref441226813" display="Figure 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E101"/>
  <sheetViews>
    <sheetView topLeftCell="O7" zoomScale="85" zoomScaleNormal="85" workbookViewId="0">
      <selection activeCell="Z38" sqref="A14:Z38"/>
    </sheetView>
  </sheetViews>
  <sheetFormatPr defaultRowHeight="15" x14ac:dyDescent="0.25"/>
  <cols>
    <col min="1" max="1" width="34.28515625" customWidth="1"/>
    <col min="2" max="24" width="12.28515625" customWidth="1"/>
    <col min="26" max="26" width="12.28515625" bestFit="1" customWidth="1"/>
  </cols>
  <sheetData>
    <row r="1" spans="1:30" ht="21" x14ac:dyDescent="0.35">
      <c r="A1" s="2" t="s">
        <v>674</v>
      </c>
    </row>
    <row r="2" spans="1:30" ht="21" x14ac:dyDescent="0.35">
      <c r="A2" s="2"/>
    </row>
    <row r="3" spans="1:30" ht="21" x14ac:dyDescent="0.35">
      <c r="A3" s="2" t="s">
        <v>23</v>
      </c>
    </row>
    <row r="5" spans="1:30" ht="15.75" x14ac:dyDescent="0.25">
      <c r="A5" s="76" t="s">
        <v>180</v>
      </c>
      <c r="B5" s="76"/>
      <c r="C5" s="76"/>
    </row>
    <row r="6" spans="1:30" x14ac:dyDescent="0.25">
      <c r="A6" s="77" t="s">
        <v>212</v>
      </c>
      <c r="B6" s="77"/>
      <c r="C6" s="77"/>
    </row>
    <row r="7" spans="1:30" x14ac:dyDescent="0.25">
      <c r="J7" s="1"/>
    </row>
    <row r="8" spans="1:30" x14ac:dyDescent="0.25">
      <c r="A8" s="78" t="s">
        <v>182</v>
      </c>
      <c r="B8" s="78" t="s">
        <v>183</v>
      </c>
      <c r="C8" s="78"/>
    </row>
    <row r="9" spans="1:30" x14ac:dyDescent="0.25">
      <c r="A9" s="78" t="s">
        <v>184</v>
      </c>
      <c r="B9" s="78" t="s">
        <v>97</v>
      </c>
      <c r="C9" s="78"/>
    </row>
    <row r="10" spans="1:30" x14ac:dyDescent="0.25">
      <c r="A10" s="78" t="s">
        <v>185</v>
      </c>
      <c r="B10" s="78" t="s">
        <v>186</v>
      </c>
      <c r="C10" s="78"/>
    </row>
    <row r="12" spans="1:30" ht="46.5" customHeight="1" x14ac:dyDescent="0.25">
      <c r="A12" s="79" t="s">
        <v>187</v>
      </c>
      <c r="B12" s="579" t="s">
        <v>213</v>
      </c>
      <c r="C12" s="580"/>
      <c r="D12" s="581" t="s">
        <v>214</v>
      </c>
      <c r="E12" s="582"/>
      <c r="F12" s="581" t="s">
        <v>215</v>
      </c>
      <c r="G12" s="582"/>
      <c r="H12" s="581" t="s">
        <v>216</v>
      </c>
      <c r="I12" s="582"/>
      <c r="J12" s="581" t="s">
        <v>217</v>
      </c>
      <c r="K12" s="582"/>
      <c r="L12" s="579" t="s">
        <v>218</v>
      </c>
      <c r="M12" s="580"/>
      <c r="N12" s="579" t="s">
        <v>219</v>
      </c>
      <c r="O12" s="580"/>
      <c r="P12" s="579" t="s">
        <v>220</v>
      </c>
      <c r="Q12" s="580"/>
      <c r="R12" s="579" t="s">
        <v>221</v>
      </c>
      <c r="S12" s="580"/>
      <c r="T12" s="579" t="s">
        <v>222</v>
      </c>
      <c r="U12" s="580"/>
      <c r="V12" s="579" t="s">
        <v>223</v>
      </c>
      <c r="W12" s="580"/>
      <c r="X12" s="584" t="s">
        <v>660</v>
      </c>
      <c r="Y12" s="584"/>
      <c r="Z12" s="584"/>
      <c r="AA12" s="521"/>
      <c r="AB12" s="584" t="s">
        <v>661</v>
      </c>
      <c r="AC12" s="584"/>
      <c r="AD12" s="584"/>
    </row>
    <row r="13" spans="1:30" x14ac:dyDescent="0.25">
      <c r="A13" s="461"/>
      <c r="B13" s="97" t="s">
        <v>224</v>
      </c>
      <c r="C13" s="97" t="s">
        <v>225</v>
      </c>
      <c r="D13" s="97" t="s">
        <v>224</v>
      </c>
      <c r="E13" s="97" t="s">
        <v>225</v>
      </c>
      <c r="F13" s="97" t="s">
        <v>224</v>
      </c>
      <c r="G13" s="97" t="s">
        <v>225</v>
      </c>
      <c r="H13" s="97" t="s">
        <v>224</v>
      </c>
      <c r="I13" s="97" t="s">
        <v>225</v>
      </c>
      <c r="J13" s="97" t="s">
        <v>224</v>
      </c>
      <c r="K13" s="97" t="s">
        <v>225</v>
      </c>
      <c r="L13" s="97" t="s">
        <v>224</v>
      </c>
      <c r="M13" s="97" t="s">
        <v>225</v>
      </c>
      <c r="N13" s="97" t="s">
        <v>224</v>
      </c>
      <c r="O13" s="97" t="s">
        <v>225</v>
      </c>
      <c r="P13" s="97" t="s">
        <v>224</v>
      </c>
      <c r="Q13" s="97" t="s">
        <v>225</v>
      </c>
      <c r="R13" s="97" t="s">
        <v>224</v>
      </c>
      <c r="S13" s="97" t="s">
        <v>225</v>
      </c>
      <c r="T13" s="97" t="s">
        <v>224</v>
      </c>
      <c r="U13" s="97" t="s">
        <v>225</v>
      </c>
      <c r="V13" s="97" t="s">
        <v>224</v>
      </c>
      <c r="W13" s="97" t="s">
        <v>225</v>
      </c>
      <c r="X13" s="97" t="s">
        <v>206</v>
      </c>
      <c r="Y13" s="97" t="s">
        <v>226</v>
      </c>
      <c r="Z13" s="97" t="s">
        <v>626</v>
      </c>
      <c r="AA13" s="97"/>
      <c r="AB13" s="81" t="s">
        <v>206</v>
      </c>
      <c r="AC13" s="81" t="s">
        <v>226</v>
      </c>
      <c r="AD13" s="81" t="s">
        <v>227</v>
      </c>
    </row>
    <row r="14" spans="1:30" x14ac:dyDescent="0.25">
      <c r="A14" s="212" t="s">
        <v>231</v>
      </c>
      <c r="B14" s="98">
        <v>44700</v>
      </c>
      <c r="C14" s="98">
        <v>6600</v>
      </c>
      <c r="D14" s="98">
        <v>36000</v>
      </c>
      <c r="E14" s="98">
        <v>6100</v>
      </c>
      <c r="F14" s="98">
        <v>39100</v>
      </c>
      <c r="G14" s="98">
        <v>6400</v>
      </c>
      <c r="H14" s="98">
        <v>45500</v>
      </c>
      <c r="I14" s="98">
        <v>6900</v>
      </c>
      <c r="J14" s="98">
        <v>46300</v>
      </c>
      <c r="K14" s="98">
        <v>6900</v>
      </c>
      <c r="L14" s="98">
        <v>44000</v>
      </c>
      <c r="M14" s="98">
        <v>7000</v>
      </c>
      <c r="N14" s="98">
        <v>43600</v>
      </c>
      <c r="O14" s="98">
        <v>6800</v>
      </c>
      <c r="P14" s="98">
        <v>34900</v>
      </c>
      <c r="Q14" s="98">
        <v>6200</v>
      </c>
      <c r="R14" s="98">
        <v>42000</v>
      </c>
      <c r="S14" s="98">
        <v>6900</v>
      </c>
      <c r="T14" s="98">
        <v>43300</v>
      </c>
      <c r="U14" s="98">
        <v>7200</v>
      </c>
      <c r="V14" s="98">
        <v>44900</v>
      </c>
      <c r="W14" s="98">
        <v>7400</v>
      </c>
      <c r="X14" s="213">
        <f>B14+C14</f>
        <v>51300</v>
      </c>
      <c r="Y14" s="213">
        <f>V14-W14</f>
        <v>37500</v>
      </c>
      <c r="Z14" s="213">
        <f>Y14-X14</f>
        <v>-13800</v>
      </c>
      <c r="AB14" s="213">
        <f>B14-C14</f>
        <v>38100</v>
      </c>
      <c r="AC14" s="213">
        <f>V14+W14</f>
        <v>52300</v>
      </c>
      <c r="AD14" s="86">
        <f>AC14-AB14</f>
        <v>14200</v>
      </c>
    </row>
    <row r="15" spans="1:30" x14ac:dyDescent="0.25">
      <c r="A15" s="212" t="s">
        <v>232</v>
      </c>
      <c r="B15" s="98">
        <v>19400</v>
      </c>
      <c r="C15" s="98">
        <v>4400</v>
      </c>
      <c r="D15" s="98">
        <v>22400</v>
      </c>
      <c r="E15" s="98">
        <v>4800</v>
      </c>
      <c r="F15" s="98">
        <v>17100</v>
      </c>
      <c r="G15" s="98">
        <v>4200</v>
      </c>
      <c r="H15" s="98">
        <v>22700</v>
      </c>
      <c r="I15" s="98">
        <v>4900</v>
      </c>
      <c r="J15" s="98">
        <v>18800</v>
      </c>
      <c r="K15" s="98">
        <v>4400</v>
      </c>
      <c r="L15" s="98">
        <v>17100</v>
      </c>
      <c r="M15" s="98">
        <v>4300</v>
      </c>
      <c r="N15" s="98">
        <v>18500</v>
      </c>
      <c r="O15" s="98">
        <v>4400</v>
      </c>
      <c r="P15" s="98">
        <v>21100</v>
      </c>
      <c r="Q15" s="98">
        <v>4800</v>
      </c>
      <c r="R15" s="98">
        <v>21100</v>
      </c>
      <c r="S15" s="98">
        <v>4900</v>
      </c>
      <c r="T15" s="98">
        <v>26500</v>
      </c>
      <c r="U15" s="98">
        <v>5600</v>
      </c>
      <c r="V15" s="98">
        <v>29600</v>
      </c>
      <c r="W15" s="98">
        <v>6000</v>
      </c>
      <c r="X15" s="213">
        <f t="shared" ref="X15:X38" si="0">B15+C15</f>
        <v>23800</v>
      </c>
      <c r="Y15" s="213">
        <f t="shared" ref="Y15:Y38" si="1">V15-W15</f>
        <v>23600</v>
      </c>
      <c r="Z15" s="213">
        <f t="shared" ref="Z15:Z38" si="2">Y15-X15</f>
        <v>-200</v>
      </c>
      <c r="AB15" s="213">
        <f t="shared" ref="AB15:AB39" si="3">B15-C15</f>
        <v>15000</v>
      </c>
      <c r="AC15" s="213">
        <f t="shared" ref="AC15:AC39" si="4">V15+W15</f>
        <v>35600</v>
      </c>
      <c r="AD15" s="86">
        <f t="shared" ref="AD15:AD23" si="5">AC15-AB15</f>
        <v>20600</v>
      </c>
    </row>
    <row r="16" spans="1:30" x14ac:dyDescent="0.25">
      <c r="A16" s="212" t="s">
        <v>233</v>
      </c>
      <c r="B16" s="98">
        <v>19800</v>
      </c>
      <c r="C16" s="98">
        <v>4400</v>
      </c>
      <c r="D16" s="98">
        <v>21600</v>
      </c>
      <c r="E16" s="98">
        <v>4700</v>
      </c>
      <c r="F16" s="98">
        <v>20700</v>
      </c>
      <c r="G16" s="98">
        <v>4600</v>
      </c>
      <c r="H16" s="98">
        <v>22400</v>
      </c>
      <c r="I16" s="98">
        <v>4900</v>
      </c>
      <c r="J16" s="98">
        <v>25000</v>
      </c>
      <c r="K16" s="98">
        <v>5100</v>
      </c>
      <c r="L16" s="98">
        <v>23200</v>
      </c>
      <c r="M16" s="98">
        <v>5000</v>
      </c>
      <c r="N16" s="98">
        <v>21700</v>
      </c>
      <c r="O16" s="98">
        <v>4800</v>
      </c>
      <c r="P16" s="98">
        <v>24300</v>
      </c>
      <c r="Q16" s="98">
        <v>5100</v>
      </c>
      <c r="R16" s="98">
        <v>21200</v>
      </c>
      <c r="S16" s="98">
        <v>4900</v>
      </c>
      <c r="T16" s="98">
        <v>23100</v>
      </c>
      <c r="U16" s="98">
        <v>5200</v>
      </c>
      <c r="V16" s="98">
        <v>21400</v>
      </c>
      <c r="W16" s="98">
        <v>5100</v>
      </c>
      <c r="X16" s="213">
        <f t="shared" si="0"/>
        <v>24200</v>
      </c>
      <c r="Y16" s="213">
        <f t="shared" si="1"/>
        <v>16300</v>
      </c>
      <c r="Z16" s="213">
        <f t="shared" si="2"/>
        <v>-7900</v>
      </c>
      <c r="AB16" s="213">
        <f t="shared" si="3"/>
        <v>15400</v>
      </c>
      <c r="AC16" s="213">
        <f t="shared" si="4"/>
        <v>26500</v>
      </c>
      <c r="AD16" s="86">
        <f t="shared" si="5"/>
        <v>11100</v>
      </c>
    </row>
    <row r="17" spans="1:31" x14ac:dyDescent="0.25">
      <c r="A17" s="212" t="s">
        <v>234</v>
      </c>
      <c r="B17" s="98">
        <v>25100</v>
      </c>
      <c r="C17" s="98">
        <v>5000</v>
      </c>
      <c r="D17" s="98">
        <v>26500</v>
      </c>
      <c r="E17" s="98">
        <v>5200</v>
      </c>
      <c r="F17" s="98">
        <v>26100</v>
      </c>
      <c r="G17" s="98">
        <v>5200</v>
      </c>
      <c r="H17" s="98">
        <v>27300</v>
      </c>
      <c r="I17" s="98">
        <v>5400</v>
      </c>
      <c r="J17" s="98">
        <v>24100</v>
      </c>
      <c r="K17" s="98">
        <v>5000</v>
      </c>
      <c r="L17" s="98">
        <v>24400</v>
      </c>
      <c r="M17" s="98">
        <v>5200</v>
      </c>
      <c r="N17" s="98">
        <v>30800</v>
      </c>
      <c r="O17" s="98">
        <v>5700</v>
      </c>
      <c r="P17" s="98">
        <v>33200</v>
      </c>
      <c r="Q17" s="98">
        <v>6000</v>
      </c>
      <c r="R17" s="98">
        <v>27800</v>
      </c>
      <c r="S17" s="98">
        <v>5600</v>
      </c>
      <c r="T17" s="98">
        <v>37200</v>
      </c>
      <c r="U17" s="98">
        <v>6600</v>
      </c>
      <c r="V17" s="98">
        <v>35100</v>
      </c>
      <c r="W17" s="98">
        <v>6600</v>
      </c>
      <c r="X17" s="213">
        <f t="shared" si="0"/>
        <v>30100</v>
      </c>
      <c r="Y17" s="213">
        <f t="shared" si="1"/>
        <v>28500</v>
      </c>
      <c r="Z17" s="213">
        <f t="shared" si="2"/>
        <v>-1600</v>
      </c>
      <c r="AB17" s="213">
        <f t="shared" si="3"/>
        <v>20100</v>
      </c>
      <c r="AC17" s="213">
        <f t="shared" si="4"/>
        <v>41700</v>
      </c>
      <c r="AD17" s="86">
        <f t="shared" si="5"/>
        <v>21600</v>
      </c>
    </row>
    <row r="18" spans="1:31" x14ac:dyDescent="0.25">
      <c r="A18" s="212" t="s">
        <v>235</v>
      </c>
      <c r="B18" s="98">
        <v>37800</v>
      </c>
      <c r="C18" s="98">
        <v>6100</v>
      </c>
      <c r="D18" s="98">
        <v>33900</v>
      </c>
      <c r="E18" s="98">
        <v>5900</v>
      </c>
      <c r="F18" s="98">
        <v>36000</v>
      </c>
      <c r="G18" s="98">
        <v>6100</v>
      </c>
      <c r="H18" s="98">
        <v>45600</v>
      </c>
      <c r="I18" s="98">
        <v>6900</v>
      </c>
      <c r="J18" s="98">
        <v>45800</v>
      </c>
      <c r="K18" s="98">
        <v>6900</v>
      </c>
      <c r="L18" s="98">
        <v>41900</v>
      </c>
      <c r="M18" s="98">
        <v>6800</v>
      </c>
      <c r="N18" s="98">
        <v>52000</v>
      </c>
      <c r="O18" s="98">
        <v>7400</v>
      </c>
      <c r="P18" s="98">
        <v>45100</v>
      </c>
      <c r="Q18" s="98">
        <v>7000</v>
      </c>
      <c r="R18" s="98">
        <v>47700</v>
      </c>
      <c r="S18" s="98">
        <v>7400</v>
      </c>
      <c r="T18" s="98">
        <v>51000</v>
      </c>
      <c r="U18" s="98">
        <v>7800</v>
      </c>
      <c r="V18" s="98">
        <v>49200</v>
      </c>
      <c r="W18" s="98">
        <v>7800</v>
      </c>
      <c r="X18" s="213">
        <f t="shared" si="0"/>
        <v>43900</v>
      </c>
      <c r="Y18" s="213">
        <f t="shared" si="1"/>
        <v>41400</v>
      </c>
      <c r="Z18" s="213">
        <f t="shared" si="2"/>
        <v>-2500</v>
      </c>
      <c r="AB18" s="213">
        <f t="shared" si="3"/>
        <v>31700</v>
      </c>
      <c r="AC18" s="213">
        <f t="shared" si="4"/>
        <v>57000</v>
      </c>
      <c r="AD18" s="86">
        <f t="shared" si="5"/>
        <v>25300</v>
      </c>
    </row>
    <row r="19" spans="1:31" x14ac:dyDescent="0.25">
      <c r="A19" s="212" t="s">
        <v>236</v>
      </c>
      <c r="B19" s="98">
        <v>24400</v>
      </c>
      <c r="C19" s="98">
        <v>4900</v>
      </c>
      <c r="D19" s="98">
        <v>31800</v>
      </c>
      <c r="E19" s="98">
        <v>5700</v>
      </c>
      <c r="F19" s="98">
        <v>26100</v>
      </c>
      <c r="G19" s="98">
        <v>5200</v>
      </c>
      <c r="H19" s="98">
        <v>28600</v>
      </c>
      <c r="I19" s="98">
        <v>5500</v>
      </c>
      <c r="J19" s="98">
        <v>26500</v>
      </c>
      <c r="K19" s="98">
        <v>5300</v>
      </c>
      <c r="L19" s="98">
        <v>28000</v>
      </c>
      <c r="M19" s="98">
        <v>5600</v>
      </c>
      <c r="N19" s="98">
        <v>29700</v>
      </c>
      <c r="O19" s="98">
        <v>5600</v>
      </c>
      <c r="P19" s="98">
        <v>31100</v>
      </c>
      <c r="Q19" s="98">
        <v>5800</v>
      </c>
      <c r="R19" s="98">
        <v>29200</v>
      </c>
      <c r="S19" s="98">
        <v>5800</v>
      </c>
      <c r="T19" s="98">
        <v>35100</v>
      </c>
      <c r="U19" s="98">
        <v>6400</v>
      </c>
      <c r="V19" s="98">
        <v>31300</v>
      </c>
      <c r="W19" s="98">
        <v>6200</v>
      </c>
      <c r="X19" s="213">
        <f t="shared" si="0"/>
        <v>29300</v>
      </c>
      <c r="Y19" s="213">
        <f t="shared" si="1"/>
        <v>25100</v>
      </c>
      <c r="Z19" s="213">
        <f t="shared" si="2"/>
        <v>-4200</v>
      </c>
      <c r="AB19" s="213">
        <f t="shared" si="3"/>
        <v>19500</v>
      </c>
      <c r="AC19" s="213">
        <f t="shared" si="4"/>
        <v>37500</v>
      </c>
      <c r="AD19" s="86">
        <f t="shared" si="5"/>
        <v>18000</v>
      </c>
    </row>
    <row r="20" spans="1:31" x14ac:dyDescent="0.25">
      <c r="A20" s="212" t="s">
        <v>237</v>
      </c>
      <c r="B20" s="98">
        <v>8900</v>
      </c>
      <c r="C20" s="98">
        <v>3000</v>
      </c>
      <c r="D20" s="98">
        <v>9500</v>
      </c>
      <c r="E20" s="98">
        <v>3100</v>
      </c>
      <c r="F20" s="98">
        <v>7900</v>
      </c>
      <c r="G20" s="98">
        <v>2900</v>
      </c>
      <c r="H20" s="98">
        <v>8700</v>
      </c>
      <c r="I20" s="98">
        <v>3000</v>
      </c>
      <c r="J20" s="98">
        <v>6200</v>
      </c>
      <c r="K20" s="98">
        <v>2500</v>
      </c>
      <c r="L20" s="98">
        <v>5500</v>
      </c>
      <c r="M20" s="98">
        <v>2500</v>
      </c>
      <c r="N20" s="98">
        <v>5600</v>
      </c>
      <c r="O20" s="98">
        <v>2400</v>
      </c>
      <c r="P20" s="98">
        <v>10300</v>
      </c>
      <c r="Q20" s="98">
        <v>3300</v>
      </c>
      <c r="R20" s="98">
        <v>10400</v>
      </c>
      <c r="S20" s="98">
        <v>3500</v>
      </c>
      <c r="T20" s="98">
        <v>14800</v>
      </c>
      <c r="U20" s="98">
        <v>4200</v>
      </c>
      <c r="V20" s="98">
        <v>8900</v>
      </c>
      <c r="W20" s="98">
        <v>3300</v>
      </c>
      <c r="X20" s="213">
        <f t="shared" si="0"/>
        <v>11900</v>
      </c>
      <c r="Y20" s="213">
        <f t="shared" si="1"/>
        <v>5600</v>
      </c>
      <c r="Z20" s="213">
        <f t="shared" si="2"/>
        <v>-6300</v>
      </c>
      <c r="AB20" s="213">
        <f t="shared" si="3"/>
        <v>5900</v>
      </c>
      <c r="AC20" s="213">
        <f t="shared" si="4"/>
        <v>12200</v>
      </c>
      <c r="AD20" s="86">
        <f t="shared" si="5"/>
        <v>6300</v>
      </c>
    </row>
    <row r="21" spans="1:31" x14ac:dyDescent="0.25">
      <c r="A21" s="212" t="s">
        <v>238</v>
      </c>
      <c r="B21" s="98">
        <v>10500</v>
      </c>
      <c r="C21" s="98">
        <v>3200</v>
      </c>
      <c r="D21" s="98">
        <v>11300</v>
      </c>
      <c r="E21" s="98">
        <v>3400</v>
      </c>
      <c r="F21" s="98">
        <v>8200</v>
      </c>
      <c r="G21" s="98">
        <v>2900</v>
      </c>
      <c r="H21" s="98">
        <v>10300</v>
      </c>
      <c r="I21" s="98">
        <v>3300</v>
      </c>
      <c r="J21" s="98">
        <v>9700</v>
      </c>
      <c r="K21" s="98">
        <v>3200</v>
      </c>
      <c r="L21" s="98">
        <v>10500</v>
      </c>
      <c r="M21" s="98">
        <v>3400</v>
      </c>
      <c r="N21" s="98">
        <v>10500</v>
      </c>
      <c r="O21" s="98">
        <v>3300</v>
      </c>
      <c r="P21" s="98">
        <v>15600</v>
      </c>
      <c r="Q21" s="98">
        <v>4100</v>
      </c>
      <c r="R21" s="98">
        <v>13200</v>
      </c>
      <c r="S21" s="98">
        <v>3900</v>
      </c>
      <c r="T21" s="98">
        <v>10300</v>
      </c>
      <c r="U21" s="98">
        <v>3500</v>
      </c>
      <c r="V21" s="98">
        <v>11100</v>
      </c>
      <c r="W21" s="98">
        <v>3700</v>
      </c>
      <c r="X21" s="213">
        <f t="shared" si="0"/>
        <v>13700</v>
      </c>
      <c r="Y21" s="213">
        <f t="shared" si="1"/>
        <v>7400</v>
      </c>
      <c r="Z21" s="213">
        <f t="shared" si="2"/>
        <v>-6300</v>
      </c>
      <c r="AB21" s="213">
        <f t="shared" si="3"/>
        <v>7300</v>
      </c>
      <c r="AC21" s="213">
        <f t="shared" si="4"/>
        <v>14800</v>
      </c>
      <c r="AD21" s="86">
        <f t="shared" si="5"/>
        <v>7500</v>
      </c>
    </row>
    <row r="22" spans="1:31" x14ac:dyDescent="0.25">
      <c r="A22" s="212" t="s">
        <v>239</v>
      </c>
      <c r="B22" s="98">
        <v>6300</v>
      </c>
      <c r="C22" s="98">
        <v>2500</v>
      </c>
      <c r="D22" s="98">
        <v>6600</v>
      </c>
      <c r="E22" s="98">
        <v>2600</v>
      </c>
      <c r="F22" s="98">
        <v>3800</v>
      </c>
      <c r="G22" s="98">
        <v>2000</v>
      </c>
      <c r="H22" s="98">
        <v>6500</v>
      </c>
      <c r="I22" s="98">
        <v>2600</v>
      </c>
      <c r="J22" s="98">
        <v>8400</v>
      </c>
      <c r="K22" s="98">
        <v>3000</v>
      </c>
      <c r="L22" s="98">
        <v>9600</v>
      </c>
      <c r="M22" s="98">
        <v>3300</v>
      </c>
      <c r="N22" s="98">
        <v>11200</v>
      </c>
      <c r="O22" s="98">
        <v>3400</v>
      </c>
      <c r="P22" s="98">
        <v>13300</v>
      </c>
      <c r="Q22" s="98">
        <v>3800</v>
      </c>
      <c r="R22" s="98">
        <v>8700</v>
      </c>
      <c r="S22" s="98">
        <v>3200</v>
      </c>
      <c r="T22" s="98">
        <v>8200</v>
      </c>
      <c r="U22" s="98">
        <v>3100</v>
      </c>
      <c r="V22" s="98">
        <v>8700</v>
      </c>
      <c r="W22" s="98">
        <v>3300</v>
      </c>
      <c r="X22" s="213">
        <f t="shared" si="0"/>
        <v>8800</v>
      </c>
      <c r="Y22" s="213">
        <f t="shared" si="1"/>
        <v>5400</v>
      </c>
      <c r="Z22" s="213">
        <f t="shared" si="2"/>
        <v>-3400</v>
      </c>
      <c r="AB22" s="213">
        <f t="shared" si="3"/>
        <v>3800</v>
      </c>
      <c r="AC22" s="213">
        <f t="shared" si="4"/>
        <v>12000</v>
      </c>
      <c r="AD22" s="86">
        <f t="shared" si="5"/>
        <v>8200</v>
      </c>
    </row>
    <row r="23" spans="1:31" x14ac:dyDescent="0.25">
      <c r="A23" s="212" t="s">
        <v>240</v>
      </c>
      <c r="B23" s="98">
        <v>14600</v>
      </c>
      <c r="C23" s="98">
        <v>3800</v>
      </c>
      <c r="D23" s="98">
        <v>16100</v>
      </c>
      <c r="E23" s="98">
        <v>4100</v>
      </c>
      <c r="F23" s="98">
        <v>10800</v>
      </c>
      <c r="G23" s="98">
        <v>3400</v>
      </c>
      <c r="H23" s="98">
        <v>9500</v>
      </c>
      <c r="I23" s="98">
        <v>3200</v>
      </c>
      <c r="J23" s="98">
        <v>16000</v>
      </c>
      <c r="K23" s="98">
        <v>4100</v>
      </c>
      <c r="L23" s="98">
        <v>12300</v>
      </c>
      <c r="M23" s="98">
        <v>3700</v>
      </c>
      <c r="N23" s="98">
        <v>16600</v>
      </c>
      <c r="O23" s="98">
        <v>4200</v>
      </c>
      <c r="P23" s="98">
        <v>19700</v>
      </c>
      <c r="Q23" s="98">
        <v>4600</v>
      </c>
      <c r="R23" s="98">
        <v>15300</v>
      </c>
      <c r="S23" s="98">
        <v>4200</v>
      </c>
      <c r="T23" s="98">
        <v>16700</v>
      </c>
      <c r="U23" s="98">
        <v>4400</v>
      </c>
      <c r="V23" s="98">
        <v>18600</v>
      </c>
      <c r="W23" s="98">
        <v>4800</v>
      </c>
      <c r="X23" s="213">
        <f t="shared" si="0"/>
        <v>18400</v>
      </c>
      <c r="Y23" s="213">
        <f t="shared" si="1"/>
        <v>13800</v>
      </c>
      <c r="Z23" s="213">
        <f t="shared" si="2"/>
        <v>-4600</v>
      </c>
      <c r="AB23" s="213">
        <f t="shared" si="3"/>
        <v>10800</v>
      </c>
      <c r="AC23" s="213">
        <f t="shared" si="4"/>
        <v>23400</v>
      </c>
      <c r="AD23" s="86">
        <f t="shared" si="5"/>
        <v>12600</v>
      </c>
    </row>
    <row r="24" spans="1:31" x14ac:dyDescent="0.25">
      <c r="A24" s="212" t="s">
        <v>241</v>
      </c>
      <c r="B24" s="98">
        <v>35900</v>
      </c>
      <c r="C24" s="98">
        <v>6000</v>
      </c>
      <c r="D24" s="98">
        <v>35600</v>
      </c>
      <c r="E24" s="98">
        <v>6000</v>
      </c>
      <c r="F24" s="98">
        <v>36100</v>
      </c>
      <c r="G24" s="98">
        <v>6100</v>
      </c>
      <c r="H24" s="98">
        <v>36800</v>
      </c>
      <c r="I24" s="98">
        <v>6200</v>
      </c>
      <c r="J24" s="98">
        <v>40600</v>
      </c>
      <c r="K24" s="98">
        <v>6500</v>
      </c>
      <c r="L24" s="98">
        <v>36600</v>
      </c>
      <c r="M24" s="98">
        <v>6300</v>
      </c>
      <c r="N24" s="98">
        <v>31000</v>
      </c>
      <c r="O24" s="98">
        <v>5700</v>
      </c>
      <c r="P24" s="98">
        <v>29700</v>
      </c>
      <c r="Q24" s="98">
        <v>5700</v>
      </c>
      <c r="R24" s="98">
        <v>33400</v>
      </c>
      <c r="S24" s="98">
        <v>6200</v>
      </c>
      <c r="T24" s="98">
        <v>31000</v>
      </c>
      <c r="U24" s="98">
        <v>6000</v>
      </c>
      <c r="V24" s="98">
        <v>32500</v>
      </c>
      <c r="W24" s="98">
        <v>6300</v>
      </c>
      <c r="X24" s="213">
        <f t="shared" si="0"/>
        <v>41900</v>
      </c>
      <c r="Y24" s="213">
        <f t="shared" si="1"/>
        <v>26200</v>
      </c>
      <c r="Z24" s="213">
        <f t="shared" si="2"/>
        <v>-15700</v>
      </c>
      <c r="AB24" s="213">
        <f t="shared" si="3"/>
        <v>29900</v>
      </c>
      <c r="AC24" s="213">
        <f t="shared" si="4"/>
        <v>38800</v>
      </c>
      <c r="AD24" s="86">
        <f t="shared" ref="AD24:AD39" si="6">AC24-AB24</f>
        <v>8900</v>
      </c>
    </row>
    <row r="25" spans="1:31" x14ac:dyDescent="0.25">
      <c r="A25" s="212" t="s">
        <v>242</v>
      </c>
      <c r="B25" s="98">
        <v>64800</v>
      </c>
      <c r="C25" s="98">
        <v>8000</v>
      </c>
      <c r="D25" s="98">
        <v>64900</v>
      </c>
      <c r="E25" s="98">
        <v>8100</v>
      </c>
      <c r="F25" s="98">
        <v>58500</v>
      </c>
      <c r="G25" s="98">
        <v>7800</v>
      </c>
      <c r="H25" s="98">
        <v>50100</v>
      </c>
      <c r="I25" s="98">
        <v>7300</v>
      </c>
      <c r="J25" s="98">
        <v>61600</v>
      </c>
      <c r="K25" s="98">
        <v>8000</v>
      </c>
      <c r="L25" s="98">
        <v>64800</v>
      </c>
      <c r="M25" s="98">
        <v>8400</v>
      </c>
      <c r="N25" s="98">
        <v>52700</v>
      </c>
      <c r="O25" s="98">
        <v>7400</v>
      </c>
      <c r="P25" s="98">
        <v>54400</v>
      </c>
      <c r="Q25" s="98">
        <v>7700</v>
      </c>
      <c r="R25" s="98">
        <v>60800</v>
      </c>
      <c r="S25" s="98">
        <v>8300</v>
      </c>
      <c r="T25" s="98">
        <v>56900</v>
      </c>
      <c r="U25" s="98">
        <v>8200</v>
      </c>
      <c r="V25" s="98">
        <v>57600</v>
      </c>
      <c r="W25" s="98">
        <v>8400</v>
      </c>
      <c r="X25" s="213">
        <f t="shared" si="0"/>
        <v>72800</v>
      </c>
      <c r="Y25" s="213">
        <f t="shared" si="1"/>
        <v>49200</v>
      </c>
      <c r="Z25" s="213">
        <f t="shared" si="2"/>
        <v>-23600</v>
      </c>
      <c r="AB25" s="213">
        <f t="shared" si="3"/>
        <v>56800</v>
      </c>
      <c r="AC25" s="213">
        <f t="shared" si="4"/>
        <v>66000</v>
      </c>
      <c r="AD25" s="86">
        <f t="shared" si="6"/>
        <v>9200</v>
      </c>
    </row>
    <row r="26" spans="1:31" x14ac:dyDescent="0.25">
      <c r="A26" s="212" t="s">
        <v>243</v>
      </c>
      <c r="B26" s="98">
        <v>24000</v>
      </c>
      <c r="C26" s="98">
        <v>4900</v>
      </c>
      <c r="D26" s="98">
        <v>25500</v>
      </c>
      <c r="E26" s="98">
        <v>5100</v>
      </c>
      <c r="F26" s="98">
        <v>23800</v>
      </c>
      <c r="G26" s="98">
        <v>5000</v>
      </c>
      <c r="H26" s="98">
        <v>25000</v>
      </c>
      <c r="I26" s="98">
        <v>5100</v>
      </c>
      <c r="J26" s="98">
        <v>21700</v>
      </c>
      <c r="K26" s="98">
        <v>4800</v>
      </c>
      <c r="L26" s="98">
        <v>23400</v>
      </c>
      <c r="M26" s="98">
        <v>5100</v>
      </c>
      <c r="N26" s="98">
        <v>18900</v>
      </c>
      <c r="O26" s="98">
        <v>4500</v>
      </c>
      <c r="P26" s="98">
        <v>19200</v>
      </c>
      <c r="Q26" s="98">
        <v>4600</v>
      </c>
      <c r="R26" s="98">
        <v>16000</v>
      </c>
      <c r="S26" s="98">
        <v>4300</v>
      </c>
      <c r="T26" s="98">
        <v>13100</v>
      </c>
      <c r="U26" s="98">
        <v>3900</v>
      </c>
      <c r="V26" s="98">
        <v>11800</v>
      </c>
      <c r="W26" s="98">
        <v>3800</v>
      </c>
      <c r="X26" s="98">
        <f t="shared" si="0"/>
        <v>28900</v>
      </c>
      <c r="Y26" s="98">
        <f t="shared" si="1"/>
        <v>8000</v>
      </c>
      <c r="Z26" s="213">
        <f t="shared" si="2"/>
        <v>-20900</v>
      </c>
      <c r="AB26" s="213">
        <f t="shared" si="3"/>
        <v>19100</v>
      </c>
      <c r="AC26" s="213">
        <f t="shared" si="4"/>
        <v>15600</v>
      </c>
      <c r="AD26" s="86">
        <f t="shared" si="6"/>
        <v>-3500</v>
      </c>
      <c r="AE26" t="s">
        <v>600</v>
      </c>
    </row>
    <row r="27" spans="1:31" x14ac:dyDescent="0.25">
      <c r="A27" s="212" t="s">
        <v>244</v>
      </c>
      <c r="B27" s="98" t="s">
        <v>348</v>
      </c>
      <c r="C27" s="98" t="s">
        <v>348</v>
      </c>
      <c r="D27" s="98" t="s">
        <v>348</v>
      </c>
      <c r="E27" s="98" t="s">
        <v>348</v>
      </c>
      <c r="F27" s="98" t="s">
        <v>348</v>
      </c>
      <c r="G27" s="98" t="s">
        <v>348</v>
      </c>
      <c r="H27" s="98" t="s">
        <v>348</v>
      </c>
      <c r="I27" s="98" t="s">
        <v>348</v>
      </c>
      <c r="J27" s="98" t="s">
        <v>348</v>
      </c>
      <c r="K27" s="98" t="s">
        <v>348</v>
      </c>
      <c r="L27" s="98" t="s">
        <v>348</v>
      </c>
      <c r="M27" s="98" t="s">
        <v>348</v>
      </c>
      <c r="N27" s="98" t="s">
        <v>348</v>
      </c>
      <c r="O27" s="98" t="s">
        <v>348</v>
      </c>
      <c r="P27" s="98" t="s">
        <v>348</v>
      </c>
      <c r="Q27" s="98" t="s">
        <v>348</v>
      </c>
      <c r="R27" s="98" t="s">
        <v>348</v>
      </c>
      <c r="S27" s="98" t="s">
        <v>348</v>
      </c>
      <c r="T27" s="98" t="s">
        <v>348</v>
      </c>
      <c r="U27" s="98" t="s">
        <v>348</v>
      </c>
      <c r="V27" s="98" t="s">
        <v>348</v>
      </c>
      <c r="W27" s="98" t="s">
        <v>348</v>
      </c>
      <c r="X27" s="98" t="s">
        <v>348</v>
      </c>
      <c r="Y27" s="98" t="s">
        <v>348</v>
      </c>
      <c r="Z27" s="98" t="s">
        <v>348</v>
      </c>
      <c r="AB27" s="213"/>
      <c r="AC27" s="213"/>
      <c r="AD27" s="213"/>
    </row>
    <row r="28" spans="1:31" x14ac:dyDescent="0.25">
      <c r="A28" s="212" t="s">
        <v>245</v>
      </c>
      <c r="B28" s="98">
        <v>28300</v>
      </c>
      <c r="C28" s="98">
        <v>5300</v>
      </c>
      <c r="D28" s="98">
        <v>29400</v>
      </c>
      <c r="E28" s="98">
        <v>5500</v>
      </c>
      <c r="F28" s="98">
        <v>29200</v>
      </c>
      <c r="G28" s="98">
        <v>5500</v>
      </c>
      <c r="H28" s="98">
        <v>26800</v>
      </c>
      <c r="I28" s="98">
        <v>5300</v>
      </c>
      <c r="J28" s="98">
        <v>26500</v>
      </c>
      <c r="K28" s="98">
        <v>5300</v>
      </c>
      <c r="L28" s="98">
        <v>29600</v>
      </c>
      <c r="M28" s="98">
        <v>5700</v>
      </c>
      <c r="N28" s="98">
        <v>28100</v>
      </c>
      <c r="O28" s="98">
        <v>5400</v>
      </c>
      <c r="P28" s="98">
        <v>22900</v>
      </c>
      <c r="Q28" s="98">
        <v>5000</v>
      </c>
      <c r="R28" s="98">
        <v>19200</v>
      </c>
      <c r="S28" s="98">
        <v>4700</v>
      </c>
      <c r="T28" s="98">
        <v>22100</v>
      </c>
      <c r="U28" s="98">
        <v>5100</v>
      </c>
      <c r="V28" s="98">
        <v>23800</v>
      </c>
      <c r="W28" s="98">
        <v>5400</v>
      </c>
      <c r="X28" s="213">
        <f t="shared" si="0"/>
        <v>33600</v>
      </c>
      <c r="Y28" s="213">
        <f t="shared" si="1"/>
        <v>18400</v>
      </c>
      <c r="Z28" s="213">
        <f t="shared" si="2"/>
        <v>-15200</v>
      </c>
      <c r="AB28" s="213">
        <f t="shared" si="3"/>
        <v>23000</v>
      </c>
      <c r="AC28" s="213">
        <f t="shared" si="4"/>
        <v>29200</v>
      </c>
      <c r="AD28" s="86">
        <f t="shared" si="6"/>
        <v>6200</v>
      </c>
    </row>
    <row r="29" spans="1:31" x14ac:dyDescent="0.25">
      <c r="A29" s="212" t="s">
        <v>246</v>
      </c>
      <c r="B29" s="98">
        <v>37500</v>
      </c>
      <c r="C29" s="98">
        <v>6100</v>
      </c>
      <c r="D29" s="98">
        <v>44500</v>
      </c>
      <c r="E29" s="98">
        <v>6700</v>
      </c>
      <c r="F29" s="98">
        <v>35400</v>
      </c>
      <c r="G29" s="98">
        <v>6100</v>
      </c>
      <c r="H29" s="98">
        <v>34700</v>
      </c>
      <c r="I29" s="98">
        <v>6000</v>
      </c>
      <c r="J29" s="98">
        <v>35600</v>
      </c>
      <c r="K29" s="98">
        <v>6100</v>
      </c>
      <c r="L29" s="98">
        <v>35000</v>
      </c>
      <c r="M29" s="98">
        <v>6200</v>
      </c>
      <c r="N29" s="98">
        <v>30900</v>
      </c>
      <c r="O29" s="98">
        <v>5700</v>
      </c>
      <c r="P29" s="98">
        <v>30600</v>
      </c>
      <c r="Q29" s="98">
        <v>5800</v>
      </c>
      <c r="R29" s="98">
        <v>32300</v>
      </c>
      <c r="S29" s="98">
        <v>6100</v>
      </c>
      <c r="T29" s="98">
        <v>30300</v>
      </c>
      <c r="U29" s="98">
        <v>6000</v>
      </c>
      <c r="V29" s="98">
        <v>33900</v>
      </c>
      <c r="W29" s="98">
        <v>6500</v>
      </c>
      <c r="X29" s="213">
        <f t="shared" si="0"/>
        <v>43600</v>
      </c>
      <c r="Y29" s="213">
        <f t="shared" si="1"/>
        <v>27400</v>
      </c>
      <c r="Z29" s="213">
        <f t="shared" si="2"/>
        <v>-16200</v>
      </c>
      <c r="AB29" s="213">
        <f t="shared" si="3"/>
        <v>31400</v>
      </c>
      <c r="AC29" s="213">
        <f t="shared" si="4"/>
        <v>40400</v>
      </c>
      <c r="AD29" s="86">
        <f t="shared" si="6"/>
        <v>9000</v>
      </c>
    </row>
    <row r="30" spans="1:31" x14ac:dyDescent="0.25">
      <c r="A30" s="212" t="s">
        <v>247</v>
      </c>
      <c r="B30" s="98" t="s">
        <v>348</v>
      </c>
      <c r="C30" s="98" t="s">
        <v>348</v>
      </c>
      <c r="D30" s="98" t="s">
        <v>348</v>
      </c>
      <c r="E30" s="98" t="s">
        <v>348</v>
      </c>
      <c r="F30" s="98" t="s">
        <v>348</v>
      </c>
      <c r="G30" s="98" t="s">
        <v>348</v>
      </c>
      <c r="H30" s="98" t="s">
        <v>348</v>
      </c>
      <c r="I30" s="98" t="s">
        <v>348</v>
      </c>
      <c r="J30" s="98" t="s">
        <v>348</v>
      </c>
      <c r="K30" s="98" t="s">
        <v>348</v>
      </c>
      <c r="L30" s="98" t="s">
        <v>348</v>
      </c>
      <c r="M30" s="98" t="s">
        <v>348</v>
      </c>
      <c r="N30" s="98" t="s">
        <v>348</v>
      </c>
      <c r="O30" s="98" t="s">
        <v>348</v>
      </c>
      <c r="P30" s="98" t="s">
        <v>348</v>
      </c>
      <c r="Q30" s="98" t="s">
        <v>348</v>
      </c>
      <c r="R30" s="98" t="s">
        <v>348</v>
      </c>
      <c r="S30" s="98" t="s">
        <v>348</v>
      </c>
      <c r="T30" s="98" t="s">
        <v>348</v>
      </c>
      <c r="U30" s="98" t="s">
        <v>348</v>
      </c>
      <c r="V30" s="98" t="s">
        <v>348</v>
      </c>
      <c r="W30" s="98" t="s">
        <v>348</v>
      </c>
      <c r="X30" s="98" t="s">
        <v>348</v>
      </c>
      <c r="Y30" s="98" t="s">
        <v>348</v>
      </c>
      <c r="Z30" s="98" t="s">
        <v>348</v>
      </c>
      <c r="AB30" s="213"/>
      <c r="AC30" s="213"/>
      <c r="AD30" s="213"/>
    </row>
    <row r="31" spans="1:31" x14ac:dyDescent="0.25">
      <c r="A31" s="212" t="s">
        <v>248</v>
      </c>
      <c r="B31" s="98">
        <v>44900</v>
      </c>
      <c r="C31" s="98">
        <v>6700</v>
      </c>
      <c r="D31" s="98">
        <v>44000</v>
      </c>
      <c r="E31" s="98">
        <v>6700</v>
      </c>
      <c r="F31" s="98">
        <v>45100</v>
      </c>
      <c r="G31" s="98">
        <v>6900</v>
      </c>
      <c r="H31" s="98">
        <v>47400</v>
      </c>
      <c r="I31" s="98">
        <v>7100</v>
      </c>
      <c r="J31" s="98">
        <v>57700</v>
      </c>
      <c r="K31" s="98">
        <v>7800</v>
      </c>
      <c r="L31" s="98">
        <v>54700</v>
      </c>
      <c r="M31" s="98">
        <v>7800</v>
      </c>
      <c r="N31" s="98">
        <v>56900</v>
      </c>
      <c r="O31" s="98">
        <v>7700</v>
      </c>
      <c r="P31" s="98">
        <v>59500</v>
      </c>
      <c r="Q31" s="98">
        <v>8000</v>
      </c>
      <c r="R31" s="98">
        <v>57400</v>
      </c>
      <c r="S31" s="98">
        <v>8100</v>
      </c>
      <c r="T31" s="98">
        <v>56200</v>
      </c>
      <c r="U31" s="98">
        <v>8100</v>
      </c>
      <c r="V31" s="98">
        <v>59100</v>
      </c>
      <c r="W31" s="98">
        <v>8500</v>
      </c>
      <c r="X31" s="213">
        <f t="shared" si="0"/>
        <v>51600</v>
      </c>
      <c r="Y31" s="213">
        <f>V31-W31</f>
        <v>50600</v>
      </c>
      <c r="Z31" s="213">
        <f t="shared" si="2"/>
        <v>-1000</v>
      </c>
      <c r="AB31" s="213">
        <f t="shared" si="3"/>
        <v>38200</v>
      </c>
      <c r="AC31" s="213">
        <f t="shared" si="4"/>
        <v>67600</v>
      </c>
      <c r="AD31" s="86">
        <f t="shared" si="6"/>
        <v>29400</v>
      </c>
    </row>
    <row r="32" spans="1:31" x14ac:dyDescent="0.25">
      <c r="A32" s="212" t="s">
        <v>249</v>
      </c>
      <c r="B32" s="98">
        <v>14800</v>
      </c>
      <c r="C32" s="98">
        <v>3800</v>
      </c>
      <c r="D32" s="98">
        <v>11000</v>
      </c>
      <c r="E32" s="98">
        <v>3300</v>
      </c>
      <c r="F32" s="98">
        <v>12900</v>
      </c>
      <c r="G32" s="98">
        <v>3700</v>
      </c>
      <c r="H32" s="98">
        <v>11500</v>
      </c>
      <c r="I32" s="98">
        <v>3500</v>
      </c>
      <c r="J32" s="98">
        <v>12700</v>
      </c>
      <c r="K32" s="98">
        <v>3600</v>
      </c>
      <c r="L32" s="98">
        <v>10500</v>
      </c>
      <c r="M32" s="98">
        <v>3400</v>
      </c>
      <c r="N32" s="98">
        <v>9300</v>
      </c>
      <c r="O32" s="98">
        <v>3100</v>
      </c>
      <c r="P32" s="98">
        <v>10800</v>
      </c>
      <c r="Q32" s="98">
        <v>3400</v>
      </c>
      <c r="R32" s="98">
        <v>13700</v>
      </c>
      <c r="S32" s="98">
        <v>4000</v>
      </c>
      <c r="T32" s="98">
        <v>8800</v>
      </c>
      <c r="U32" s="98">
        <v>3200</v>
      </c>
      <c r="V32" s="98">
        <v>14100</v>
      </c>
      <c r="W32" s="98">
        <v>4200</v>
      </c>
      <c r="X32" s="213">
        <f t="shared" si="0"/>
        <v>18600</v>
      </c>
      <c r="Y32" s="213">
        <f t="shared" si="1"/>
        <v>9900</v>
      </c>
      <c r="Z32" s="213">
        <f t="shared" si="2"/>
        <v>-8700</v>
      </c>
      <c r="AB32" s="213">
        <f t="shared" si="3"/>
        <v>11000</v>
      </c>
      <c r="AC32" s="213">
        <f t="shared" si="4"/>
        <v>18300</v>
      </c>
      <c r="AD32" s="86">
        <f t="shared" si="6"/>
        <v>7300</v>
      </c>
    </row>
    <row r="33" spans="1:30" x14ac:dyDescent="0.25">
      <c r="A33" s="212" t="s">
        <v>250</v>
      </c>
      <c r="B33" s="98">
        <v>44800</v>
      </c>
      <c r="C33" s="98">
        <v>6700</v>
      </c>
      <c r="D33" s="98">
        <v>37800</v>
      </c>
      <c r="E33" s="98">
        <v>6200</v>
      </c>
      <c r="F33" s="98">
        <v>53400</v>
      </c>
      <c r="G33" s="98">
        <v>7500</v>
      </c>
      <c r="H33" s="98">
        <v>42500</v>
      </c>
      <c r="I33" s="98">
        <v>6700</v>
      </c>
      <c r="J33" s="98">
        <v>42500</v>
      </c>
      <c r="K33" s="98">
        <v>6700</v>
      </c>
      <c r="L33" s="98">
        <v>44800</v>
      </c>
      <c r="M33" s="98">
        <v>7000</v>
      </c>
      <c r="N33" s="98">
        <v>44900</v>
      </c>
      <c r="O33" s="98">
        <v>6900</v>
      </c>
      <c r="P33" s="98">
        <v>48600</v>
      </c>
      <c r="Q33" s="98">
        <v>7300</v>
      </c>
      <c r="R33" s="98">
        <v>40300</v>
      </c>
      <c r="S33" s="98">
        <v>6800</v>
      </c>
      <c r="T33" s="98">
        <v>46100</v>
      </c>
      <c r="U33" s="98">
        <v>7400</v>
      </c>
      <c r="V33" s="98">
        <v>44300</v>
      </c>
      <c r="W33" s="98">
        <v>7400</v>
      </c>
      <c r="X33" s="213">
        <f t="shared" si="0"/>
        <v>51500</v>
      </c>
      <c r="Y33" s="213">
        <f t="shared" si="1"/>
        <v>36900</v>
      </c>
      <c r="Z33" s="213">
        <f t="shared" si="2"/>
        <v>-14600</v>
      </c>
      <c r="AB33" s="213">
        <f t="shared" si="3"/>
        <v>38100</v>
      </c>
      <c r="AC33" s="213">
        <f t="shared" si="4"/>
        <v>51700</v>
      </c>
      <c r="AD33" s="86">
        <f t="shared" si="6"/>
        <v>13600</v>
      </c>
    </row>
    <row r="34" spans="1:30" x14ac:dyDescent="0.25">
      <c r="A34" s="212" t="s">
        <v>251</v>
      </c>
      <c r="B34" s="98">
        <v>10500</v>
      </c>
      <c r="C34" s="98">
        <v>3200</v>
      </c>
      <c r="D34" s="98">
        <v>9600</v>
      </c>
      <c r="E34" s="98">
        <v>3100</v>
      </c>
      <c r="F34" s="98">
        <v>9400</v>
      </c>
      <c r="G34" s="98">
        <v>3100</v>
      </c>
      <c r="H34" s="98">
        <v>9700</v>
      </c>
      <c r="I34" s="98">
        <v>3200</v>
      </c>
      <c r="J34" s="98">
        <v>12600</v>
      </c>
      <c r="K34" s="98">
        <v>3600</v>
      </c>
      <c r="L34" s="98">
        <v>9700</v>
      </c>
      <c r="M34" s="98">
        <v>3300</v>
      </c>
      <c r="N34" s="98">
        <v>12400</v>
      </c>
      <c r="O34" s="98">
        <v>3600</v>
      </c>
      <c r="P34" s="98">
        <v>7100</v>
      </c>
      <c r="Q34" s="98">
        <v>2800</v>
      </c>
      <c r="R34" s="98">
        <v>8700</v>
      </c>
      <c r="S34" s="98">
        <v>3200</v>
      </c>
      <c r="T34" s="98">
        <v>9600</v>
      </c>
      <c r="U34" s="98">
        <v>3400</v>
      </c>
      <c r="V34" s="98">
        <v>13300</v>
      </c>
      <c r="W34" s="98">
        <v>4000</v>
      </c>
      <c r="X34" s="213">
        <f t="shared" si="0"/>
        <v>13700</v>
      </c>
      <c r="Y34" s="213">
        <f t="shared" si="1"/>
        <v>9300</v>
      </c>
      <c r="Z34" s="213">
        <f t="shared" si="2"/>
        <v>-4400</v>
      </c>
      <c r="AB34" s="213">
        <f t="shared" si="3"/>
        <v>7300</v>
      </c>
      <c r="AC34" s="213">
        <f t="shared" si="4"/>
        <v>17300</v>
      </c>
      <c r="AD34" s="86">
        <f t="shared" si="6"/>
        <v>10000</v>
      </c>
    </row>
    <row r="35" spans="1:30" x14ac:dyDescent="0.25">
      <c r="A35" s="212" t="s">
        <v>252</v>
      </c>
      <c r="B35" s="98">
        <v>18200</v>
      </c>
      <c r="C35" s="98">
        <v>4200</v>
      </c>
      <c r="D35" s="98">
        <v>14400</v>
      </c>
      <c r="E35" s="98">
        <v>3800</v>
      </c>
      <c r="F35" s="98">
        <v>13500</v>
      </c>
      <c r="G35" s="98">
        <v>3800</v>
      </c>
      <c r="H35" s="98">
        <v>14500</v>
      </c>
      <c r="I35" s="98">
        <v>3900</v>
      </c>
      <c r="J35" s="98">
        <v>15400</v>
      </c>
      <c r="K35" s="98">
        <v>4000</v>
      </c>
      <c r="L35" s="98">
        <v>10300</v>
      </c>
      <c r="M35" s="98">
        <v>3400</v>
      </c>
      <c r="N35" s="98">
        <v>14900</v>
      </c>
      <c r="O35" s="98">
        <v>4000</v>
      </c>
      <c r="P35" s="98">
        <v>14900</v>
      </c>
      <c r="Q35" s="98">
        <v>4000</v>
      </c>
      <c r="R35" s="98">
        <v>9900</v>
      </c>
      <c r="S35" s="98">
        <v>3400</v>
      </c>
      <c r="T35" s="98">
        <v>11700</v>
      </c>
      <c r="U35" s="98">
        <v>3700</v>
      </c>
      <c r="V35" s="98">
        <v>14000</v>
      </c>
      <c r="W35" s="98">
        <v>4100</v>
      </c>
      <c r="X35" s="213">
        <f t="shared" si="0"/>
        <v>22400</v>
      </c>
      <c r="Y35" s="213">
        <f t="shared" si="1"/>
        <v>9900</v>
      </c>
      <c r="Z35" s="213">
        <f t="shared" si="2"/>
        <v>-12500</v>
      </c>
      <c r="AB35" s="213">
        <f t="shared" si="3"/>
        <v>14000</v>
      </c>
      <c r="AC35" s="213">
        <f t="shared" si="4"/>
        <v>18100</v>
      </c>
      <c r="AD35" s="86">
        <f t="shared" si="6"/>
        <v>4100</v>
      </c>
    </row>
    <row r="36" spans="1:30" x14ac:dyDescent="0.25">
      <c r="A36" s="212" t="s">
        <v>253</v>
      </c>
      <c r="B36" s="98">
        <v>40000</v>
      </c>
      <c r="C36" s="98">
        <v>6300</v>
      </c>
      <c r="D36" s="98">
        <v>41800</v>
      </c>
      <c r="E36" s="98">
        <v>6500</v>
      </c>
      <c r="F36" s="98">
        <v>35300</v>
      </c>
      <c r="G36" s="98">
        <v>6100</v>
      </c>
      <c r="H36" s="98">
        <v>29300</v>
      </c>
      <c r="I36" s="98">
        <v>5500</v>
      </c>
      <c r="J36" s="98">
        <v>31500</v>
      </c>
      <c r="K36" s="98">
        <v>5700</v>
      </c>
      <c r="L36" s="98">
        <v>36600</v>
      </c>
      <c r="M36" s="98">
        <v>6300</v>
      </c>
      <c r="N36" s="98">
        <v>30500</v>
      </c>
      <c r="O36" s="98">
        <v>5700</v>
      </c>
      <c r="P36" s="98">
        <v>36500</v>
      </c>
      <c r="Q36" s="98">
        <v>6300</v>
      </c>
      <c r="R36" s="98">
        <v>41400</v>
      </c>
      <c r="S36" s="98">
        <v>6900</v>
      </c>
      <c r="T36" s="98">
        <v>36000</v>
      </c>
      <c r="U36" s="98">
        <v>6500</v>
      </c>
      <c r="V36" s="98">
        <v>36900</v>
      </c>
      <c r="W36" s="98">
        <v>6700</v>
      </c>
      <c r="X36" s="213">
        <f t="shared" si="0"/>
        <v>46300</v>
      </c>
      <c r="Y36" s="213">
        <f t="shared" si="1"/>
        <v>30200</v>
      </c>
      <c r="Z36" s="213">
        <f t="shared" si="2"/>
        <v>-16100</v>
      </c>
      <c r="AB36" s="213">
        <f t="shared" si="3"/>
        <v>33700</v>
      </c>
      <c r="AC36" s="213">
        <f t="shared" si="4"/>
        <v>43600</v>
      </c>
      <c r="AD36" s="86">
        <f t="shared" si="6"/>
        <v>9900</v>
      </c>
    </row>
    <row r="37" spans="1:30" x14ac:dyDescent="0.25">
      <c r="A37" s="212" t="s">
        <v>625</v>
      </c>
      <c r="B37" s="98">
        <v>8000</v>
      </c>
      <c r="C37" s="98">
        <v>2800</v>
      </c>
      <c r="D37" s="98">
        <v>7000</v>
      </c>
      <c r="E37" s="98">
        <v>2700</v>
      </c>
      <c r="F37" s="98">
        <v>10800</v>
      </c>
      <c r="G37" s="98">
        <v>3400</v>
      </c>
      <c r="H37" s="98">
        <v>9100</v>
      </c>
      <c r="I37" s="98">
        <v>3100</v>
      </c>
      <c r="J37" s="98">
        <v>8800</v>
      </c>
      <c r="K37" s="98">
        <v>3000</v>
      </c>
      <c r="L37" s="98">
        <v>8300</v>
      </c>
      <c r="M37" s="98">
        <v>3000</v>
      </c>
      <c r="N37" s="98">
        <v>9300</v>
      </c>
      <c r="O37" s="98">
        <v>3100</v>
      </c>
      <c r="P37" s="98">
        <v>8800</v>
      </c>
      <c r="Q37" s="98">
        <v>3100</v>
      </c>
      <c r="R37" s="98">
        <v>6300</v>
      </c>
      <c r="S37" s="98">
        <v>2700</v>
      </c>
      <c r="T37" s="98">
        <v>9100</v>
      </c>
      <c r="U37" s="98">
        <v>3300</v>
      </c>
      <c r="V37" s="98">
        <v>9500</v>
      </c>
      <c r="W37" s="98">
        <v>3400</v>
      </c>
      <c r="X37" s="213">
        <f t="shared" si="0"/>
        <v>10800</v>
      </c>
      <c r="Y37" s="213">
        <f t="shared" si="1"/>
        <v>6100</v>
      </c>
      <c r="Z37" s="213">
        <f t="shared" si="2"/>
        <v>-4700</v>
      </c>
      <c r="AB37" s="213">
        <f t="shared" si="3"/>
        <v>5200</v>
      </c>
      <c r="AC37" s="213">
        <f t="shared" si="4"/>
        <v>12900</v>
      </c>
      <c r="AD37" s="86">
        <f t="shared" si="6"/>
        <v>7700</v>
      </c>
    </row>
    <row r="38" spans="1:30" x14ac:dyDescent="0.25">
      <c r="A38" s="212" t="s">
        <v>254</v>
      </c>
      <c r="B38" s="98">
        <v>62600</v>
      </c>
      <c r="C38" s="98">
        <v>7900</v>
      </c>
      <c r="D38" s="98">
        <v>62500</v>
      </c>
      <c r="E38" s="98">
        <v>8000</v>
      </c>
      <c r="F38" s="98">
        <v>65400</v>
      </c>
      <c r="G38" s="98">
        <v>8300</v>
      </c>
      <c r="H38" s="98">
        <v>59400</v>
      </c>
      <c r="I38" s="98">
        <v>7900</v>
      </c>
      <c r="J38" s="98">
        <v>56800</v>
      </c>
      <c r="K38" s="98">
        <v>7700</v>
      </c>
      <c r="L38" s="98">
        <v>59800</v>
      </c>
      <c r="M38" s="98">
        <v>8100</v>
      </c>
      <c r="N38" s="98">
        <v>53600</v>
      </c>
      <c r="O38" s="98">
        <v>7500</v>
      </c>
      <c r="P38" s="98">
        <v>72500</v>
      </c>
      <c r="Q38" s="98">
        <v>8900</v>
      </c>
      <c r="R38" s="98">
        <v>70400</v>
      </c>
      <c r="S38" s="98">
        <v>9000</v>
      </c>
      <c r="T38" s="98">
        <v>64200</v>
      </c>
      <c r="U38" s="98">
        <v>8700</v>
      </c>
      <c r="V38" s="98">
        <v>64200</v>
      </c>
      <c r="W38" s="98">
        <v>8900</v>
      </c>
      <c r="X38" s="213">
        <f t="shared" si="0"/>
        <v>70500</v>
      </c>
      <c r="Y38" s="213">
        <f t="shared" si="1"/>
        <v>55300</v>
      </c>
      <c r="Z38" s="213">
        <f t="shared" si="2"/>
        <v>-15200</v>
      </c>
      <c r="AB38" s="213">
        <f t="shared" si="3"/>
        <v>54700</v>
      </c>
      <c r="AC38" s="213">
        <f t="shared" si="4"/>
        <v>73100</v>
      </c>
      <c r="AD38" s="86">
        <f t="shared" si="6"/>
        <v>18400</v>
      </c>
    </row>
    <row r="39" spans="1:30" x14ac:dyDescent="0.25">
      <c r="A39" s="212" t="s">
        <v>134</v>
      </c>
      <c r="B39" s="103">
        <v>660100</v>
      </c>
      <c r="C39" s="103"/>
      <c r="D39" s="103">
        <v>655800</v>
      </c>
      <c r="E39" s="103"/>
      <c r="F39" s="103">
        <v>643000</v>
      </c>
      <c r="G39" s="103"/>
      <c r="H39" s="103">
        <v>639200</v>
      </c>
      <c r="I39" s="103"/>
      <c r="J39" s="103">
        <v>667000</v>
      </c>
      <c r="K39" s="103"/>
      <c r="L39" s="103">
        <v>657400</v>
      </c>
      <c r="M39" s="103"/>
      <c r="N39" s="103">
        <v>646600</v>
      </c>
      <c r="O39" s="103"/>
      <c r="P39" s="103">
        <v>678900</v>
      </c>
      <c r="Q39" s="460"/>
      <c r="R39" s="103">
        <v>664000</v>
      </c>
      <c r="S39" s="103"/>
      <c r="T39" s="103">
        <v>679100</v>
      </c>
      <c r="U39" s="460"/>
      <c r="V39" s="103">
        <v>692300</v>
      </c>
      <c r="W39" s="460"/>
      <c r="AB39" s="213">
        <f t="shared" si="3"/>
        <v>660100</v>
      </c>
      <c r="AC39" s="213">
        <f t="shared" si="4"/>
        <v>692300</v>
      </c>
      <c r="AD39" s="86">
        <f t="shared" si="6"/>
        <v>32200</v>
      </c>
    </row>
    <row r="40" spans="1:30" x14ac:dyDescent="0.25">
      <c r="A40" s="101" t="s">
        <v>255</v>
      </c>
      <c r="B40" s="101"/>
      <c r="C40" s="101"/>
      <c r="D40" s="461"/>
      <c r="E40" s="460"/>
      <c r="F40" s="460"/>
      <c r="G40" s="460"/>
      <c r="H40" s="460"/>
      <c r="I40" s="460"/>
      <c r="J40" s="460"/>
      <c r="K40" s="460"/>
      <c r="L40" s="460"/>
      <c r="M40" s="460"/>
      <c r="N40" s="460"/>
      <c r="O40" s="460"/>
      <c r="P40" s="460"/>
      <c r="Q40" s="460"/>
      <c r="R40" s="460"/>
      <c r="S40" s="460"/>
      <c r="T40" s="460"/>
      <c r="U40" s="460"/>
      <c r="V40" s="460"/>
      <c r="W40" s="460"/>
      <c r="AB40" s="213"/>
      <c r="AC40" s="213"/>
      <c r="AD40" s="86"/>
    </row>
    <row r="41" spans="1:30" x14ac:dyDescent="0.25">
      <c r="A41" s="101" t="s">
        <v>207</v>
      </c>
      <c r="B41" s="101"/>
      <c r="C41" s="101"/>
      <c r="D41" s="461"/>
      <c r="E41" s="460"/>
      <c r="F41" s="460"/>
      <c r="G41" s="460"/>
      <c r="H41" s="460"/>
      <c r="I41" s="460"/>
      <c r="J41" s="460"/>
      <c r="K41" s="460"/>
      <c r="L41" s="460"/>
      <c r="M41" s="460"/>
      <c r="N41" s="460"/>
      <c r="O41" s="460"/>
      <c r="P41" s="460"/>
      <c r="Q41" s="460"/>
      <c r="R41" s="460"/>
      <c r="S41" s="460"/>
      <c r="T41" s="460"/>
      <c r="U41" s="460"/>
      <c r="V41" s="460"/>
      <c r="W41" s="460"/>
      <c r="AB41" s="213"/>
      <c r="AC41" s="213"/>
      <c r="AD41" s="86"/>
    </row>
    <row r="42" spans="1:30" x14ac:dyDescent="0.25">
      <c r="A42" s="102"/>
      <c r="B42" s="461"/>
      <c r="C42" s="461"/>
      <c r="D42" s="461"/>
      <c r="E42" s="460"/>
      <c r="F42" s="460"/>
      <c r="G42" s="460"/>
      <c r="H42" s="460"/>
      <c r="I42" s="460"/>
      <c r="J42" s="460"/>
      <c r="K42" s="460"/>
      <c r="L42" s="460"/>
      <c r="M42" s="460"/>
      <c r="N42" s="460"/>
      <c r="O42" s="460"/>
      <c r="P42" s="460"/>
      <c r="Q42" s="460"/>
      <c r="R42" s="460"/>
      <c r="S42" s="460"/>
      <c r="T42" s="460"/>
      <c r="U42" s="460"/>
      <c r="V42" s="460"/>
      <c r="W42" s="460"/>
    </row>
    <row r="43" spans="1:30" x14ac:dyDescent="0.25">
      <c r="A43" s="8" t="s">
        <v>336</v>
      </c>
      <c r="B43" s="461"/>
      <c r="C43" s="461"/>
      <c r="D43" s="461"/>
      <c r="E43" s="460"/>
      <c r="F43" s="460"/>
      <c r="G43" s="460"/>
      <c r="H43" s="460"/>
      <c r="I43" s="460"/>
      <c r="J43" s="460"/>
      <c r="K43" s="460"/>
      <c r="L43" s="460"/>
      <c r="M43" s="460"/>
      <c r="N43" s="460"/>
      <c r="O43" s="460"/>
      <c r="P43" s="460"/>
      <c r="Q43" s="460"/>
      <c r="R43" s="460"/>
      <c r="S43" s="460"/>
      <c r="T43" s="460"/>
      <c r="U43" s="460"/>
      <c r="V43" s="460"/>
      <c r="W43" s="460"/>
    </row>
    <row r="44" spans="1:30" x14ac:dyDescent="0.25">
      <c r="A44" s="8" t="s">
        <v>349</v>
      </c>
      <c r="B44" s="460"/>
      <c r="C44" s="460"/>
      <c r="D44" s="460"/>
      <c r="E44" s="460"/>
      <c r="F44" s="460"/>
      <c r="G44" s="460"/>
      <c r="H44" s="460"/>
      <c r="I44" s="460"/>
      <c r="J44" s="460"/>
      <c r="K44" s="460"/>
      <c r="L44" s="460"/>
      <c r="M44" s="460"/>
      <c r="N44" s="460"/>
      <c r="O44" s="460"/>
      <c r="P44" s="460"/>
      <c r="Q44" s="460"/>
      <c r="R44" s="460"/>
      <c r="S44" s="460"/>
      <c r="T44" s="460"/>
      <c r="U44" s="460"/>
      <c r="V44" s="460"/>
      <c r="W44" s="460"/>
    </row>
    <row r="46" spans="1:30" s="80" customFormat="1" ht="21" x14ac:dyDescent="0.35">
      <c r="A46" s="2" t="s">
        <v>674</v>
      </c>
      <c r="B46" s="460"/>
      <c r="C46" s="460"/>
      <c r="D46" s="460"/>
      <c r="E46" s="460"/>
      <c r="F46" s="460"/>
      <c r="G46" s="460"/>
      <c r="H46" s="460"/>
      <c r="I46" s="460"/>
      <c r="J46" s="460"/>
      <c r="K46" s="460"/>
      <c r="L46" s="460"/>
      <c r="M46" s="460"/>
      <c r="N46" s="460"/>
      <c r="O46" s="460"/>
      <c r="P46" s="460"/>
      <c r="Q46" s="460"/>
      <c r="R46" s="460"/>
      <c r="S46" s="460"/>
      <c r="T46" s="460"/>
      <c r="U46" s="460"/>
      <c r="V46" s="460"/>
      <c r="W46" s="460"/>
    </row>
    <row r="47" spans="1:30" ht="15.75" thickBot="1" x14ac:dyDescent="0.3">
      <c r="B47" s="460"/>
      <c r="C47" s="460"/>
      <c r="D47" s="460"/>
      <c r="E47" s="460"/>
      <c r="F47" s="460"/>
      <c r="G47" s="460"/>
      <c r="H47" s="460"/>
      <c r="I47" s="460"/>
      <c r="J47" s="460"/>
      <c r="K47" s="460"/>
      <c r="L47" s="460"/>
      <c r="M47" s="460"/>
      <c r="N47" s="460"/>
      <c r="O47" s="460"/>
      <c r="P47" s="460"/>
      <c r="Q47" s="460"/>
      <c r="R47" s="460"/>
      <c r="S47" s="460"/>
      <c r="T47" s="460"/>
      <c r="U47" s="460"/>
      <c r="V47" s="460"/>
      <c r="W47" s="460"/>
    </row>
    <row r="48" spans="1:30" ht="30.75" thickBot="1" x14ac:dyDescent="0.3">
      <c r="A48" s="104" t="s">
        <v>188</v>
      </c>
      <c r="B48" s="104" t="s">
        <v>285</v>
      </c>
      <c r="C48" s="99">
        <v>2004</v>
      </c>
      <c r="D48" s="83">
        <v>2009</v>
      </c>
      <c r="E48" s="83">
        <v>2010</v>
      </c>
      <c r="F48" s="83">
        <v>2011</v>
      </c>
      <c r="G48" s="83">
        <v>2012</v>
      </c>
      <c r="H48" s="83">
        <v>2013</v>
      </c>
      <c r="I48" s="83">
        <v>2014</v>
      </c>
      <c r="J48" s="84" t="s">
        <v>189</v>
      </c>
      <c r="K48" s="85" t="s">
        <v>190</v>
      </c>
    </row>
    <row r="49" spans="1:14" x14ac:dyDescent="0.25">
      <c r="A49" s="467" t="s">
        <v>256</v>
      </c>
      <c r="B49" s="468" t="s">
        <v>257</v>
      </c>
      <c r="C49" s="515">
        <v>45</v>
      </c>
      <c r="D49" s="465">
        <v>44</v>
      </c>
      <c r="E49" s="465">
        <v>44</v>
      </c>
      <c r="F49" s="465">
        <v>35</v>
      </c>
      <c r="G49" s="465">
        <v>42</v>
      </c>
      <c r="H49" s="465">
        <v>43</v>
      </c>
      <c r="I49" s="465">
        <v>45</v>
      </c>
      <c r="J49" s="465">
        <f>I49-C49</f>
        <v>0</v>
      </c>
      <c r="K49" s="466">
        <f>((I49/C49)-1)*100</f>
        <v>0</v>
      </c>
      <c r="L49" s="418"/>
      <c r="M49" s="86"/>
      <c r="N49" s="419"/>
    </row>
    <row r="50" spans="1:14" x14ac:dyDescent="0.25">
      <c r="A50" s="114" t="s">
        <v>258</v>
      </c>
      <c r="B50" s="115" t="s">
        <v>259</v>
      </c>
      <c r="C50" s="116">
        <v>19</v>
      </c>
      <c r="D50" s="117">
        <v>17</v>
      </c>
      <c r="E50" s="117">
        <v>19</v>
      </c>
      <c r="F50" s="117">
        <v>21</v>
      </c>
      <c r="G50" s="117">
        <v>21</v>
      </c>
      <c r="H50" s="117">
        <v>27</v>
      </c>
      <c r="I50" s="117">
        <v>30</v>
      </c>
      <c r="J50" s="470">
        <f>I50-C50</f>
        <v>11</v>
      </c>
      <c r="K50" s="421">
        <f t="shared" ref="K50:K74" si="7">((I50/C50)-1)*100</f>
        <v>57.894736842105267</v>
      </c>
      <c r="L50" s="418"/>
      <c r="M50" s="86"/>
      <c r="N50" s="419"/>
    </row>
    <row r="51" spans="1:14" x14ac:dyDescent="0.25">
      <c r="A51" s="114" t="s">
        <v>260</v>
      </c>
      <c r="B51" s="115" t="s">
        <v>257</v>
      </c>
      <c r="C51" s="116">
        <v>20</v>
      </c>
      <c r="D51" s="117">
        <v>23</v>
      </c>
      <c r="E51" s="117">
        <v>22</v>
      </c>
      <c r="F51" s="117">
        <v>24</v>
      </c>
      <c r="G51" s="117">
        <v>21</v>
      </c>
      <c r="H51" s="117">
        <v>23</v>
      </c>
      <c r="I51" s="117">
        <v>21</v>
      </c>
      <c r="J51" s="470">
        <f t="shared" ref="J51:J56" si="8">I51-C51</f>
        <v>1</v>
      </c>
      <c r="K51" s="421">
        <f t="shared" si="7"/>
        <v>5.0000000000000044</v>
      </c>
      <c r="L51" s="418"/>
      <c r="M51" s="86"/>
      <c r="N51" s="419"/>
    </row>
    <row r="52" spans="1:14" x14ac:dyDescent="0.25">
      <c r="A52" s="114" t="s">
        <v>261</v>
      </c>
      <c r="B52" s="115" t="s">
        <v>257</v>
      </c>
      <c r="C52" s="116">
        <v>25</v>
      </c>
      <c r="D52" s="117">
        <v>24</v>
      </c>
      <c r="E52" s="117">
        <v>31</v>
      </c>
      <c r="F52" s="117">
        <v>33</v>
      </c>
      <c r="G52" s="117">
        <v>28</v>
      </c>
      <c r="H52" s="117">
        <v>37</v>
      </c>
      <c r="I52" s="117">
        <v>35</v>
      </c>
      <c r="J52" s="470">
        <f t="shared" si="8"/>
        <v>10</v>
      </c>
      <c r="K52" s="421">
        <f t="shared" si="7"/>
        <v>39.999999999999993</v>
      </c>
      <c r="L52" s="418"/>
      <c r="M52" s="86"/>
      <c r="N52" s="419"/>
    </row>
    <row r="53" spans="1:14" x14ac:dyDescent="0.25">
      <c r="A53" s="114" t="s">
        <v>262</v>
      </c>
      <c r="B53" s="115" t="s">
        <v>257</v>
      </c>
      <c r="C53" s="116">
        <v>38</v>
      </c>
      <c r="D53" s="117">
        <v>42</v>
      </c>
      <c r="E53" s="117">
        <v>52</v>
      </c>
      <c r="F53" s="117">
        <v>45</v>
      </c>
      <c r="G53" s="117">
        <v>48</v>
      </c>
      <c r="H53" s="117">
        <v>51</v>
      </c>
      <c r="I53" s="117">
        <v>49</v>
      </c>
      <c r="J53" s="470">
        <f t="shared" si="8"/>
        <v>11</v>
      </c>
      <c r="K53" s="421">
        <f t="shared" si="7"/>
        <v>28.947368421052634</v>
      </c>
      <c r="L53" s="418"/>
      <c r="M53" s="86"/>
      <c r="N53" s="419"/>
    </row>
    <row r="54" spans="1:14" x14ac:dyDescent="0.25">
      <c r="A54" s="114" t="s">
        <v>263</v>
      </c>
      <c r="B54" s="115" t="s">
        <v>257</v>
      </c>
      <c r="C54" s="116">
        <v>24</v>
      </c>
      <c r="D54" s="117">
        <v>28</v>
      </c>
      <c r="E54" s="117">
        <v>30</v>
      </c>
      <c r="F54" s="117">
        <v>31</v>
      </c>
      <c r="G54" s="117">
        <v>29</v>
      </c>
      <c r="H54" s="117">
        <v>35</v>
      </c>
      <c r="I54" s="117">
        <v>31</v>
      </c>
      <c r="J54" s="470">
        <f t="shared" si="8"/>
        <v>7</v>
      </c>
      <c r="K54" s="421">
        <f t="shared" si="7"/>
        <v>29.166666666666675</v>
      </c>
      <c r="L54" s="418"/>
      <c r="M54" s="86"/>
      <c r="N54" s="419"/>
    </row>
    <row r="55" spans="1:14" x14ac:dyDescent="0.25">
      <c r="A55" s="114" t="s">
        <v>264</v>
      </c>
      <c r="B55" s="115" t="s">
        <v>259</v>
      </c>
      <c r="C55" s="116">
        <v>9</v>
      </c>
      <c r="D55" s="117">
        <v>6</v>
      </c>
      <c r="E55" s="117">
        <v>6</v>
      </c>
      <c r="F55" s="117">
        <v>10</v>
      </c>
      <c r="G55" s="117">
        <v>10</v>
      </c>
      <c r="H55" s="117">
        <v>15</v>
      </c>
      <c r="I55" s="117">
        <v>9</v>
      </c>
      <c r="J55" s="470">
        <f t="shared" si="8"/>
        <v>0</v>
      </c>
      <c r="K55" s="421">
        <f t="shared" si="7"/>
        <v>0</v>
      </c>
      <c r="L55" s="418"/>
      <c r="M55" s="86"/>
      <c r="N55" s="419"/>
    </row>
    <row r="56" spans="1:14" x14ac:dyDescent="0.25">
      <c r="A56" s="114" t="s">
        <v>265</v>
      </c>
      <c r="B56" s="115" t="s">
        <v>259</v>
      </c>
      <c r="C56" s="116">
        <v>11</v>
      </c>
      <c r="D56" s="117">
        <v>11</v>
      </c>
      <c r="E56" s="117">
        <v>11</v>
      </c>
      <c r="F56" s="117">
        <v>16</v>
      </c>
      <c r="G56" s="117">
        <v>13</v>
      </c>
      <c r="H56" s="117">
        <v>10</v>
      </c>
      <c r="I56" s="117">
        <v>11</v>
      </c>
      <c r="J56" s="470">
        <f t="shared" si="8"/>
        <v>0</v>
      </c>
      <c r="K56" s="421">
        <f t="shared" si="7"/>
        <v>0</v>
      </c>
      <c r="L56" s="418"/>
      <c r="M56" s="86"/>
      <c r="N56" s="419"/>
    </row>
    <row r="57" spans="1:14" x14ac:dyDescent="0.25">
      <c r="A57" s="114" t="s">
        <v>266</v>
      </c>
      <c r="B57" s="115" t="s">
        <v>259</v>
      </c>
      <c r="C57" s="116">
        <v>6</v>
      </c>
      <c r="D57" s="117">
        <v>10</v>
      </c>
      <c r="E57" s="117">
        <v>11</v>
      </c>
      <c r="F57" s="117">
        <v>13</v>
      </c>
      <c r="G57" s="117">
        <v>9</v>
      </c>
      <c r="H57" s="117">
        <v>8</v>
      </c>
      <c r="I57" s="117">
        <v>9</v>
      </c>
      <c r="J57" s="470">
        <f t="shared" ref="J57:J73" si="9">I57-C57</f>
        <v>3</v>
      </c>
      <c r="K57" s="421">
        <f t="shared" ref="K57:K73" si="10">((I57/C57)-1)*100</f>
        <v>50</v>
      </c>
      <c r="L57" s="418"/>
      <c r="M57" s="86"/>
      <c r="N57" s="419"/>
    </row>
    <row r="58" spans="1:14" x14ac:dyDescent="0.25">
      <c r="A58" s="114" t="s">
        <v>267</v>
      </c>
      <c r="B58" s="115" t="s">
        <v>259</v>
      </c>
      <c r="C58" s="116">
        <v>15</v>
      </c>
      <c r="D58" s="117">
        <v>12</v>
      </c>
      <c r="E58" s="117">
        <v>17</v>
      </c>
      <c r="F58" s="117">
        <v>20</v>
      </c>
      <c r="G58" s="117">
        <v>15</v>
      </c>
      <c r="H58" s="117">
        <v>17</v>
      </c>
      <c r="I58" s="117">
        <v>19</v>
      </c>
      <c r="J58" s="470">
        <f t="shared" si="9"/>
        <v>4</v>
      </c>
      <c r="K58" s="421">
        <f t="shared" si="10"/>
        <v>26.666666666666661</v>
      </c>
      <c r="L58" s="418"/>
      <c r="M58" s="86"/>
      <c r="N58" s="419"/>
    </row>
    <row r="59" spans="1:14" x14ac:dyDescent="0.25">
      <c r="A59" s="114" t="s">
        <v>268</v>
      </c>
      <c r="B59" s="115" t="s">
        <v>259</v>
      </c>
      <c r="C59" s="116">
        <v>36</v>
      </c>
      <c r="D59" s="117">
        <v>37</v>
      </c>
      <c r="E59" s="117">
        <v>31</v>
      </c>
      <c r="F59" s="117">
        <v>30</v>
      </c>
      <c r="G59" s="117">
        <v>33</v>
      </c>
      <c r="H59" s="117">
        <v>31</v>
      </c>
      <c r="I59" s="117">
        <v>33</v>
      </c>
      <c r="J59" s="470">
        <f t="shared" si="9"/>
        <v>-3</v>
      </c>
      <c r="K59" s="421">
        <f t="shared" si="10"/>
        <v>-8.3333333333333375</v>
      </c>
      <c r="L59" s="418"/>
      <c r="M59" s="86"/>
      <c r="N59" s="419"/>
    </row>
    <row r="60" spans="1:14" x14ac:dyDescent="0.25">
      <c r="A60" s="114" t="s">
        <v>269</v>
      </c>
      <c r="B60" s="115" t="s">
        <v>270</v>
      </c>
      <c r="C60" s="116">
        <v>65</v>
      </c>
      <c r="D60" s="117">
        <v>65</v>
      </c>
      <c r="E60" s="117">
        <v>53</v>
      </c>
      <c r="F60" s="117">
        <v>54</v>
      </c>
      <c r="G60" s="117">
        <v>61</v>
      </c>
      <c r="H60" s="117">
        <v>57</v>
      </c>
      <c r="I60" s="117">
        <v>58</v>
      </c>
      <c r="J60" s="470">
        <f t="shared" si="9"/>
        <v>-7</v>
      </c>
      <c r="K60" s="421">
        <f t="shared" si="10"/>
        <v>-10.769230769230765</v>
      </c>
      <c r="L60" s="418"/>
      <c r="M60" s="86"/>
      <c r="N60" s="419"/>
    </row>
    <row r="61" spans="1:14" x14ac:dyDescent="0.25">
      <c r="A61" s="124" t="s">
        <v>271</v>
      </c>
      <c r="B61" s="472" t="s">
        <v>270</v>
      </c>
      <c r="C61" s="107">
        <v>24</v>
      </c>
      <c r="D61" s="108">
        <v>23</v>
      </c>
      <c r="E61" s="108">
        <v>19</v>
      </c>
      <c r="F61" s="108">
        <v>19</v>
      </c>
      <c r="G61" s="108">
        <v>16</v>
      </c>
      <c r="H61" s="108">
        <v>13</v>
      </c>
      <c r="I61" s="108">
        <v>12</v>
      </c>
      <c r="J61" s="473">
        <f t="shared" si="9"/>
        <v>-12</v>
      </c>
      <c r="K61" s="474">
        <f t="shared" si="10"/>
        <v>-50</v>
      </c>
      <c r="L61" s="418"/>
      <c r="M61" s="86"/>
      <c r="N61" s="419"/>
    </row>
    <row r="62" spans="1:14" x14ac:dyDescent="0.25">
      <c r="A62" s="114" t="s">
        <v>272</v>
      </c>
      <c r="B62" s="115" t="s">
        <v>259</v>
      </c>
      <c r="C62" s="514" t="s">
        <v>348</v>
      </c>
      <c r="D62" s="118" t="s">
        <v>348</v>
      </c>
      <c r="E62" s="118" t="s">
        <v>348</v>
      </c>
      <c r="F62" s="118" t="s">
        <v>348</v>
      </c>
      <c r="G62" s="118" t="s">
        <v>348</v>
      </c>
      <c r="H62" s="118" t="s">
        <v>348</v>
      </c>
      <c r="I62" s="118" t="s">
        <v>348</v>
      </c>
      <c r="J62" s="118" t="s">
        <v>348</v>
      </c>
      <c r="K62" s="516" t="s">
        <v>348</v>
      </c>
      <c r="L62" s="418"/>
      <c r="M62" s="86"/>
      <c r="N62" s="419"/>
    </row>
    <row r="63" spans="1:14" x14ac:dyDescent="0.25">
      <c r="A63" s="114" t="s">
        <v>273</v>
      </c>
      <c r="B63" s="115" t="s">
        <v>259</v>
      </c>
      <c r="C63" s="116">
        <v>28</v>
      </c>
      <c r="D63" s="117">
        <v>30</v>
      </c>
      <c r="E63" s="117">
        <v>28</v>
      </c>
      <c r="F63" s="117">
        <v>23</v>
      </c>
      <c r="G63" s="117">
        <v>19</v>
      </c>
      <c r="H63" s="117">
        <v>22</v>
      </c>
      <c r="I63" s="117">
        <v>24</v>
      </c>
      <c r="J63" s="470">
        <f t="shared" si="9"/>
        <v>-4</v>
      </c>
      <c r="K63" s="421">
        <f t="shared" si="10"/>
        <v>-14.28571428571429</v>
      </c>
      <c r="L63" s="418"/>
      <c r="M63" s="86"/>
      <c r="N63" s="419"/>
    </row>
    <row r="64" spans="1:14" x14ac:dyDescent="0.25">
      <c r="A64" s="114" t="s">
        <v>274</v>
      </c>
      <c r="B64" s="115" t="s">
        <v>259</v>
      </c>
      <c r="C64" s="116">
        <v>38</v>
      </c>
      <c r="D64" s="117">
        <v>35</v>
      </c>
      <c r="E64" s="117">
        <v>31</v>
      </c>
      <c r="F64" s="117">
        <v>31</v>
      </c>
      <c r="G64" s="117">
        <v>32</v>
      </c>
      <c r="H64" s="117">
        <v>30</v>
      </c>
      <c r="I64" s="117">
        <v>34</v>
      </c>
      <c r="J64" s="470">
        <f t="shared" si="9"/>
        <v>-4</v>
      </c>
      <c r="K64" s="421">
        <f t="shared" si="10"/>
        <v>-10.526315789473683</v>
      </c>
      <c r="L64" s="418"/>
      <c r="M64" s="86"/>
      <c r="N64" s="419"/>
    </row>
    <row r="65" spans="1:14" x14ac:dyDescent="0.25">
      <c r="A65" s="114" t="s">
        <v>275</v>
      </c>
      <c r="B65" s="115" t="s">
        <v>259</v>
      </c>
      <c r="C65" s="514" t="s">
        <v>348</v>
      </c>
      <c r="D65" s="118" t="s">
        <v>348</v>
      </c>
      <c r="E65" s="118" t="s">
        <v>348</v>
      </c>
      <c r="F65" s="118" t="s">
        <v>348</v>
      </c>
      <c r="G65" s="118" t="s">
        <v>348</v>
      </c>
      <c r="H65" s="118" t="s">
        <v>348</v>
      </c>
      <c r="I65" s="118" t="s">
        <v>348</v>
      </c>
      <c r="J65" s="118" t="s">
        <v>348</v>
      </c>
      <c r="K65" s="516" t="s">
        <v>348</v>
      </c>
      <c r="L65" s="418"/>
      <c r="M65" s="86"/>
      <c r="N65" s="419"/>
    </row>
    <row r="66" spans="1:14" x14ac:dyDescent="0.25">
      <c r="A66" s="114" t="s">
        <v>276</v>
      </c>
      <c r="B66" s="115" t="s">
        <v>270</v>
      </c>
      <c r="C66" s="116">
        <v>45</v>
      </c>
      <c r="D66" s="117">
        <v>55</v>
      </c>
      <c r="E66" s="117">
        <v>57</v>
      </c>
      <c r="F66" s="117">
        <v>60</v>
      </c>
      <c r="G66" s="117">
        <v>57</v>
      </c>
      <c r="H66" s="117">
        <v>56</v>
      </c>
      <c r="I66" s="117">
        <v>59</v>
      </c>
      <c r="J66" s="470">
        <f t="shared" si="9"/>
        <v>14</v>
      </c>
      <c r="K66" s="421">
        <f t="shared" si="10"/>
        <v>31.111111111111111</v>
      </c>
      <c r="L66" s="418"/>
      <c r="M66" s="86"/>
      <c r="N66" s="419"/>
    </row>
    <row r="67" spans="1:14" x14ac:dyDescent="0.25">
      <c r="A67" s="114" t="s">
        <v>277</v>
      </c>
      <c r="B67" s="115" t="s">
        <v>270</v>
      </c>
      <c r="C67" s="116">
        <v>15</v>
      </c>
      <c r="D67" s="117">
        <v>11</v>
      </c>
      <c r="E67" s="117">
        <v>9</v>
      </c>
      <c r="F67" s="117">
        <v>11</v>
      </c>
      <c r="G67" s="117">
        <v>14</v>
      </c>
      <c r="H67" s="117">
        <v>9</v>
      </c>
      <c r="I67" s="117">
        <v>14</v>
      </c>
      <c r="J67" s="470">
        <f t="shared" si="9"/>
        <v>-1</v>
      </c>
      <c r="K67" s="421">
        <f t="shared" si="10"/>
        <v>-6.6666666666666652</v>
      </c>
      <c r="L67" s="418"/>
      <c r="M67" s="86"/>
      <c r="N67" s="419"/>
    </row>
    <row r="68" spans="1:14" x14ac:dyDescent="0.25">
      <c r="A68" s="114" t="s">
        <v>278</v>
      </c>
      <c r="B68" s="115" t="s">
        <v>270</v>
      </c>
      <c r="C68" s="116">
        <v>45</v>
      </c>
      <c r="D68" s="117">
        <v>45</v>
      </c>
      <c r="E68" s="117">
        <v>45</v>
      </c>
      <c r="F68" s="117">
        <v>49</v>
      </c>
      <c r="G68" s="117">
        <v>40</v>
      </c>
      <c r="H68" s="117">
        <v>46</v>
      </c>
      <c r="I68" s="117">
        <v>44</v>
      </c>
      <c r="J68" s="470">
        <f t="shared" si="9"/>
        <v>-1</v>
      </c>
      <c r="K68" s="421">
        <f t="shared" si="10"/>
        <v>-2.2222222222222254</v>
      </c>
      <c r="L68" s="418"/>
      <c r="M68" s="86"/>
      <c r="N68" s="419"/>
    </row>
    <row r="69" spans="1:14" x14ac:dyDescent="0.25">
      <c r="A69" s="114" t="s">
        <v>279</v>
      </c>
      <c r="B69" s="115" t="s">
        <v>270</v>
      </c>
      <c r="C69" s="116">
        <v>11</v>
      </c>
      <c r="D69" s="117">
        <v>10</v>
      </c>
      <c r="E69" s="117">
        <v>12</v>
      </c>
      <c r="F69" s="117">
        <v>7</v>
      </c>
      <c r="G69" s="117">
        <v>9</v>
      </c>
      <c r="H69" s="117">
        <v>10</v>
      </c>
      <c r="I69" s="117">
        <v>13</v>
      </c>
      <c r="J69" s="470">
        <f t="shared" si="9"/>
        <v>2</v>
      </c>
      <c r="K69" s="421">
        <f t="shared" si="10"/>
        <v>18.181818181818187</v>
      </c>
      <c r="L69" s="418"/>
      <c r="M69" s="86"/>
      <c r="N69" s="419"/>
    </row>
    <row r="70" spans="1:14" x14ac:dyDescent="0.25">
      <c r="A70" s="114" t="s">
        <v>280</v>
      </c>
      <c r="B70" s="115" t="s">
        <v>270</v>
      </c>
      <c r="C70" s="116">
        <v>18</v>
      </c>
      <c r="D70" s="117">
        <v>10</v>
      </c>
      <c r="E70" s="117">
        <v>15</v>
      </c>
      <c r="F70" s="117">
        <v>15</v>
      </c>
      <c r="G70" s="117">
        <v>10</v>
      </c>
      <c r="H70" s="117">
        <v>12</v>
      </c>
      <c r="I70" s="117">
        <v>14</v>
      </c>
      <c r="J70" s="470">
        <f t="shared" si="9"/>
        <v>-4</v>
      </c>
      <c r="K70" s="421">
        <f t="shared" si="10"/>
        <v>-22.222222222222221</v>
      </c>
      <c r="L70" s="418"/>
      <c r="M70" s="86"/>
      <c r="N70" s="419"/>
    </row>
    <row r="71" spans="1:14" x14ac:dyDescent="0.25">
      <c r="A71" s="114" t="s">
        <v>281</v>
      </c>
      <c r="B71" s="115" t="s">
        <v>270</v>
      </c>
      <c r="C71" s="116">
        <v>40</v>
      </c>
      <c r="D71" s="117">
        <v>37</v>
      </c>
      <c r="E71" s="117">
        <v>31</v>
      </c>
      <c r="F71" s="117">
        <v>37</v>
      </c>
      <c r="G71" s="117">
        <v>41</v>
      </c>
      <c r="H71" s="117">
        <v>36</v>
      </c>
      <c r="I71" s="117">
        <v>37</v>
      </c>
      <c r="J71" s="470">
        <f t="shared" si="9"/>
        <v>-3</v>
      </c>
      <c r="K71" s="421">
        <f t="shared" si="10"/>
        <v>-7.4999999999999956</v>
      </c>
      <c r="L71" s="418"/>
      <c r="M71" s="86"/>
      <c r="N71" s="419"/>
    </row>
    <row r="72" spans="1:14" x14ac:dyDescent="0.25">
      <c r="A72" s="114" t="s">
        <v>282</v>
      </c>
      <c r="B72" s="115" t="s">
        <v>283</v>
      </c>
      <c r="C72" s="116">
        <v>8</v>
      </c>
      <c r="D72" s="117">
        <v>8</v>
      </c>
      <c r="E72" s="117">
        <v>9</v>
      </c>
      <c r="F72" s="117">
        <v>9</v>
      </c>
      <c r="G72" s="117">
        <v>6</v>
      </c>
      <c r="H72" s="117">
        <v>9</v>
      </c>
      <c r="I72" s="117">
        <v>10</v>
      </c>
      <c r="J72" s="470">
        <f t="shared" si="9"/>
        <v>2</v>
      </c>
      <c r="K72" s="421">
        <f t="shared" si="10"/>
        <v>25</v>
      </c>
      <c r="L72" s="418"/>
      <c r="M72" s="86"/>
      <c r="N72" s="419"/>
    </row>
    <row r="73" spans="1:14" ht="15.75" thickBot="1" x14ac:dyDescent="0.3">
      <c r="A73" s="114" t="s">
        <v>284</v>
      </c>
      <c r="B73" s="115" t="s">
        <v>283</v>
      </c>
      <c r="C73" s="116">
        <v>63</v>
      </c>
      <c r="D73" s="117">
        <v>60</v>
      </c>
      <c r="E73" s="117">
        <v>54</v>
      </c>
      <c r="F73" s="117">
        <v>73</v>
      </c>
      <c r="G73" s="117">
        <v>70</v>
      </c>
      <c r="H73" s="117">
        <v>64</v>
      </c>
      <c r="I73" s="117">
        <v>64</v>
      </c>
      <c r="J73" s="470">
        <f t="shared" si="9"/>
        <v>1</v>
      </c>
      <c r="K73" s="421">
        <f t="shared" si="10"/>
        <v>1.5873015873015817</v>
      </c>
      <c r="L73" s="418"/>
      <c r="M73" s="86"/>
      <c r="N73" s="419"/>
    </row>
    <row r="74" spans="1:14" ht="15.75" thickBot="1" x14ac:dyDescent="0.3">
      <c r="A74" s="119" t="s">
        <v>205</v>
      </c>
      <c r="B74" s="120"/>
      <c r="C74" s="121">
        <v>660</v>
      </c>
      <c r="D74" s="122">
        <v>657</v>
      </c>
      <c r="E74" s="122">
        <v>647</v>
      </c>
      <c r="F74" s="122">
        <v>679</v>
      </c>
      <c r="G74" s="122">
        <v>664</v>
      </c>
      <c r="H74" s="122">
        <v>679</v>
      </c>
      <c r="I74" s="122">
        <v>692</v>
      </c>
      <c r="J74" s="471">
        <f>I74-C74</f>
        <v>32</v>
      </c>
      <c r="K74" s="422">
        <f t="shared" si="7"/>
        <v>4.8484848484848575</v>
      </c>
      <c r="L74" s="418"/>
      <c r="M74" s="86"/>
      <c r="N74" s="419"/>
    </row>
    <row r="76" spans="1:14" x14ac:dyDescent="0.25">
      <c r="C76" s="419"/>
      <c r="D76" s="419"/>
      <c r="E76" s="419"/>
      <c r="F76" s="419"/>
      <c r="G76" s="419"/>
      <c r="H76" s="419"/>
      <c r="I76" s="419"/>
    </row>
    <row r="77" spans="1:14" x14ac:dyDescent="0.25">
      <c r="C77" s="419"/>
      <c r="D77" s="419"/>
      <c r="E77" s="419"/>
      <c r="F77" s="419"/>
      <c r="G77" s="419"/>
      <c r="H77" s="419"/>
      <c r="I77" s="419"/>
    </row>
    <row r="78" spans="1:14" x14ac:dyDescent="0.25">
      <c r="C78" s="419"/>
      <c r="D78" s="419"/>
      <c r="E78" s="419"/>
      <c r="F78" s="419"/>
      <c r="G78" s="419"/>
      <c r="H78" s="419"/>
      <c r="I78" s="419"/>
    </row>
    <row r="79" spans="1:14" x14ac:dyDescent="0.25">
      <c r="C79" s="419"/>
      <c r="D79" s="419"/>
      <c r="E79" s="419"/>
      <c r="F79" s="419"/>
      <c r="G79" s="419"/>
      <c r="H79" s="419"/>
      <c r="I79" s="419"/>
    </row>
    <row r="80" spans="1:14" x14ac:dyDescent="0.25">
      <c r="C80" s="419"/>
      <c r="D80" s="419"/>
      <c r="E80" s="419"/>
      <c r="F80" s="419"/>
      <c r="G80" s="419"/>
      <c r="H80" s="419"/>
      <c r="I80" s="419"/>
    </row>
    <row r="81" spans="3:9" x14ac:dyDescent="0.25">
      <c r="C81" s="419"/>
      <c r="D81" s="419"/>
      <c r="E81" s="419"/>
      <c r="F81" s="419"/>
      <c r="G81" s="419"/>
      <c r="H81" s="419"/>
      <c r="I81" s="419"/>
    </row>
    <row r="82" spans="3:9" x14ac:dyDescent="0.25">
      <c r="C82" s="419"/>
      <c r="D82" s="419"/>
      <c r="E82" s="419"/>
      <c r="F82" s="419"/>
      <c r="G82" s="419"/>
      <c r="H82" s="419"/>
      <c r="I82" s="419"/>
    </row>
    <row r="83" spans="3:9" x14ac:dyDescent="0.25">
      <c r="C83" s="419"/>
      <c r="D83" s="419"/>
      <c r="E83" s="419"/>
      <c r="F83" s="419"/>
      <c r="G83" s="419"/>
      <c r="H83" s="419"/>
      <c r="I83" s="419"/>
    </row>
    <row r="84" spans="3:9" x14ac:dyDescent="0.25">
      <c r="C84" s="419"/>
      <c r="D84" s="419"/>
      <c r="E84" s="419"/>
      <c r="F84" s="419"/>
      <c r="G84" s="419"/>
      <c r="H84" s="419"/>
      <c r="I84" s="419"/>
    </row>
    <row r="85" spans="3:9" x14ac:dyDescent="0.25">
      <c r="C85" s="419"/>
      <c r="D85" s="419"/>
      <c r="E85" s="419"/>
      <c r="F85" s="419"/>
      <c r="G85" s="419"/>
      <c r="H85" s="419"/>
      <c r="I85" s="419"/>
    </row>
    <row r="86" spans="3:9" x14ac:dyDescent="0.25">
      <c r="C86" s="419"/>
      <c r="D86" s="419"/>
      <c r="E86" s="419"/>
      <c r="F86" s="419"/>
      <c r="G86" s="419"/>
      <c r="H86" s="419"/>
      <c r="I86" s="419"/>
    </row>
    <row r="87" spans="3:9" x14ac:dyDescent="0.25">
      <c r="C87" s="419"/>
      <c r="D87" s="419"/>
      <c r="E87" s="419"/>
      <c r="F87" s="419"/>
      <c r="G87" s="419"/>
      <c r="H87" s="419"/>
      <c r="I87" s="419"/>
    </row>
    <row r="88" spans="3:9" x14ac:dyDescent="0.25">
      <c r="C88" s="419"/>
      <c r="D88" s="419"/>
      <c r="E88" s="419"/>
      <c r="F88" s="419"/>
      <c r="G88" s="419"/>
      <c r="H88" s="419"/>
      <c r="I88" s="419"/>
    </row>
    <row r="89" spans="3:9" x14ac:dyDescent="0.25">
      <c r="C89" s="419"/>
      <c r="D89" s="419"/>
      <c r="E89" s="419"/>
      <c r="F89" s="419"/>
      <c r="G89" s="419"/>
      <c r="H89" s="419"/>
      <c r="I89" s="419"/>
    </row>
    <row r="90" spans="3:9" x14ac:dyDescent="0.25">
      <c r="C90" s="419"/>
      <c r="D90" s="419"/>
      <c r="E90" s="419"/>
      <c r="F90" s="419"/>
      <c r="G90" s="419"/>
      <c r="H90" s="419"/>
      <c r="I90" s="419"/>
    </row>
    <row r="91" spans="3:9" x14ac:dyDescent="0.25">
      <c r="C91" s="419"/>
      <c r="D91" s="419"/>
      <c r="E91" s="419"/>
      <c r="F91" s="419"/>
      <c r="G91" s="419"/>
      <c r="H91" s="419"/>
      <c r="I91" s="419"/>
    </row>
    <row r="92" spans="3:9" x14ac:dyDescent="0.25">
      <c r="C92" s="419"/>
      <c r="D92" s="419"/>
      <c r="E92" s="419"/>
      <c r="F92" s="419"/>
      <c r="G92" s="419"/>
      <c r="H92" s="419"/>
      <c r="I92" s="419"/>
    </row>
    <row r="93" spans="3:9" x14ac:dyDescent="0.25">
      <c r="C93" s="419"/>
      <c r="D93" s="419"/>
      <c r="E93" s="419"/>
      <c r="F93" s="419"/>
      <c r="G93" s="419"/>
      <c r="H93" s="419"/>
      <c r="I93" s="419"/>
    </row>
    <row r="94" spans="3:9" x14ac:dyDescent="0.25">
      <c r="C94" s="419"/>
      <c r="D94" s="419"/>
      <c r="E94" s="419"/>
      <c r="F94" s="419"/>
      <c r="G94" s="419"/>
      <c r="H94" s="419"/>
      <c r="I94" s="419"/>
    </row>
    <row r="95" spans="3:9" x14ac:dyDescent="0.25">
      <c r="C95" s="419"/>
      <c r="D95" s="419"/>
      <c r="E95" s="419"/>
      <c r="F95" s="419"/>
      <c r="G95" s="419"/>
      <c r="H95" s="419"/>
      <c r="I95" s="419"/>
    </row>
    <row r="96" spans="3:9" x14ac:dyDescent="0.25">
      <c r="C96" s="419"/>
      <c r="D96" s="419"/>
      <c r="E96" s="419"/>
      <c r="F96" s="419"/>
      <c r="G96" s="419"/>
      <c r="H96" s="419"/>
      <c r="I96" s="419"/>
    </row>
    <row r="97" spans="3:9" x14ac:dyDescent="0.25">
      <c r="C97" s="419"/>
      <c r="D97" s="419"/>
      <c r="E97" s="419"/>
      <c r="F97" s="419"/>
      <c r="G97" s="419"/>
      <c r="H97" s="419"/>
      <c r="I97" s="419"/>
    </row>
    <row r="98" spans="3:9" x14ac:dyDescent="0.25">
      <c r="C98" s="419"/>
      <c r="D98" s="419"/>
      <c r="E98" s="419"/>
      <c r="F98" s="419"/>
      <c r="G98" s="419"/>
      <c r="H98" s="419"/>
      <c r="I98" s="419"/>
    </row>
    <row r="99" spans="3:9" x14ac:dyDescent="0.25">
      <c r="C99" s="419"/>
      <c r="D99" s="419"/>
      <c r="E99" s="419"/>
      <c r="F99" s="419"/>
      <c r="G99" s="419"/>
      <c r="H99" s="419"/>
      <c r="I99" s="419"/>
    </row>
    <row r="100" spans="3:9" x14ac:dyDescent="0.25">
      <c r="C100" s="419"/>
      <c r="D100" s="419"/>
      <c r="E100" s="419"/>
      <c r="F100" s="419"/>
      <c r="G100" s="419"/>
      <c r="H100" s="419"/>
      <c r="I100" s="419"/>
    </row>
    <row r="101" spans="3:9" x14ac:dyDescent="0.25">
      <c r="C101" s="464"/>
      <c r="D101" s="419"/>
      <c r="E101" s="419"/>
      <c r="F101" s="419"/>
      <c r="G101" s="419"/>
      <c r="H101" s="419"/>
      <c r="I101" s="419"/>
    </row>
  </sheetData>
  <mergeCells count="13">
    <mergeCell ref="X12:Z12"/>
    <mergeCell ref="AB12:AD12"/>
    <mergeCell ref="N12:O12"/>
    <mergeCell ref="P12:Q12"/>
    <mergeCell ref="R12:S12"/>
    <mergeCell ref="T12:U12"/>
    <mergeCell ref="V12:W12"/>
    <mergeCell ref="L12:M12"/>
    <mergeCell ref="B12:C12"/>
    <mergeCell ref="D12:E12"/>
    <mergeCell ref="F12:G12"/>
    <mergeCell ref="H12:I12"/>
    <mergeCell ref="J12:K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51"/>
  <sheetViews>
    <sheetView zoomScale="85" zoomScaleNormal="85" workbookViewId="0"/>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15.75" x14ac:dyDescent="0.25">
      <c r="A1" s="443" t="s">
        <v>641</v>
      </c>
    </row>
    <row r="3" spans="1:8" ht="21" x14ac:dyDescent="0.35">
      <c r="A3" s="2" t="s">
        <v>23</v>
      </c>
      <c r="B3" s="145"/>
      <c r="C3" s="141"/>
      <c r="D3" s="134"/>
      <c r="E3" s="134"/>
      <c r="F3" s="134"/>
      <c r="G3" s="134"/>
      <c r="H3" s="134"/>
    </row>
    <row r="4" spans="1:8" x14ac:dyDescent="0.25">
      <c r="A4" s="141"/>
      <c r="B4" s="141"/>
      <c r="C4" s="134"/>
      <c r="D4" s="134"/>
      <c r="E4" s="134"/>
      <c r="F4" s="134"/>
      <c r="G4" s="134"/>
    </row>
    <row r="5" spans="1:8" x14ac:dyDescent="0.25">
      <c r="A5" s="184" t="s">
        <v>333</v>
      </c>
      <c r="B5" s="171"/>
      <c r="C5" s="171"/>
      <c r="D5" s="169"/>
      <c r="E5" s="169"/>
      <c r="F5" s="134"/>
      <c r="G5" s="134"/>
    </row>
    <row r="6" spans="1:8" x14ac:dyDescent="0.25">
      <c r="A6" s="171" t="s">
        <v>290</v>
      </c>
      <c r="B6" s="171"/>
      <c r="C6" s="171"/>
      <c r="D6" s="169"/>
      <c r="E6" s="169"/>
      <c r="F6" s="134"/>
      <c r="G6" s="134"/>
    </row>
    <row r="7" spans="1:8" x14ac:dyDescent="0.25">
      <c r="A7" s="171" t="s">
        <v>291</v>
      </c>
      <c r="B7" s="171"/>
      <c r="C7" s="171"/>
      <c r="D7" s="169"/>
      <c r="E7" s="169"/>
      <c r="F7" s="134"/>
      <c r="G7" s="134"/>
    </row>
    <row r="8" spans="1:8" x14ac:dyDescent="0.25">
      <c r="A8" s="171"/>
      <c r="B8" s="171"/>
      <c r="C8" s="171"/>
      <c r="D8" s="169"/>
      <c r="E8" s="169"/>
      <c r="F8" s="134"/>
      <c r="G8" s="134"/>
    </row>
    <row r="9" spans="1:8" x14ac:dyDescent="0.25">
      <c r="A9" s="184" t="s">
        <v>47</v>
      </c>
      <c r="B9" s="171"/>
      <c r="C9" s="171"/>
      <c r="D9" s="169"/>
      <c r="E9" s="169"/>
      <c r="F9" s="134"/>
      <c r="G9" s="134"/>
    </row>
    <row r="10" spans="1:8" ht="39" thickBot="1" x14ac:dyDescent="0.3">
      <c r="A10" s="183" t="s">
        <v>309</v>
      </c>
      <c r="B10" s="182" t="s">
        <v>332</v>
      </c>
      <c r="C10" s="181" t="s">
        <v>331</v>
      </c>
      <c r="D10" s="169"/>
      <c r="E10" s="169"/>
      <c r="F10" s="134"/>
      <c r="G10" s="134"/>
    </row>
    <row r="11" spans="1:8" x14ac:dyDescent="0.25">
      <c r="A11" s="171" t="s">
        <v>317</v>
      </c>
      <c r="B11" s="180">
        <v>718906</v>
      </c>
      <c r="C11" s="173">
        <v>2274600</v>
      </c>
      <c r="D11" s="169"/>
      <c r="E11" s="169"/>
      <c r="F11" s="134"/>
      <c r="G11" s="134"/>
    </row>
    <row r="12" spans="1:8" x14ac:dyDescent="0.25">
      <c r="A12" s="171" t="s">
        <v>318</v>
      </c>
      <c r="B12" s="180">
        <v>1712315</v>
      </c>
      <c r="C12" s="173">
        <v>5293830</v>
      </c>
      <c r="D12" s="169"/>
      <c r="E12" s="169"/>
      <c r="F12" s="134"/>
      <c r="G12" s="134"/>
    </row>
    <row r="13" spans="1:8" x14ac:dyDescent="0.25">
      <c r="A13" s="171" t="s">
        <v>300</v>
      </c>
      <c r="B13" s="180">
        <v>379309</v>
      </c>
      <c r="C13" s="173">
        <v>2679382</v>
      </c>
      <c r="D13" s="169"/>
      <c r="E13" s="169"/>
      <c r="F13" s="134"/>
      <c r="G13" s="134"/>
    </row>
    <row r="14" spans="1:8" x14ac:dyDescent="0.25">
      <c r="A14" s="171" t="s">
        <v>301</v>
      </c>
      <c r="B14" s="180">
        <v>804068</v>
      </c>
      <c r="C14" s="173">
        <v>6495088</v>
      </c>
      <c r="D14" s="169"/>
      <c r="E14" s="169"/>
      <c r="F14" s="134"/>
      <c r="G14" s="134"/>
    </row>
    <row r="15" spans="1:8" x14ac:dyDescent="0.25">
      <c r="A15" s="171" t="s">
        <v>302</v>
      </c>
      <c r="B15" s="180">
        <v>605436</v>
      </c>
      <c r="C15" s="173">
        <v>5648539</v>
      </c>
      <c r="D15" s="169"/>
      <c r="E15" s="169"/>
      <c r="F15" s="134"/>
      <c r="G15" s="134"/>
    </row>
    <row r="16" spans="1:8" x14ac:dyDescent="0.25">
      <c r="A16" s="171" t="s">
        <v>303</v>
      </c>
      <c r="B16" s="180">
        <v>422841</v>
      </c>
      <c r="C16" s="173">
        <v>2199491</v>
      </c>
      <c r="D16" s="169"/>
      <c r="E16" s="169"/>
      <c r="F16" s="134"/>
      <c r="G16" s="134"/>
    </row>
    <row r="17" spans="1:7" x14ac:dyDescent="0.25">
      <c r="A17" s="179" t="s">
        <v>304</v>
      </c>
      <c r="B17" s="178">
        <v>200806</v>
      </c>
      <c r="C17" s="177">
        <v>1532390</v>
      </c>
      <c r="D17" s="169"/>
      <c r="E17" s="169"/>
      <c r="F17" s="134"/>
      <c r="G17" s="134"/>
    </row>
    <row r="18" spans="1:7" x14ac:dyDescent="0.25">
      <c r="A18" s="176" t="s">
        <v>305</v>
      </c>
      <c r="B18" s="175">
        <v>4843681</v>
      </c>
      <c r="C18" s="174">
        <v>26123320</v>
      </c>
      <c r="D18" s="169"/>
      <c r="E18" s="169"/>
      <c r="F18" s="134"/>
      <c r="G18" s="134"/>
    </row>
    <row r="19" spans="1:7" x14ac:dyDescent="0.25">
      <c r="A19" s="214"/>
      <c r="B19" s="215"/>
      <c r="C19" s="215"/>
      <c r="D19" s="169"/>
      <c r="E19" s="169"/>
      <c r="F19" s="134"/>
      <c r="G19" s="134"/>
    </row>
    <row r="20" spans="1:7" x14ac:dyDescent="0.25">
      <c r="A20" s="214" t="s">
        <v>639</v>
      </c>
      <c r="B20" s="215"/>
      <c r="C20" s="215"/>
      <c r="D20" s="169"/>
      <c r="E20" s="169"/>
      <c r="F20" s="134"/>
      <c r="G20" s="134"/>
    </row>
    <row r="21" spans="1:7" ht="15.75" thickBot="1" x14ac:dyDescent="0.3">
      <c r="A21" s="183" t="s">
        <v>309</v>
      </c>
      <c r="B21" s="182">
        <v>2011</v>
      </c>
      <c r="C21" s="182">
        <v>2012</v>
      </c>
      <c r="D21" s="182">
        <v>2013</v>
      </c>
      <c r="E21" s="182">
        <v>2014</v>
      </c>
      <c r="F21" s="134"/>
      <c r="G21" s="134"/>
    </row>
    <row r="22" spans="1:7" x14ac:dyDescent="0.25">
      <c r="A22" s="171" t="s">
        <v>299</v>
      </c>
      <c r="B22" s="180">
        <v>212940</v>
      </c>
      <c r="C22" s="180">
        <v>206231</v>
      </c>
      <c r="D22" s="180">
        <v>234116</v>
      </c>
      <c r="E22" s="180">
        <v>237960</v>
      </c>
      <c r="F22" s="134"/>
      <c r="G22" s="134"/>
    </row>
    <row r="23" spans="1:7" x14ac:dyDescent="0.25">
      <c r="A23" s="171" t="s">
        <v>300</v>
      </c>
      <c r="B23" s="180">
        <v>51739</v>
      </c>
      <c r="C23" s="180">
        <v>61234</v>
      </c>
      <c r="D23" s="180">
        <v>63804</v>
      </c>
      <c r="E23" s="180">
        <v>55176</v>
      </c>
      <c r="F23" s="134"/>
      <c r="G23" s="134"/>
    </row>
    <row r="24" spans="1:7" x14ac:dyDescent="0.25">
      <c r="A24" s="171" t="s">
        <v>301</v>
      </c>
      <c r="B24" s="180">
        <v>138785</v>
      </c>
      <c r="C24" s="180">
        <v>146451</v>
      </c>
      <c r="D24" s="180">
        <v>133457</v>
      </c>
      <c r="E24" s="180">
        <v>144723</v>
      </c>
      <c r="F24" s="134"/>
      <c r="G24" s="134"/>
    </row>
    <row r="25" spans="1:7" x14ac:dyDescent="0.25">
      <c r="A25" s="171" t="s">
        <v>302</v>
      </c>
      <c r="B25" s="180">
        <v>148764</v>
      </c>
      <c r="C25" s="180">
        <v>135953</v>
      </c>
      <c r="D25" s="180">
        <v>132714</v>
      </c>
      <c r="E25" s="180">
        <v>139484</v>
      </c>
      <c r="F25" s="134"/>
      <c r="G25" s="134"/>
    </row>
    <row r="26" spans="1:7" x14ac:dyDescent="0.25">
      <c r="A26" s="171" t="s">
        <v>303</v>
      </c>
      <c r="B26" s="180">
        <v>92194</v>
      </c>
      <c r="C26" s="180">
        <v>76969</v>
      </c>
      <c r="D26" s="180">
        <v>82578</v>
      </c>
      <c r="E26" s="180">
        <v>85847</v>
      </c>
      <c r="F26" s="134"/>
      <c r="G26" s="134"/>
    </row>
    <row r="27" spans="1:7" x14ac:dyDescent="0.25">
      <c r="A27" s="171" t="s">
        <v>304</v>
      </c>
      <c r="B27" s="180">
        <v>54547</v>
      </c>
      <c r="C27" s="180">
        <v>54721</v>
      </c>
      <c r="D27" s="180">
        <v>47729</v>
      </c>
      <c r="E27" s="180">
        <v>44545</v>
      </c>
      <c r="F27" s="134"/>
      <c r="G27" s="134"/>
    </row>
    <row r="28" spans="1:7" x14ac:dyDescent="0.25">
      <c r="A28" s="179" t="s">
        <v>350</v>
      </c>
      <c r="B28" s="178">
        <v>3201</v>
      </c>
      <c r="C28" s="178">
        <v>5334</v>
      </c>
      <c r="D28" s="178">
        <v>7182</v>
      </c>
      <c r="E28" s="178">
        <v>7594</v>
      </c>
      <c r="F28" s="134"/>
      <c r="G28" s="134"/>
    </row>
    <row r="29" spans="1:7" x14ac:dyDescent="0.25">
      <c r="A29" s="176" t="s">
        <v>305</v>
      </c>
      <c r="B29" s="175">
        <v>702170</v>
      </c>
      <c r="C29" s="175">
        <v>686893</v>
      </c>
      <c r="D29" s="175">
        <v>701580</v>
      </c>
      <c r="E29" s="175">
        <v>715329</v>
      </c>
      <c r="F29" s="134"/>
      <c r="G29" s="134"/>
    </row>
    <row r="30" spans="1:7" x14ac:dyDescent="0.25">
      <c r="A30" s="214"/>
      <c r="B30" s="215"/>
      <c r="C30" s="215"/>
      <c r="D30" s="169"/>
      <c r="E30" s="169"/>
      <c r="F30" s="134"/>
      <c r="G30" s="134"/>
    </row>
    <row r="31" spans="1:7" x14ac:dyDescent="0.25">
      <c r="A31" s="171"/>
      <c r="B31" s="173"/>
      <c r="C31" s="171"/>
      <c r="D31" s="169"/>
      <c r="E31" s="169"/>
      <c r="F31" s="134"/>
      <c r="G31" s="134"/>
    </row>
    <row r="32" spans="1:7" x14ac:dyDescent="0.25">
      <c r="A32" s="170" t="s">
        <v>306</v>
      </c>
      <c r="B32" s="171"/>
      <c r="C32" s="171"/>
      <c r="D32" s="169"/>
      <c r="E32" s="169"/>
      <c r="F32" s="134"/>
      <c r="G32" s="134"/>
    </row>
    <row r="33" spans="1:7" x14ac:dyDescent="0.25">
      <c r="A33" s="171"/>
      <c r="B33" s="171"/>
      <c r="C33" s="171"/>
      <c r="D33" s="169"/>
      <c r="E33" s="169"/>
      <c r="F33" s="134"/>
      <c r="G33" s="134"/>
    </row>
    <row r="34" spans="1:7" x14ac:dyDescent="0.25">
      <c r="A34" s="172" t="s">
        <v>307</v>
      </c>
      <c r="B34" s="171"/>
      <c r="C34" s="171"/>
      <c r="D34" s="169"/>
      <c r="E34" s="169"/>
      <c r="F34" s="134"/>
      <c r="G34" s="134"/>
    </row>
    <row r="35" spans="1:7" x14ac:dyDescent="0.25">
      <c r="A35" s="170" t="s">
        <v>330</v>
      </c>
      <c r="B35" s="170"/>
      <c r="C35" s="169"/>
      <c r="D35" s="169"/>
      <c r="E35" s="169"/>
      <c r="F35" s="134"/>
      <c r="G35" s="134"/>
    </row>
    <row r="36" spans="1:7" x14ac:dyDescent="0.25">
      <c r="A36" s="170" t="s">
        <v>322</v>
      </c>
      <c r="B36" s="171"/>
      <c r="C36" s="169"/>
      <c r="D36" s="169"/>
      <c r="E36" s="169"/>
      <c r="F36" s="134"/>
      <c r="G36" s="134"/>
    </row>
    <row r="37" spans="1:7" x14ac:dyDescent="0.25">
      <c r="A37" s="170" t="s">
        <v>382</v>
      </c>
      <c r="B37" s="170"/>
      <c r="C37" s="169"/>
      <c r="D37" s="169"/>
      <c r="E37" s="169"/>
      <c r="F37" s="134"/>
      <c r="G37" s="134"/>
    </row>
    <row r="38" spans="1:7" x14ac:dyDescent="0.25">
      <c r="A38" s="168" t="s">
        <v>324</v>
      </c>
      <c r="B38" s="170"/>
      <c r="C38" s="169"/>
      <c r="D38" s="134"/>
      <c r="E38" s="134"/>
      <c r="F38" s="134"/>
      <c r="G38" s="134"/>
    </row>
    <row r="39" spans="1:7" x14ac:dyDescent="0.25">
      <c r="A39" s="139"/>
      <c r="B39" s="139"/>
      <c r="C39" s="139"/>
      <c r="D39" s="134"/>
      <c r="E39" s="134"/>
      <c r="F39" s="134"/>
      <c r="G39" s="134"/>
    </row>
    <row r="40" spans="1:7" ht="15.75" x14ac:dyDescent="0.25">
      <c r="A40" s="443" t="s">
        <v>641</v>
      </c>
      <c r="B40" s="139"/>
      <c r="C40" s="139"/>
      <c r="D40" s="134"/>
      <c r="E40" s="134"/>
      <c r="F40" s="134"/>
      <c r="G40" s="134"/>
    </row>
    <row r="41" spans="1:7" s="80" customFormat="1" ht="21.75" thickBot="1" x14ac:dyDescent="0.4">
      <c r="A41" s="2"/>
      <c r="B41" s="139"/>
      <c r="C41" s="139"/>
      <c r="D41" s="134"/>
      <c r="E41" s="134"/>
      <c r="F41" s="134"/>
      <c r="G41" s="134"/>
    </row>
    <row r="42" spans="1:7" ht="36.75" x14ac:dyDescent="0.25">
      <c r="A42" s="186" t="s">
        <v>292</v>
      </c>
      <c r="B42" s="185" t="s">
        <v>642</v>
      </c>
      <c r="C42" s="185" t="s">
        <v>643</v>
      </c>
      <c r="D42" s="185" t="s">
        <v>351</v>
      </c>
      <c r="E42" s="185" t="s">
        <v>352</v>
      </c>
      <c r="F42" s="134"/>
      <c r="G42" s="134"/>
    </row>
    <row r="43" spans="1:7" x14ac:dyDescent="0.25">
      <c r="A43" s="187" t="s">
        <v>299</v>
      </c>
      <c r="B43" s="188">
        <f>E22</f>
        <v>237960</v>
      </c>
      <c r="C43" s="189">
        <f t="shared" ref="C43:C48" si="0">(B43/$B$49)*100</f>
        <v>33.622754279497272</v>
      </c>
      <c r="D43" s="188">
        <f>(B11+B12)-E22</f>
        <v>2193261</v>
      </c>
      <c r="E43" s="189">
        <f t="shared" ref="E43:E49" si="1">(D43/$D$49)*100</f>
        <v>53.029246513373238</v>
      </c>
      <c r="F43" s="416"/>
      <c r="G43" s="134"/>
    </row>
    <row r="44" spans="1:7" x14ac:dyDescent="0.25">
      <c r="A44" s="187" t="s">
        <v>300</v>
      </c>
      <c r="B44" s="188">
        <f t="shared" ref="B44:B48" si="2">E23</f>
        <v>55176</v>
      </c>
      <c r="C44" s="189">
        <f t="shared" si="0"/>
        <v>7.7961383851300274</v>
      </c>
      <c r="D44" s="188">
        <f>B13-E23</f>
        <v>324133</v>
      </c>
      <c r="E44" s="189">
        <f t="shared" si="1"/>
        <v>7.8369736935636976</v>
      </c>
      <c r="F44" s="416"/>
      <c r="G44" s="134"/>
    </row>
    <row r="45" spans="1:7" x14ac:dyDescent="0.25">
      <c r="A45" s="187" t="s">
        <v>301</v>
      </c>
      <c r="B45" s="188">
        <f t="shared" si="2"/>
        <v>144723</v>
      </c>
      <c r="C45" s="189">
        <f t="shared" si="0"/>
        <v>20.448755537030102</v>
      </c>
      <c r="D45" s="188">
        <f>B14-E24</f>
        <v>659345</v>
      </c>
      <c r="E45" s="189">
        <f t="shared" si="1"/>
        <v>15.94181838931166</v>
      </c>
      <c r="F45" s="416"/>
      <c r="G45" s="134"/>
    </row>
    <row r="46" spans="1:7" x14ac:dyDescent="0.25">
      <c r="A46" s="187" t="s">
        <v>302</v>
      </c>
      <c r="B46" s="188">
        <f t="shared" si="2"/>
        <v>139484</v>
      </c>
      <c r="C46" s="189">
        <f t="shared" si="0"/>
        <v>19.708506715084038</v>
      </c>
      <c r="D46" s="188">
        <f>B15-E25</f>
        <v>465952</v>
      </c>
      <c r="E46" s="189">
        <f t="shared" si="1"/>
        <v>11.265911111992274</v>
      </c>
      <c r="F46" s="416"/>
      <c r="G46" s="134"/>
    </row>
    <row r="47" spans="1:7" x14ac:dyDescent="0.25">
      <c r="A47" s="187" t="s">
        <v>303</v>
      </c>
      <c r="B47" s="188">
        <f t="shared" si="2"/>
        <v>85847</v>
      </c>
      <c r="C47" s="189">
        <f t="shared" si="0"/>
        <v>12.129822603092965</v>
      </c>
      <c r="D47" s="188">
        <f>B16-E26</f>
        <v>336994</v>
      </c>
      <c r="E47" s="189">
        <f t="shared" si="1"/>
        <v>8.1479303646614341</v>
      </c>
      <c r="F47" s="416"/>
      <c r="G47" s="134"/>
    </row>
    <row r="48" spans="1:7" x14ac:dyDescent="0.25">
      <c r="A48" s="190" t="s">
        <v>304</v>
      </c>
      <c r="B48" s="188">
        <f t="shared" si="2"/>
        <v>44545</v>
      </c>
      <c r="C48" s="189">
        <f t="shared" si="0"/>
        <v>6.294022480165598</v>
      </c>
      <c r="D48" s="188">
        <f>B17-E27</f>
        <v>156261</v>
      </c>
      <c r="E48" s="189">
        <f t="shared" si="1"/>
        <v>3.7781199270976944</v>
      </c>
      <c r="F48" s="416"/>
      <c r="G48" s="134"/>
    </row>
    <row r="49" spans="1:8" x14ac:dyDescent="0.25">
      <c r="A49" s="192" t="s">
        <v>305</v>
      </c>
      <c r="B49" s="216">
        <f>E29-E28</f>
        <v>707735</v>
      </c>
      <c r="C49" s="194">
        <f t="shared" ref="C49" si="3">(B49/$B$49)*100</f>
        <v>100</v>
      </c>
      <c r="D49" s="216">
        <f>B18-(E29-E28)</f>
        <v>4135946</v>
      </c>
      <c r="E49" s="194">
        <f t="shared" si="1"/>
        <v>100</v>
      </c>
      <c r="F49" s="416"/>
      <c r="G49" s="134"/>
    </row>
    <row r="50" spans="1:8" x14ac:dyDescent="0.25">
      <c r="A50" s="134"/>
      <c r="B50" s="139"/>
      <c r="C50" s="138"/>
      <c r="D50" s="139"/>
      <c r="E50" s="134"/>
      <c r="F50" s="140"/>
      <c r="G50" s="134"/>
      <c r="H50" s="134"/>
    </row>
    <row r="51" spans="1:8" x14ac:dyDescent="0.25">
      <c r="A51" s="145" t="s">
        <v>307</v>
      </c>
      <c r="B51" s="139" t="s">
        <v>308</v>
      </c>
      <c r="C51" s="139"/>
      <c r="D51" s="134"/>
      <c r="E51" s="134"/>
      <c r="F51" s="134"/>
      <c r="G51" s="134"/>
    </row>
  </sheetData>
  <hyperlinks>
    <hyperlink ref="A38"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3"/>
  <sheetViews>
    <sheetView zoomScale="85" zoomScaleNormal="85" workbookViewId="0">
      <selection activeCell="B8" sqref="B8:I10"/>
    </sheetView>
  </sheetViews>
  <sheetFormatPr defaultRowHeight="15" x14ac:dyDescent="0.25"/>
  <cols>
    <col min="1" max="1" width="30.42578125" style="220" customWidth="1"/>
    <col min="2" max="9" width="15.7109375" style="220" customWidth="1"/>
    <col min="10" max="16384" width="9.140625" style="220"/>
  </cols>
  <sheetData>
    <row r="1" spans="1:23" ht="21" x14ac:dyDescent="0.35">
      <c r="A1" s="2" t="s">
        <v>532</v>
      </c>
    </row>
    <row r="2" spans="1:23" x14ac:dyDescent="0.25">
      <c r="A2" s="8"/>
      <c r="B2" s="8"/>
      <c r="C2" s="8"/>
      <c r="D2" s="8"/>
      <c r="E2" s="8"/>
      <c r="F2" s="8"/>
      <c r="G2" s="8"/>
      <c r="H2" s="8"/>
      <c r="I2" s="8"/>
    </row>
    <row r="3" spans="1:23" ht="105" x14ac:dyDescent="0.25">
      <c r="A3" s="315"/>
      <c r="B3" s="316" t="s">
        <v>191</v>
      </c>
      <c r="C3" s="316" t="s">
        <v>293</v>
      </c>
      <c r="D3" s="316" t="s">
        <v>294</v>
      </c>
      <c r="E3" s="316" t="s">
        <v>195</v>
      </c>
      <c r="F3" s="316" t="s">
        <v>295</v>
      </c>
      <c r="G3" s="316" t="s">
        <v>533</v>
      </c>
      <c r="H3" s="316" t="s">
        <v>297</v>
      </c>
      <c r="I3" s="317" t="s">
        <v>298</v>
      </c>
    </row>
    <row r="4" spans="1:23" x14ac:dyDescent="0.25">
      <c r="A4" s="318" t="s">
        <v>534</v>
      </c>
      <c r="B4" s="319">
        <v>618</v>
      </c>
      <c r="C4" s="320">
        <v>1207</v>
      </c>
      <c r="D4" s="319">
        <v>926</v>
      </c>
      <c r="E4" s="319">
        <v>507</v>
      </c>
      <c r="F4" s="319">
        <v>345</v>
      </c>
      <c r="G4" s="319">
        <v>630</v>
      </c>
      <c r="H4" s="319">
        <v>601</v>
      </c>
      <c r="I4" s="321">
        <v>4833</v>
      </c>
      <c r="L4" s="241"/>
      <c r="M4" s="241"/>
      <c r="N4" s="241"/>
      <c r="O4" s="241"/>
      <c r="P4" s="241"/>
      <c r="Q4" s="241"/>
      <c r="R4" s="241"/>
      <c r="S4" s="241"/>
      <c r="T4" s="241"/>
      <c r="U4" s="241"/>
      <c r="V4" s="241"/>
      <c r="W4" s="241"/>
    </row>
    <row r="5" spans="1:23" x14ac:dyDescent="0.25">
      <c r="A5" s="322" t="s">
        <v>535</v>
      </c>
      <c r="B5" s="323">
        <v>12.787000000000001</v>
      </c>
      <c r="C5" s="323">
        <v>24.974</v>
      </c>
      <c r="D5" s="323">
        <v>19.16</v>
      </c>
      <c r="E5" s="323">
        <v>10.49</v>
      </c>
      <c r="F5" s="323">
        <v>7.1379999999999999</v>
      </c>
      <c r="G5" s="323">
        <v>13.035</v>
      </c>
      <c r="H5" s="323">
        <v>12.435</v>
      </c>
      <c r="I5" s="324">
        <v>100</v>
      </c>
      <c r="K5" s="241"/>
      <c r="L5" s="241"/>
      <c r="M5" s="241"/>
      <c r="N5" s="241"/>
      <c r="O5" s="241"/>
      <c r="P5" s="241"/>
      <c r="Q5" s="241"/>
      <c r="R5" s="241"/>
      <c r="S5" s="241"/>
      <c r="T5" s="241"/>
      <c r="U5" s="241"/>
      <c r="V5" s="241"/>
      <c r="W5" s="241"/>
    </row>
    <row r="6" spans="1:23" x14ac:dyDescent="0.25">
      <c r="A6" s="325" t="s">
        <v>536</v>
      </c>
      <c r="B6" s="326">
        <v>821.1</v>
      </c>
      <c r="C6" s="326">
        <v>1711.4680000000001</v>
      </c>
      <c r="D6" s="326">
        <v>989.08</v>
      </c>
      <c r="E6" s="326">
        <v>188.4</v>
      </c>
      <c r="F6" s="326">
        <v>510.82299999999998</v>
      </c>
      <c r="G6" s="326">
        <v>630</v>
      </c>
      <c r="H6" s="326">
        <v>731.94799999999998</v>
      </c>
      <c r="I6" s="327">
        <v>5634.6270000000004</v>
      </c>
      <c r="K6" s="241"/>
      <c r="L6" s="241"/>
      <c r="M6" s="241"/>
      <c r="N6" s="241"/>
      <c r="O6" s="241"/>
      <c r="P6" s="241"/>
      <c r="Q6" s="241"/>
      <c r="R6" s="241"/>
      <c r="S6" s="241"/>
      <c r="T6" s="241"/>
      <c r="U6" s="241"/>
      <c r="V6" s="241"/>
      <c r="W6" s="241"/>
    </row>
    <row r="7" spans="1:23" x14ac:dyDescent="0.25">
      <c r="A7" s="328" t="s">
        <v>537</v>
      </c>
      <c r="B7" s="329">
        <v>14.571999999999999</v>
      </c>
      <c r="C7" s="329">
        <v>30.373999999999999</v>
      </c>
      <c r="D7" s="329">
        <v>17.553999999999998</v>
      </c>
      <c r="E7" s="329">
        <v>3.3439999999999999</v>
      </c>
      <c r="F7" s="329">
        <v>9.0660000000000007</v>
      </c>
      <c r="G7" s="329">
        <v>11.180999999999999</v>
      </c>
      <c r="H7" s="329">
        <v>12.99</v>
      </c>
      <c r="I7" s="330">
        <v>100</v>
      </c>
      <c r="K7" s="241"/>
      <c r="L7" s="241"/>
      <c r="M7" s="241"/>
      <c r="N7" s="241"/>
      <c r="O7" s="241"/>
      <c r="P7" s="241"/>
      <c r="Q7" s="241"/>
      <c r="R7" s="241"/>
      <c r="S7" s="241"/>
      <c r="T7" s="241"/>
      <c r="U7" s="241"/>
      <c r="V7" s="241"/>
      <c r="W7" s="241"/>
    </row>
    <row r="8" spans="1:23" x14ac:dyDescent="0.25">
      <c r="A8" s="331" t="s">
        <v>538</v>
      </c>
      <c r="B8" s="585">
        <v>1.3</v>
      </c>
      <c r="C8" s="585">
        <v>1.6</v>
      </c>
      <c r="D8" s="585">
        <v>0.3</v>
      </c>
      <c r="E8" s="585">
        <v>-4.4000000000000004</v>
      </c>
      <c r="F8" s="585">
        <v>1.8</v>
      </c>
      <c r="G8" s="585">
        <v>0</v>
      </c>
      <c r="H8" s="585">
        <v>0.9</v>
      </c>
      <c r="I8" s="588">
        <v>0.7</v>
      </c>
      <c r="K8" s="241"/>
      <c r="L8" s="241"/>
      <c r="M8" s="241"/>
      <c r="N8" s="241"/>
      <c r="O8" s="241"/>
      <c r="P8" s="241"/>
      <c r="Q8" s="241"/>
      <c r="R8" s="241"/>
      <c r="S8" s="241"/>
      <c r="T8" s="241"/>
      <c r="U8" s="241"/>
      <c r="V8" s="241"/>
      <c r="W8" s="241"/>
    </row>
    <row r="9" spans="1:23" x14ac:dyDescent="0.25">
      <c r="A9" s="331" t="s">
        <v>539</v>
      </c>
      <c r="B9" s="586"/>
      <c r="C9" s="586"/>
      <c r="D9" s="586"/>
      <c r="E9" s="586"/>
      <c r="F9" s="586"/>
      <c r="G9" s="586"/>
      <c r="H9" s="586"/>
      <c r="I9" s="589"/>
      <c r="K9" s="241"/>
      <c r="L9" s="241"/>
      <c r="M9" s="241"/>
      <c r="N9" s="241"/>
      <c r="O9" s="241"/>
      <c r="P9" s="241"/>
      <c r="Q9" s="241"/>
      <c r="R9" s="241"/>
      <c r="S9" s="241"/>
      <c r="T9" s="241"/>
      <c r="U9" s="241"/>
      <c r="V9" s="241"/>
      <c r="W9" s="241"/>
    </row>
    <row r="10" spans="1:23" x14ac:dyDescent="0.25">
      <c r="A10" s="332" t="s">
        <v>540</v>
      </c>
      <c r="B10" s="587"/>
      <c r="C10" s="587"/>
      <c r="D10" s="587"/>
      <c r="E10" s="587"/>
      <c r="F10" s="587"/>
      <c r="G10" s="587"/>
      <c r="H10" s="587"/>
      <c r="I10" s="590"/>
      <c r="K10" s="241"/>
      <c r="L10" s="241"/>
      <c r="M10" s="241"/>
      <c r="N10" s="241"/>
      <c r="O10" s="241"/>
      <c r="P10" s="241"/>
      <c r="Q10" s="241"/>
      <c r="R10" s="241"/>
      <c r="S10" s="241"/>
      <c r="T10" s="241"/>
      <c r="U10" s="241"/>
      <c r="V10" s="241"/>
      <c r="W10" s="241"/>
    </row>
    <row r="11" spans="1:23" x14ac:dyDescent="0.25">
      <c r="A11" s="334"/>
      <c r="B11" s="335"/>
      <c r="C11" s="335"/>
      <c r="D11" s="335"/>
      <c r="E11" s="335"/>
      <c r="F11" s="335"/>
      <c r="G11" s="335"/>
      <c r="H11" s="335"/>
      <c r="I11" s="335"/>
    </row>
    <row r="12" spans="1:23" x14ac:dyDescent="0.25">
      <c r="A12" s="333" t="s">
        <v>541</v>
      </c>
      <c r="B12" s="139"/>
      <c r="C12" s="139"/>
      <c r="D12" s="134"/>
      <c r="E12" s="134"/>
      <c r="F12" s="134"/>
      <c r="G12" s="134"/>
    </row>
    <row r="13" spans="1:23" x14ac:dyDescent="0.25">
      <c r="A13" s="220" t="s">
        <v>542</v>
      </c>
    </row>
  </sheetData>
  <mergeCells count="8">
    <mergeCell ref="G8:G10"/>
    <mergeCell ref="H8:H10"/>
    <mergeCell ref="I8:I10"/>
    <mergeCell ref="B8:B10"/>
    <mergeCell ref="C8:C10"/>
    <mergeCell ref="D8:D10"/>
    <mergeCell ref="E8:E10"/>
    <mergeCell ref="F8:F1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13"/>
  <sheetViews>
    <sheetView zoomScale="85" zoomScaleNormal="85" workbookViewId="0">
      <selection activeCell="B9" sqref="B9:B11"/>
    </sheetView>
  </sheetViews>
  <sheetFormatPr defaultRowHeight="15" x14ac:dyDescent="0.25"/>
  <cols>
    <col min="1" max="1" width="30.42578125" style="220" customWidth="1"/>
    <col min="2" max="9" width="15.7109375" style="220" customWidth="1"/>
    <col min="10" max="16384" width="9.140625" style="220"/>
  </cols>
  <sheetData>
    <row r="1" spans="1:17" ht="21" x14ac:dyDescent="0.35">
      <c r="A1" s="2" t="s">
        <v>545</v>
      </c>
    </row>
    <row r="2" spans="1:17" x14ac:dyDescent="0.25">
      <c r="A2" s="8"/>
      <c r="B2" s="8"/>
      <c r="C2" s="8"/>
      <c r="D2" s="8"/>
      <c r="E2" s="8"/>
      <c r="F2" s="8"/>
      <c r="G2" s="8"/>
      <c r="H2" s="8"/>
      <c r="I2" s="8"/>
    </row>
    <row r="3" spans="1:17" ht="30" x14ac:dyDescent="0.25">
      <c r="A3" s="315"/>
      <c r="B3" s="316" t="s">
        <v>546</v>
      </c>
      <c r="C3" s="316" t="s">
        <v>300</v>
      </c>
      <c r="D3" s="316" t="s">
        <v>301</v>
      </c>
      <c r="E3" s="316" t="s">
        <v>302</v>
      </c>
      <c r="F3" s="316" t="s">
        <v>303</v>
      </c>
      <c r="G3" s="316" t="s">
        <v>304</v>
      </c>
      <c r="H3" s="317" t="s">
        <v>298</v>
      </c>
      <c r="I3" s="317" t="s">
        <v>298</v>
      </c>
    </row>
    <row r="4" spans="1:17" x14ac:dyDescent="0.25">
      <c r="A4" s="318" t="s">
        <v>534</v>
      </c>
      <c r="B4" s="320">
        <v>2425</v>
      </c>
      <c r="C4" s="320">
        <v>379</v>
      </c>
      <c r="D4" s="320">
        <v>803</v>
      </c>
      <c r="E4" s="320">
        <v>604</v>
      </c>
      <c r="F4" s="320">
        <v>421</v>
      </c>
      <c r="G4" s="320">
        <v>201</v>
      </c>
      <c r="H4" s="320">
        <v>4833</v>
      </c>
      <c r="I4" s="341">
        <v>4833</v>
      </c>
      <c r="J4" s="86"/>
      <c r="K4" s="86"/>
      <c r="L4" s="86"/>
      <c r="M4" s="86"/>
      <c r="N4" s="86"/>
      <c r="O4" s="86"/>
      <c r="P4" s="86"/>
      <c r="Q4" s="86"/>
    </row>
    <row r="5" spans="1:17" x14ac:dyDescent="0.25">
      <c r="A5" s="325" t="s">
        <v>536</v>
      </c>
      <c r="B5" s="326">
        <v>3379.4587000000001</v>
      </c>
      <c r="C5" s="326">
        <v>432.30950999999999</v>
      </c>
      <c r="D5" s="326">
        <v>785.51826000000005</v>
      </c>
      <c r="E5" s="326">
        <v>590.85059999999999</v>
      </c>
      <c r="F5" s="326">
        <v>469.82427999999999</v>
      </c>
      <c r="G5" s="326">
        <v>192.33927</v>
      </c>
      <c r="H5" s="326">
        <v>5634.6266800000003</v>
      </c>
      <c r="I5" s="342">
        <v>100</v>
      </c>
      <c r="J5" s="86"/>
      <c r="K5" s="86"/>
      <c r="L5" s="86"/>
      <c r="M5" s="86"/>
      <c r="N5" s="86"/>
      <c r="O5" s="86"/>
      <c r="P5" s="86"/>
      <c r="Q5" s="86"/>
    </row>
    <row r="6" spans="1:17" x14ac:dyDescent="0.25">
      <c r="A6" s="322" t="s">
        <v>535</v>
      </c>
      <c r="B6" s="323">
        <v>50.175870000000003</v>
      </c>
      <c r="C6" s="323">
        <v>7.84192</v>
      </c>
      <c r="D6" s="323">
        <v>16.614940000000001</v>
      </c>
      <c r="E6" s="323">
        <v>12.49741</v>
      </c>
      <c r="F6" s="323">
        <v>8.7109500000000004</v>
      </c>
      <c r="G6" s="323">
        <v>4.1589099999999997</v>
      </c>
      <c r="H6" s="323">
        <v>100</v>
      </c>
      <c r="I6" s="415">
        <v>5634.6266800000003</v>
      </c>
      <c r="J6" s="86"/>
      <c r="K6" s="86"/>
      <c r="L6" s="86"/>
      <c r="M6" s="86"/>
      <c r="N6" s="86"/>
      <c r="O6" s="86"/>
      <c r="P6" s="86"/>
      <c r="Q6" s="86"/>
    </row>
    <row r="7" spans="1:17" x14ac:dyDescent="0.25">
      <c r="A7" s="338" t="s">
        <v>537</v>
      </c>
      <c r="B7" s="339">
        <v>3379.4587000000001</v>
      </c>
      <c r="C7" s="339">
        <v>432.30950999999999</v>
      </c>
      <c r="D7" s="339">
        <v>785.51826000000005</v>
      </c>
      <c r="E7" s="339">
        <v>590.85059999999999</v>
      </c>
      <c r="F7" s="339">
        <v>469.82427999999999</v>
      </c>
      <c r="G7" s="339">
        <v>192.33927</v>
      </c>
      <c r="H7" s="339">
        <v>5634.6266800000003</v>
      </c>
      <c r="I7" s="343">
        <v>100</v>
      </c>
      <c r="J7" s="86"/>
      <c r="K7" s="86"/>
      <c r="L7" s="86"/>
      <c r="M7" s="86"/>
      <c r="N7" s="86"/>
      <c r="O7" s="86"/>
      <c r="P7" s="86"/>
      <c r="Q7" s="86"/>
    </row>
    <row r="8" spans="1:17" x14ac:dyDescent="0.25">
      <c r="A8" s="340"/>
      <c r="B8" s="337"/>
      <c r="C8" s="337"/>
      <c r="D8" s="337"/>
      <c r="E8" s="337"/>
      <c r="F8" s="337"/>
      <c r="G8" s="337"/>
      <c r="H8" s="337"/>
      <c r="I8" s="336"/>
    </row>
    <row r="9" spans="1:17" x14ac:dyDescent="0.25">
      <c r="A9" s="331" t="s">
        <v>538</v>
      </c>
      <c r="B9" s="593">
        <v>1.52</v>
      </c>
      <c r="C9" s="586">
        <v>0.6</v>
      </c>
      <c r="D9" s="586">
        <v>-0.1</v>
      </c>
      <c r="E9" s="586">
        <v>-0.1</v>
      </c>
      <c r="F9" s="586">
        <v>0.5</v>
      </c>
      <c r="G9" s="586">
        <v>-0.2</v>
      </c>
      <c r="H9" s="586">
        <v>0.7</v>
      </c>
      <c r="I9" s="591">
        <v>0.7</v>
      </c>
    </row>
    <row r="10" spans="1:17" x14ac:dyDescent="0.25">
      <c r="A10" s="331" t="s">
        <v>539</v>
      </c>
      <c r="B10" s="593"/>
      <c r="C10" s="586"/>
      <c r="D10" s="586"/>
      <c r="E10" s="586"/>
      <c r="F10" s="586"/>
      <c r="G10" s="586"/>
      <c r="H10" s="586"/>
      <c r="I10" s="591"/>
    </row>
    <row r="11" spans="1:17" x14ac:dyDescent="0.25">
      <c r="A11" s="332" t="s">
        <v>540</v>
      </c>
      <c r="B11" s="594"/>
      <c r="C11" s="587"/>
      <c r="D11" s="587"/>
      <c r="E11" s="587"/>
      <c r="F11" s="587"/>
      <c r="G11" s="587"/>
      <c r="H11" s="587"/>
      <c r="I11" s="592"/>
    </row>
    <row r="12" spans="1:17" x14ac:dyDescent="0.25">
      <c r="A12" s="333" t="s">
        <v>556</v>
      </c>
      <c r="B12" s="139"/>
      <c r="C12" s="139"/>
      <c r="D12" s="134"/>
      <c r="E12" s="134"/>
      <c r="F12" s="134"/>
      <c r="G12" s="134"/>
    </row>
    <row r="13" spans="1:17" x14ac:dyDescent="0.25">
      <c r="A13" s="220" t="s">
        <v>547</v>
      </c>
    </row>
  </sheetData>
  <mergeCells count="8">
    <mergeCell ref="I9:I11"/>
    <mergeCell ref="B9:B11"/>
    <mergeCell ref="C9:C11"/>
    <mergeCell ref="D9:D11"/>
    <mergeCell ref="E9:E11"/>
    <mergeCell ref="F9:F11"/>
    <mergeCell ref="G9:G11"/>
    <mergeCell ref="H9:H1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
  <sheetViews>
    <sheetView zoomScale="85" zoomScaleNormal="85" workbookViewId="0">
      <selection activeCell="E30" sqref="E30"/>
    </sheetView>
  </sheetViews>
  <sheetFormatPr defaultRowHeight="15" x14ac:dyDescent="0.25"/>
  <cols>
    <col min="1" max="1" width="42.28515625" style="220" customWidth="1"/>
    <col min="2" max="9" width="15.7109375" style="220" customWidth="1"/>
    <col min="10" max="16384" width="9.140625" style="220"/>
  </cols>
  <sheetData>
    <row r="1" spans="1:9" ht="21" x14ac:dyDescent="0.35">
      <c r="A1" s="2" t="s">
        <v>548</v>
      </c>
    </row>
    <row r="2" spans="1:9" x14ac:dyDescent="0.25">
      <c r="A2" s="8"/>
      <c r="B2" s="8"/>
      <c r="C2" s="8"/>
      <c r="D2" s="8"/>
      <c r="E2" s="8"/>
      <c r="F2" s="8"/>
      <c r="G2" s="8"/>
      <c r="H2" s="8"/>
      <c r="I2" s="8"/>
    </row>
    <row r="3" spans="1:9" ht="60" x14ac:dyDescent="0.25">
      <c r="A3" s="345" t="s">
        <v>188</v>
      </c>
      <c r="B3" s="346" t="s">
        <v>552</v>
      </c>
      <c r="C3" s="346" t="s">
        <v>553</v>
      </c>
      <c r="D3" s="346" t="s">
        <v>554</v>
      </c>
    </row>
    <row r="4" spans="1:9" x14ac:dyDescent="0.25">
      <c r="A4" s="347" t="s">
        <v>191</v>
      </c>
      <c r="B4" s="348">
        <v>80</v>
      </c>
      <c r="C4" s="348">
        <v>60</v>
      </c>
      <c r="D4" s="348">
        <v>20</v>
      </c>
    </row>
    <row r="5" spans="1:9" x14ac:dyDescent="0.25">
      <c r="A5" s="347" t="s">
        <v>293</v>
      </c>
      <c r="B5" s="348">
        <v>119</v>
      </c>
      <c r="C5" s="348">
        <v>94</v>
      </c>
      <c r="D5" s="348">
        <v>26</v>
      </c>
    </row>
    <row r="6" spans="1:9" x14ac:dyDescent="0.25">
      <c r="A6" s="347" t="s">
        <v>294</v>
      </c>
      <c r="B6" s="348">
        <v>98</v>
      </c>
      <c r="C6" s="348">
        <v>83</v>
      </c>
      <c r="D6" s="348">
        <v>15</v>
      </c>
    </row>
    <row r="7" spans="1:9" x14ac:dyDescent="0.25">
      <c r="A7" s="347" t="s">
        <v>196</v>
      </c>
      <c r="B7" s="348">
        <v>20</v>
      </c>
      <c r="C7" s="348">
        <v>17</v>
      </c>
      <c r="D7" s="348">
        <v>3</v>
      </c>
    </row>
    <row r="8" spans="1:9" x14ac:dyDescent="0.25">
      <c r="A8" s="347" t="s">
        <v>295</v>
      </c>
      <c r="B8" s="348">
        <v>47</v>
      </c>
      <c r="C8" s="348">
        <v>30</v>
      </c>
      <c r="D8" s="348">
        <v>17</v>
      </c>
    </row>
    <row r="9" spans="1:9" ht="25.5" x14ac:dyDescent="0.25">
      <c r="A9" s="347" t="s">
        <v>533</v>
      </c>
      <c r="B9" s="348">
        <v>87</v>
      </c>
      <c r="C9" s="348">
        <v>67</v>
      </c>
      <c r="D9" s="348">
        <v>21</v>
      </c>
    </row>
    <row r="10" spans="1:9" ht="25.5" x14ac:dyDescent="0.25">
      <c r="A10" s="347" t="s">
        <v>297</v>
      </c>
      <c r="B10" s="348">
        <v>127</v>
      </c>
      <c r="C10" s="348">
        <v>101</v>
      </c>
      <c r="D10" s="348">
        <v>26</v>
      </c>
    </row>
    <row r="11" spans="1:9" x14ac:dyDescent="0.25">
      <c r="A11" s="347" t="s">
        <v>134</v>
      </c>
      <c r="B11" s="348">
        <v>577</v>
      </c>
      <c r="C11" s="348">
        <v>450</v>
      </c>
      <c r="D11" s="348">
        <v>127</v>
      </c>
    </row>
    <row r="12" spans="1:9" x14ac:dyDescent="0.25">
      <c r="A12" s="347"/>
      <c r="B12" s="348"/>
      <c r="C12" s="348"/>
      <c r="D12" s="348"/>
    </row>
    <row r="13" spans="1:9" x14ac:dyDescent="0.25">
      <c r="A13" s="333" t="s">
        <v>541</v>
      </c>
      <c r="B13" s="139"/>
      <c r="C13" s="139"/>
      <c r="D13" s="134"/>
    </row>
    <row r="14" spans="1:9" x14ac:dyDescent="0.25">
      <c r="A14" s="220" t="s">
        <v>555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33"/>
  <sheetViews>
    <sheetView zoomScale="85" zoomScaleNormal="85" workbookViewId="0">
      <selection activeCell="L16" sqref="A7:L16"/>
    </sheetView>
  </sheetViews>
  <sheetFormatPr defaultRowHeight="15" x14ac:dyDescent="0.25"/>
  <cols>
    <col min="1" max="1" width="42.28515625" style="8" customWidth="1"/>
    <col min="2" max="9" width="15.7109375" style="8" customWidth="1"/>
    <col min="10" max="12" width="10.5703125" style="8" bestFit="1" customWidth="1"/>
    <col min="13" max="16384" width="9.140625" style="8"/>
  </cols>
  <sheetData>
    <row r="1" spans="1:29" ht="21" x14ac:dyDescent="0.25">
      <c r="A1" s="273" t="s">
        <v>654</v>
      </c>
    </row>
    <row r="2" spans="1:29" x14ac:dyDescent="0.25">
      <c r="A2" s="41"/>
    </row>
    <row r="3" spans="1:29" ht="21" x14ac:dyDescent="0.35">
      <c r="A3" s="2" t="s">
        <v>23</v>
      </c>
    </row>
    <row r="4" spans="1:29" x14ac:dyDescent="0.25">
      <c r="A4" s="383"/>
    </row>
    <row r="5" spans="1:29" x14ac:dyDescent="0.25">
      <c r="A5" s="333"/>
      <c r="B5" s="244"/>
      <c r="C5" s="244"/>
      <c r="D5" s="244"/>
    </row>
    <row r="6" spans="1:29" x14ac:dyDescent="0.25">
      <c r="A6" s="379" t="s">
        <v>595</v>
      </c>
      <c r="B6" s="379">
        <v>2004</v>
      </c>
      <c r="C6" s="379">
        <v>2005</v>
      </c>
      <c r="D6" s="379">
        <v>2006</v>
      </c>
      <c r="E6" s="379">
        <v>2007</v>
      </c>
      <c r="F6" s="379">
        <v>2008</v>
      </c>
      <c r="G6" s="379">
        <v>2009</v>
      </c>
      <c r="H6" s="379">
        <v>2010</v>
      </c>
      <c r="I6" s="379">
        <v>2011</v>
      </c>
      <c r="J6" s="379">
        <v>2012</v>
      </c>
      <c r="K6" s="379">
        <v>2013</v>
      </c>
      <c r="L6" s="379">
        <v>2014</v>
      </c>
      <c r="N6" s="41" t="s">
        <v>579</v>
      </c>
      <c r="O6" s="378" t="s">
        <v>580</v>
      </c>
      <c r="P6" s="41" t="s">
        <v>564</v>
      </c>
      <c r="Q6" s="41"/>
    </row>
    <row r="7" spans="1:29" x14ac:dyDescent="0.25">
      <c r="A7" s="396" t="s">
        <v>563</v>
      </c>
      <c r="B7" s="381">
        <v>299000</v>
      </c>
      <c r="C7" s="381">
        <v>338000</v>
      </c>
      <c r="D7" s="381">
        <v>381000</v>
      </c>
      <c r="E7" s="381">
        <v>391000</v>
      </c>
      <c r="F7" s="381">
        <v>424000</v>
      </c>
      <c r="G7" s="381">
        <v>431000</v>
      </c>
      <c r="H7" s="381">
        <v>471000</v>
      </c>
      <c r="I7" s="381">
        <v>552000</v>
      </c>
      <c r="J7" s="381">
        <v>574000</v>
      </c>
      <c r="K7" s="381">
        <v>618000</v>
      </c>
      <c r="L7" s="381">
        <v>621000</v>
      </c>
      <c r="N7" s="41" t="s">
        <v>581</v>
      </c>
      <c r="O7" s="378" t="s">
        <v>580</v>
      </c>
      <c r="P7" s="41" t="s">
        <v>301</v>
      </c>
      <c r="Q7" s="41"/>
      <c r="S7" s="384"/>
      <c r="T7" s="384"/>
      <c r="U7" s="384"/>
      <c r="V7" s="384"/>
      <c r="W7" s="384"/>
      <c r="X7" s="384"/>
      <c r="Y7" s="384"/>
      <c r="Z7" s="384"/>
      <c r="AA7" s="384"/>
      <c r="AB7" s="384"/>
      <c r="AC7" s="384"/>
    </row>
    <row r="8" spans="1:29" x14ac:dyDescent="0.25">
      <c r="A8" s="396" t="s">
        <v>565</v>
      </c>
      <c r="B8" s="381">
        <v>195000</v>
      </c>
      <c r="C8" s="381">
        <v>199000</v>
      </c>
      <c r="D8" s="381">
        <v>198000</v>
      </c>
      <c r="E8" s="381">
        <v>212000</v>
      </c>
      <c r="F8" s="381">
        <v>215000</v>
      </c>
      <c r="G8" s="381">
        <v>217000</v>
      </c>
      <c r="H8" s="381">
        <v>232000</v>
      </c>
      <c r="I8" s="381">
        <v>231000</v>
      </c>
      <c r="J8" s="381">
        <v>256000</v>
      </c>
      <c r="K8" s="381">
        <v>248000</v>
      </c>
      <c r="L8" s="381">
        <v>266000</v>
      </c>
      <c r="N8" s="41" t="s">
        <v>582</v>
      </c>
      <c r="O8" s="378" t="s">
        <v>580</v>
      </c>
      <c r="P8" s="41" t="s">
        <v>302</v>
      </c>
      <c r="Q8" s="41"/>
      <c r="S8" s="384"/>
      <c r="T8" s="384"/>
      <c r="U8" s="384"/>
      <c r="V8" s="384"/>
      <c r="W8" s="384"/>
      <c r="X8" s="384"/>
    </row>
    <row r="9" spans="1:29" x14ac:dyDescent="0.25">
      <c r="A9" s="380" t="s">
        <v>566</v>
      </c>
      <c r="B9" s="381">
        <v>163000</v>
      </c>
      <c r="C9" s="381">
        <v>169000</v>
      </c>
      <c r="D9" s="381">
        <v>176000</v>
      </c>
      <c r="E9" s="381">
        <v>195000</v>
      </c>
      <c r="F9" s="381">
        <v>197000</v>
      </c>
      <c r="G9" s="381">
        <v>204000</v>
      </c>
      <c r="H9" s="381">
        <v>216000</v>
      </c>
      <c r="I9" s="381">
        <v>218000</v>
      </c>
      <c r="J9" s="381">
        <v>240000</v>
      </c>
      <c r="K9" s="381">
        <v>233000</v>
      </c>
      <c r="L9" s="381">
        <v>252000</v>
      </c>
      <c r="N9" s="41" t="s">
        <v>583</v>
      </c>
      <c r="O9" s="378" t="s">
        <v>580</v>
      </c>
      <c r="P9" s="41" t="s">
        <v>584</v>
      </c>
      <c r="Q9" s="41"/>
      <c r="S9" s="384"/>
      <c r="T9" s="384"/>
      <c r="U9" s="384"/>
      <c r="V9" s="384"/>
      <c r="W9" s="384"/>
      <c r="X9" s="384"/>
    </row>
    <row r="10" spans="1:29" x14ac:dyDescent="0.25">
      <c r="A10" s="380" t="s">
        <v>567</v>
      </c>
      <c r="B10" s="381">
        <v>64000</v>
      </c>
      <c r="C10" s="381">
        <v>61000</v>
      </c>
      <c r="D10" s="381">
        <v>45000</v>
      </c>
      <c r="E10" s="381">
        <v>34000</v>
      </c>
      <c r="F10" s="381">
        <v>37000</v>
      </c>
      <c r="G10" s="381">
        <v>26000</v>
      </c>
      <c r="H10" s="381">
        <v>32000</v>
      </c>
      <c r="I10" s="381">
        <v>27000</v>
      </c>
      <c r="J10" s="381">
        <v>33000</v>
      </c>
      <c r="K10" s="381">
        <v>31000</v>
      </c>
      <c r="L10" s="381">
        <v>28000</v>
      </c>
      <c r="N10" s="384"/>
      <c r="O10" s="384"/>
      <c r="P10" s="384"/>
      <c r="Q10" s="384"/>
      <c r="R10" s="384"/>
      <c r="S10" s="384"/>
      <c r="T10" s="384"/>
      <c r="U10" s="384"/>
    </row>
    <row r="11" spans="1:29" x14ac:dyDescent="0.25">
      <c r="A11" s="396" t="s">
        <v>568</v>
      </c>
      <c r="B11" s="381">
        <v>243000</v>
      </c>
      <c r="C11" s="381">
        <v>227000</v>
      </c>
      <c r="D11" s="381">
        <v>214000</v>
      </c>
      <c r="E11" s="381">
        <v>214000</v>
      </c>
      <c r="F11" s="381">
        <v>224000</v>
      </c>
      <c r="G11" s="381">
        <v>225000</v>
      </c>
      <c r="H11" s="381">
        <v>248000</v>
      </c>
      <c r="I11" s="381">
        <v>240000</v>
      </c>
      <c r="J11" s="381">
        <v>256000</v>
      </c>
      <c r="K11" s="381">
        <v>265000</v>
      </c>
      <c r="L11" s="381">
        <v>255000</v>
      </c>
      <c r="N11" s="384"/>
      <c r="O11" s="384"/>
      <c r="P11" s="384"/>
      <c r="Q11" s="384"/>
      <c r="R11" s="384"/>
      <c r="S11" s="384"/>
      <c r="T11" s="384"/>
      <c r="U11" s="384"/>
    </row>
    <row r="12" spans="1:29" x14ac:dyDescent="0.25">
      <c r="A12" s="380" t="s">
        <v>569</v>
      </c>
      <c r="B12" s="381">
        <v>211000</v>
      </c>
      <c r="C12" s="381">
        <v>197000</v>
      </c>
      <c r="D12" s="381">
        <v>192000</v>
      </c>
      <c r="E12" s="381">
        <v>197000</v>
      </c>
      <c r="F12" s="381">
        <v>206000</v>
      </c>
      <c r="G12" s="381">
        <v>212000</v>
      </c>
      <c r="H12" s="381">
        <v>232000</v>
      </c>
      <c r="I12" s="381">
        <v>227000</v>
      </c>
      <c r="J12" s="381">
        <v>240000</v>
      </c>
      <c r="K12" s="381">
        <v>250000</v>
      </c>
      <c r="L12" s="381">
        <v>241000</v>
      </c>
      <c r="N12" s="384"/>
      <c r="O12" s="384"/>
      <c r="P12" s="384"/>
      <c r="Q12" s="384"/>
      <c r="R12" s="384"/>
      <c r="S12" s="384"/>
      <c r="T12" s="384"/>
      <c r="U12" s="384"/>
    </row>
    <row r="13" spans="1:29" x14ac:dyDescent="0.25">
      <c r="A13" s="396" t="s">
        <v>570</v>
      </c>
      <c r="B13" s="381">
        <v>211000</v>
      </c>
      <c r="C13" s="381">
        <v>202000</v>
      </c>
      <c r="D13" s="381">
        <v>187000</v>
      </c>
      <c r="E13" s="381">
        <v>186000</v>
      </c>
      <c r="F13" s="381">
        <v>194000</v>
      </c>
      <c r="G13" s="381">
        <v>193000</v>
      </c>
      <c r="H13" s="381">
        <v>192000</v>
      </c>
      <c r="I13" s="381">
        <v>201000</v>
      </c>
      <c r="J13" s="381">
        <v>172000</v>
      </c>
      <c r="K13" s="381">
        <v>172000</v>
      </c>
      <c r="L13" s="381">
        <v>173000</v>
      </c>
      <c r="N13" s="384"/>
      <c r="O13" s="384"/>
      <c r="P13" s="384"/>
      <c r="Q13" s="384"/>
      <c r="R13" s="384"/>
      <c r="S13" s="384"/>
      <c r="T13" s="384"/>
      <c r="U13" s="384"/>
    </row>
    <row r="14" spans="1:29" x14ac:dyDescent="0.25">
      <c r="A14" s="396" t="s">
        <v>303</v>
      </c>
      <c r="B14" s="381">
        <v>180000</v>
      </c>
      <c r="C14" s="381">
        <v>184000</v>
      </c>
      <c r="D14" s="381">
        <v>210000</v>
      </c>
      <c r="E14" s="381">
        <v>180000</v>
      </c>
      <c r="F14" s="381">
        <v>186000</v>
      </c>
      <c r="G14" s="381">
        <v>211000</v>
      </c>
      <c r="H14" s="381">
        <v>197000</v>
      </c>
      <c r="I14" s="381">
        <v>161000</v>
      </c>
      <c r="J14" s="381">
        <v>153000</v>
      </c>
      <c r="K14" s="381">
        <v>143000</v>
      </c>
      <c r="L14" s="381">
        <v>146000</v>
      </c>
      <c r="N14" s="384"/>
      <c r="O14" s="384"/>
      <c r="P14" s="384"/>
      <c r="Q14" s="384"/>
      <c r="R14" s="384"/>
      <c r="S14" s="384"/>
      <c r="T14" s="384"/>
      <c r="U14" s="384"/>
      <c r="V14" s="384"/>
      <c r="W14" s="384"/>
      <c r="X14" s="384"/>
    </row>
    <row r="15" spans="1:29" x14ac:dyDescent="0.25">
      <c r="A15" s="396" t="s">
        <v>573</v>
      </c>
      <c r="B15" s="381">
        <v>228000</v>
      </c>
      <c r="C15" s="381">
        <v>216000</v>
      </c>
      <c r="D15" s="381">
        <v>197000</v>
      </c>
      <c r="E15" s="381">
        <v>227000</v>
      </c>
      <c r="F15" s="381">
        <v>230000</v>
      </c>
      <c r="G15" s="381">
        <v>223000</v>
      </c>
      <c r="H15" s="381">
        <v>198000</v>
      </c>
      <c r="I15" s="381">
        <v>167000</v>
      </c>
      <c r="J15" s="381">
        <v>159000</v>
      </c>
      <c r="K15" s="381">
        <v>143000</v>
      </c>
      <c r="L15" s="381">
        <v>144000</v>
      </c>
      <c r="N15" s="384"/>
      <c r="O15" s="384"/>
      <c r="P15" s="384"/>
      <c r="Q15" s="384"/>
      <c r="R15" s="384"/>
      <c r="S15" s="384"/>
      <c r="T15" s="384"/>
      <c r="U15" s="384"/>
      <c r="V15" s="384"/>
      <c r="W15" s="384"/>
      <c r="X15" s="384"/>
    </row>
    <row r="16" spans="1:29" x14ac:dyDescent="0.25">
      <c r="A16" s="523" t="s">
        <v>134</v>
      </c>
      <c r="B16" s="524">
        <v>1356000</v>
      </c>
      <c r="C16" s="524">
        <v>1367000</v>
      </c>
      <c r="D16" s="524">
        <v>1388000</v>
      </c>
      <c r="E16" s="524">
        <v>1410000</v>
      </c>
      <c r="F16" s="524">
        <v>1474000</v>
      </c>
      <c r="G16" s="524">
        <v>1500000</v>
      </c>
      <c r="H16" s="524">
        <v>1538000</v>
      </c>
      <c r="I16" s="524">
        <v>1553000</v>
      </c>
      <c r="J16" s="524">
        <v>1571000</v>
      </c>
      <c r="K16" s="524">
        <v>1590000</v>
      </c>
      <c r="L16" s="524">
        <v>1605000</v>
      </c>
    </row>
    <row r="18" spans="1:11" x14ac:dyDescent="0.25">
      <c r="A18" s="355"/>
    </row>
    <row r="19" spans="1:11" x14ac:dyDescent="0.25">
      <c r="A19" s="8" t="s">
        <v>594</v>
      </c>
    </row>
    <row r="20" spans="1:11" x14ac:dyDescent="0.25">
      <c r="A20" s="8" t="s">
        <v>477</v>
      </c>
    </row>
    <row r="21" spans="1:11" x14ac:dyDescent="0.25">
      <c r="A21" s="41" t="s">
        <v>577</v>
      </c>
    </row>
    <row r="22" spans="1:11" x14ac:dyDescent="0.25">
      <c r="A22" s="41" t="s">
        <v>578</v>
      </c>
    </row>
    <row r="24" spans="1:11" ht="21" x14ac:dyDescent="0.25">
      <c r="A24" s="273" t="s">
        <v>654</v>
      </c>
    </row>
    <row r="26" spans="1:11" ht="15.75" x14ac:dyDescent="0.25">
      <c r="A26" s="599" t="s">
        <v>188</v>
      </c>
      <c r="B26" s="595">
        <v>2004</v>
      </c>
      <c r="C26" s="595">
        <v>2009</v>
      </c>
      <c r="D26" s="601">
        <v>2010</v>
      </c>
      <c r="E26" s="601">
        <v>2011</v>
      </c>
      <c r="F26" s="595">
        <v>2012</v>
      </c>
      <c r="G26" s="595">
        <v>2013</v>
      </c>
      <c r="H26" s="595">
        <v>2014</v>
      </c>
      <c r="I26" s="386" t="s">
        <v>591</v>
      </c>
      <c r="J26" s="597" t="s">
        <v>592</v>
      </c>
    </row>
    <row r="27" spans="1:11" ht="15.75" x14ac:dyDescent="0.25">
      <c r="A27" s="600"/>
      <c r="B27" s="596"/>
      <c r="C27" s="596"/>
      <c r="D27" s="602"/>
      <c r="E27" s="602"/>
      <c r="F27" s="596"/>
      <c r="G27" s="596"/>
      <c r="H27" s="596"/>
      <c r="I27" s="387" t="s">
        <v>593</v>
      </c>
      <c r="J27" s="598"/>
    </row>
    <row r="28" spans="1:11" ht="15.75" x14ac:dyDescent="0.25">
      <c r="A28" s="388" t="s">
        <v>564</v>
      </c>
      <c r="B28" s="389">
        <f>B7</f>
        <v>299000</v>
      </c>
      <c r="C28" s="389">
        <f t="shared" ref="C28:H29" si="0">G7</f>
        <v>431000</v>
      </c>
      <c r="D28" s="389">
        <f t="shared" si="0"/>
        <v>471000</v>
      </c>
      <c r="E28" s="389">
        <f t="shared" si="0"/>
        <v>552000</v>
      </c>
      <c r="F28" s="389">
        <f t="shared" si="0"/>
        <v>574000</v>
      </c>
      <c r="G28" s="389">
        <f t="shared" si="0"/>
        <v>618000</v>
      </c>
      <c r="H28" s="389">
        <f t="shared" si="0"/>
        <v>621000</v>
      </c>
      <c r="I28" s="390">
        <f>H28-B28</f>
        <v>322000</v>
      </c>
      <c r="J28" s="391">
        <f>((H28/B28)-1)*100</f>
        <v>107.69230769230771</v>
      </c>
      <c r="K28" s="385"/>
    </row>
    <row r="29" spans="1:11" ht="15.75" x14ac:dyDescent="0.25">
      <c r="A29" s="388" t="s">
        <v>301</v>
      </c>
      <c r="B29" s="389">
        <f>B8</f>
        <v>195000</v>
      </c>
      <c r="C29" s="389">
        <f t="shared" si="0"/>
        <v>217000</v>
      </c>
      <c r="D29" s="389">
        <f t="shared" si="0"/>
        <v>232000</v>
      </c>
      <c r="E29" s="389">
        <f t="shared" si="0"/>
        <v>231000</v>
      </c>
      <c r="F29" s="389">
        <f t="shared" si="0"/>
        <v>256000</v>
      </c>
      <c r="G29" s="389">
        <f t="shared" si="0"/>
        <v>248000</v>
      </c>
      <c r="H29" s="389">
        <f t="shared" si="0"/>
        <v>266000</v>
      </c>
      <c r="I29" s="390">
        <f t="shared" ref="I29:I33" si="1">H29-B29</f>
        <v>71000</v>
      </c>
      <c r="J29" s="391">
        <f t="shared" ref="J29:J33" si="2">((H29/B29)-1)*100</f>
        <v>36.410256410256416</v>
      </c>
      <c r="K29" s="385"/>
    </row>
    <row r="30" spans="1:11" ht="15.75" x14ac:dyDescent="0.25">
      <c r="A30" s="388" t="s">
        <v>302</v>
      </c>
      <c r="B30" s="389">
        <f>B11</f>
        <v>243000</v>
      </c>
      <c r="C30" s="389">
        <f t="shared" ref="C30:H30" si="3">G11</f>
        <v>225000</v>
      </c>
      <c r="D30" s="389">
        <f t="shared" si="3"/>
        <v>248000</v>
      </c>
      <c r="E30" s="389">
        <f t="shared" si="3"/>
        <v>240000</v>
      </c>
      <c r="F30" s="389">
        <f t="shared" si="3"/>
        <v>256000</v>
      </c>
      <c r="G30" s="389">
        <f t="shared" si="3"/>
        <v>265000</v>
      </c>
      <c r="H30" s="389">
        <f t="shared" si="3"/>
        <v>255000</v>
      </c>
      <c r="I30" s="390">
        <f t="shared" si="1"/>
        <v>12000</v>
      </c>
      <c r="J30" s="391">
        <f t="shared" si="2"/>
        <v>4.9382716049382713</v>
      </c>
      <c r="K30" s="385"/>
    </row>
    <row r="31" spans="1:11" ht="15.75" x14ac:dyDescent="0.25">
      <c r="A31" s="388" t="s">
        <v>590</v>
      </c>
      <c r="B31" s="389">
        <f>B13+B14</f>
        <v>391000</v>
      </c>
      <c r="C31" s="389">
        <f t="shared" ref="C31:H31" si="4">G13+G14</f>
        <v>404000</v>
      </c>
      <c r="D31" s="389">
        <f t="shared" si="4"/>
        <v>389000</v>
      </c>
      <c r="E31" s="389">
        <f t="shared" si="4"/>
        <v>362000</v>
      </c>
      <c r="F31" s="389">
        <f t="shared" si="4"/>
        <v>325000</v>
      </c>
      <c r="G31" s="389">
        <f t="shared" si="4"/>
        <v>315000</v>
      </c>
      <c r="H31" s="389">
        <f t="shared" si="4"/>
        <v>319000</v>
      </c>
      <c r="I31" s="390">
        <f t="shared" si="1"/>
        <v>-72000</v>
      </c>
      <c r="J31" s="391">
        <f t="shared" si="2"/>
        <v>-18.41432225063938</v>
      </c>
      <c r="K31" s="385"/>
    </row>
    <row r="32" spans="1:11" ht="15.75" x14ac:dyDescent="0.25">
      <c r="A32" s="388" t="s">
        <v>304</v>
      </c>
      <c r="B32" s="389">
        <f>B15</f>
        <v>228000</v>
      </c>
      <c r="C32" s="389">
        <f t="shared" ref="C32:H33" si="5">G15</f>
        <v>223000</v>
      </c>
      <c r="D32" s="389">
        <f t="shared" si="5"/>
        <v>198000</v>
      </c>
      <c r="E32" s="389">
        <f t="shared" si="5"/>
        <v>167000</v>
      </c>
      <c r="F32" s="389">
        <f t="shared" si="5"/>
        <v>159000</v>
      </c>
      <c r="G32" s="389">
        <f t="shared" si="5"/>
        <v>143000</v>
      </c>
      <c r="H32" s="389">
        <f t="shared" si="5"/>
        <v>144000</v>
      </c>
      <c r="I32" s="390">
        <f t="shared" si="1"/>
        <v>-84000</v>
      </c>
      <c r="J32" s="391">
        <f t="shared" si="2"/>
        <v>-36.842105263157897</v>
      </c>
      <c r="K32" s="385"/>
    </row>
    <row r="33" spans="1:11" ht="15.75" x14ac:dyDescent="0.25">
      <c r="A33" s="392" t="s">
        <v>571</v>
      </c>
      <c r="B33" s="393">
        <f>B16</f>
        <v>1356000</v>
      </c>
      <c r="C33" s="393">
        <f t="shared" si="5"/>
        <v>1500000</v>
      </c>
      <c r="D33" s="393">
        <f t="shared" si="5"/>
        <v>1538000</v>
      </c>
      <c r="E33" s="393">
        <f t="shared" si="5"/>
        <v>1553000</v>
      </c>
      <c r="F33" s="393">
        <f t="shared" si="5"/>
        <v>1571000</v>
      </c>
      <c r="G33" s="393">
        <f t="shared" si="5"/>
        <v>1590000</v>
      </c>
      <c r="H33" s="393">
        <f>L16</f>
        <v>1605000</v>
      </c>
      <c r="I33" s="390">
        <f t="shared" si="1"/>
        <v>249000</v>
      </c>
      <c r="J33" s="391">
        <f t="shared" si="2"/>
        <v>18.36283185840708</v>
      </c>
      <c r="K33" s="385"/>
    </row>
  </sheetData>
  <mergeCells count="9">
    <mergeCell ref="H26:H27"/>
    <mergeCell ref="J26:J27"/>
    <mergeCell ref="A26:A27"/>
    <mergeCell ref="B26:B27"/>
    <mergeCell ref="C26:C27"/>
    <mergeCell ref="D26:D27"/>
    <mergeCell ref="E26:E27"/>
    <mergeCell ref="F26:F27"/>
    <mergeCell ref="G26:G2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46"/>
  <sheetViews>
    <sheetView zoomScale="85" zoomScaleNormal="85" workbookViewId="0">
      <selection activeCell="O16" sqref="A7:O16"/>
    </sheetView>
  </sheetViews>
  <sheetFormatPr defaultRowHeight="15" x14ac:dyDescent="0.25"/>
  <cols>
    <col min="1" max="1" width="42.28515625" style="8" customWidth="1"/>
    <col min="2" max="9" width="15.7109375" style="8" customWidth="1"/>
    <col min="10" max="12" width="10.5703125" style="8" bestFit="1" customWidth="1"/>
    <col min="13" max="13" width="10.5703125" style="402" customWidth="1"/>
    <col min="14" max="14" width="12.85546875" style="8" customWidth="1"/>
    <col min="15" max="15" width="12" style="8" customWidth="1"/>
    <col min="16" max="16384" width="9.140625" style="8"/>
  </cols>
  <sheetData>
    <row r="1" spans="1:29" ht="21" x14ac:dyDescent="0.25">
      <c r="A1" s="273" t="s">
        <v>655</v>
      </c>
    </row>
    <row r="2" spans="1:29" x14ac:dyDescent="0.25">
      <c r="A2" s="41"/>
    </row>
    <row r="3" spans="1:29" ht="21" x14ac:dyDescent="0.35">
      <c r="A3" s="2" t="s">
        <v>23</v>
      </c>
    </row>
    <row r="4" spans="1:29" x14ac:dyDescent="0.25">
      <c r="A4" s="383"/>
    </row>
    <row r="5" spans="1:29" x14ac:dyDescent="0.25">
      <c r="A5" s="333"/>
      <c r="B5" s="244"/>
      <c r="C5" s="244"/>
      <c r="D5" s="244"/>
    </row>
    <row r="6" spans="1:29" ht="30.75" customHeight="1" x14ac:dyDescent="0.25">
      <c r="A6" s="379" t="s">
        <v>595</v>
      </c>
      <c r="B6" s="397">
        <v>2004</v>
      </c>
      <c r="C6" s="379">
        <v>2005</v>
      </c>
      <c r="D6" s="379">
        <v>2006</v>
      </c>
      <c r="E6" s="379">
        <v>2007</v>
      </c>
      <c r="F6" s="379">
        <v>2008</v>
      </c>
      <c r="G6" s="379">
        <v>2009</v>
      </c>
      <c r="H6" s="379">
        <v>2010</v>
      </c>
      <c r="I6" s="379">
        <v>2011</v>
      </c>
      <c r="J6" s="379">
        <v>2012</v>
      </c>
      <c r="K6" s="379">
        <v>2013</v>
      </c>
      <c r="L6" s="379">
        <v>2014</v>
      </c>
      <c r="M6" s="403"/>
      <c r="N6" s="404" t="s">
        <v>596</v>
      </c>
      <c r="O6" s="404" t="s">
        <v>597</v>
      </c>
      <c r="P6" s="41"/>
      <c r="Q6" s="41"/>
    </row>
    <row r="7" spans="1:29" x14ac:dyDescent="0.25">
      <c r="A7" s="396" t="s">
        <v>563</v>
      </c>
      <c r="B7" s="399">
        <v>22.1</v>
      </c>
      <c r="C7" s="395">
        <v>24.7</v>
      </c>
      <c r="D7" s="395">
        <v>27.4</v>
      </c>
      <c r="E7" s="395">
        <v>27.7</v>
      </c>
      <c r="F7" s="395">
        <v>28.8</v>
      </c>
      <c r="G7" s="395">
        <v>28.7</v>
      </c>
      <c r="H7" s="395">
        <v>30.6</v>
      </c>
      <c r="I7" s="395">
        <v>35.5</v>
      </c>
      <c r="J7" s="395">
        <v>36.5</v>
      </c>
      <c r="K7" s="395">
        <v>38.9</v>
      </c>
      <c r="L7" s="395">
        <v>38.700000000000003</v>
      </c>
      <c r="M7" s="401"/>
      <c r="N7" s="394">
        <v>1.1000000000000001</v>
      </c>
      <c r="O7" s="394">
        <v>1.4</v>
      </c>
      <c r="P7" s="491"/>
      <c r="Q7" s="491"/>
      <c r="S7" s="384"/>
      <c r="T7" s="384"/>
      <c r="U7" s="384"/>
      <c r="V7" s="384"/>
      <c r="W7" s="384"/>
      <c r="X7" s="384"/>
      <c r="Y7" s="384"/>
      <c r="Z7" s="384"/>
      <c r="AA7" s="384"/>
      <c r="AB7" s="384"/>
      <c r="AC7" s="384"/>
    </row>
    <row r="8" spans="1:29" x14ac:dyDescent="0.25">
      <c r="A8" s="396" t="s">
        <v>565</v>
      </c>
      <c r="B8" s="398">
        <v>14.35</v>
      </c>
      <c r="C8" s="382">
        <v>14.600000000000001</v>
      </c>
      <c r="D8" s="382">
        <v>14.299999999999999</v>
      </c>
      <c r="E8" s="382">
        <v>15</v>
      </c>
      <c r="F8" s="382">
        <v>14.65</v>
      </c>
      <c r="G8" s="382">
        <v>14.5</v>
      </c>
      <c r="H8" s="382">
        <v>15.15</v>
      </c>
      <c r="I8" s="382">
        <v>14.85</v>
      </c>
      <c r="J8" s="382">
        <v>16.350000000000001</v>
      </c>
      <c r="K8" s="382">
        <v>15.649999999999999</v>
      </c>
      <c r="L8" s="382">
        <v>16.599999999999998</v>
      </c>
      <c r="M8" s="400"/>
      <c r="N8" s="525"/>
      <c r="O8" s="525"/>
      <c r="P8" s="491"/>
      <c r="Q8" s="491"/>
      <c r="S8" s="384"/>
      <c r="T8" s="384"/>
      <c r="U8" s="384"/>
      <c r="V8" s="384"/>
      <c r="W8" s="384"/>
      <c r="X8" s="384"/>
    </row>
    <row r="9" spans="1:29" x14ac:dyDescent="0.25">
      <c r="A9" s="380" t="s">
        <v>566</v>
      </c>
      <c r="B9" s="398">
        <v>12</v>
      </c>
      <c r="C9" s="382">
        <v>12.4</v>
      </c>
      <c r="D9" s="382">
        <v>12.7</v>
      </c>
      <c r="E9" s="382">
        <v>13.8</v>
      </c>
      <c r="F9" s="382">
        <v>13.4</v>
      </c>
      <c r="G9" s="382">
        <v>13.6</v>
      </c>
      <c r="H9" s="382">
        <v>14.1</v>
      </c>
      <c r="I9" s="382">
        <v>14</v>
      </c>
      <c r="J9" s="382">
        <v>15.3</v>
      </c>
      <c r="K9" s="382">
        <v>14.7</v>
      </c>
      <c r="L9" s="382">
        <v>15.7</v>
      </c>
      <c r="M9" s="400"/>
      <c r="N9" s="394">
        <v>0.9</v>
      </c>
      <c r="O9" s="394">
        <v>1</v>
      </c>
      <c r="P9" s="491"/>
      <c r="Q9" s="491"/>
      <c r="S9" s="384"/>
      <c r="T9" s="384"/>
      <c r="U9" s="384"/>
      <c r="V9" s="384"/>
      <c r="W9" s="384"/>
      <c r="X9" s="384"/>
    </row>
    <row r="10" spans="1:29" x14ac:dyDescent="0.25">
      <c r="A10" s="380" t="s">
        <v>567</v>
      </c>
      <c r="B10" s="399">
        <v>4.7</v>
      </c>
      <c r="C10" s="395">
        <v>4.4000000000000004</v>
      </c>
      <c r="D10" s="395">
        <v>3.2</v>
      </c>
      <c r="E10" s="395">
        <v>2.4</v>
      </c>
      <c r="F10" s="395">
        <v>2.5</v>
      </c>
      <c r="G10" s="395">
        <v>1.8</v>
      </c>
      <c r="H10" s="395">
        <v>2.1</v>
      </c>
      <c r="I10" s="395">
        <v>1.7</v>
      </c>
      <c r="J10" s="395">
        <v>2.1</v>
      </c>
      <c r="K10" s="395">
        <v>1.9</v>
      </c>
      <c r="L10" s="395">
        <v>1.8</v>
      </c>
      <c r="M10" s="401"/>
      <c r="N10" s="394">
        <v>0.6</v>
      </c>
      <c r="O10" s="394">
        <v>0.4</v>
      </c>
      <c r="P10" s="492"/>
      <c r="Q10" s="492"/>
      <c r="R10" s="384"/>
      <c r="S10" s="384"/>
      <c r="T10" s="384"/>
      <c r="U10" s="384"/>
    </row>
    <row r="11" spans="1:29" x14ac:dyDescent="0.25">
      <c r="A11" s="396" t="s">
        <v>568</v>
      </c>
      <c r="B11" s="398">
        <v>17.95</v>
      </c>
      <c r="C11" s="382">
        <v>16.600000000000001</v>
      </c>
      <c r="D11" s="382">
        <v>15.4</v>
      </c>
      <c r="E11" s="382">
        <v>15.1</v>
      </c>
      <c r="F11" s="382">
        <v>15.25</v>
      </c>
      <c r="G11" s="382">
        <v>15</v>
      </c>
      <c r="H11" s="382">
        <v>16.149999999999999</v>
      </c>
      <c r="I11" s="382">
        <v>15.45</v>
      </c>
      <c r="J11" s="382">
        <v>16.350000000000001</v>
      </c>
      <c r="K11" s="382">
        <v>16.649999999999999</v>
      </c>
      <c r="L11" s="382">
        <v>15.9</v>
      </c>
      <c r="M11" s="400"/>
      <c r="N11" s="525"/>
      <c r="O11" s="525"/>
      <c r="P11" s="492"/>
      <c r="Q11" s="492"/>
      <c r="R11" s="384"/>
      <c r="S11" s="384"/>
      <c r="T11" s="384"/>
      <c r="U11" s="384"/>
    </row>
    <row r="12" spans="1:29" x14ac:dyDescent="0.25">
      <c r="A12" s="380" t="s">
        <v>569</v>
      </c>
      <c r="B12" s="398">
        <v>15.6</v>
      </c>
      <c r="C12" s="382">
        <v>14.4</v>
      </c>
      <c r="D12" s="382">
        <v>13.8</v>
      </c>
      <c r="E12" s="382">
        <v>13.9</v>
      </c>
      <c r="F12" s="382">
        <v>14</v>
      </c>
      <c r="G12" s="382">
        <v>14.1</v>
      </c>
      <c r="H12" s="382">
        <v>15.1</v>
      </c>
      <c r="I12" s="382">
        <v>14.6</v>
      </c>
      <c r="J12" s="382">
        <v>15.3</v>
      </c>
      <c r="K12" s="382">
        <v>15.7</v>
      </c>
      <c r="L12" s="382">
        <v>15</v>
      </c>
      <c r="M12" s="400"/>
      <c r="N12" s="394">
        <v>1</v>
      </c>
      <c r="O12" s="394">
        <v>1</v>
      </c>
      <c r="P12" s="492"/>
      <c r="Q12" s="492"/>
      <c r="R12" s="384"/>
      <c r="S12" s="384"/>
      <c r="T12" s="384"/>
      <c r="U12" s="384"/>
    </row>
    <row r="13" spans="1:29" x14ac:dyDescent="0.25">
      <c r="A13" s="396" t="s">
        <v>570</v>
      </c>
      <c r="B13" s="398">
        <v>15.5</v>
      </c>
      <c r="C13" s="382">
        <v>14.7</v>
      </c>
      <c r="D13" s="382">
        <v>13.5</v>
      </c>
      <c r="E13" s="382">
        <v>13.2</v>
      </c>
      <c r="F13" s="382">
        <v>13.2</v>
      </c>
      <c r="G13" s="382">
        <v>12.9</v>
      </c>
      <c r="H13" s="382">
        <v>12.5</v>
      </c>
      <c r="I13" s="382">
        <v>12.9</v>
      </c>
      <c r="J13" s="382">
        <v>11</v>
      </c>
      <c r="K13" s="382">
        <v>10.8</v>
      </c>
      <c r="L13" s="382">
        <v>10.8</v>
      </c>
      <c r="M13" s="400"/>
      <c r="N13" s="394">
        <v>1</v>
      </c>
      <c r="O13" s="394">
        <v>0.9</v>
      </c>
      <c r="P13" s="492"/>
      <c r="Q13" s="492"/>
      <c r="R13" s="384"/>
      <c r="S13" s="384"/>
      <c r="T13" s="384"/>
      <c r="U13" s="384"/>
    </row>
    <row r="14" spans="1:29" x14ac:dyDescent="0.25">
      <c r="A14" s="396" t="s">
        <v>303</v>
      </c>
      <c r="B14" s="399">
        <v>13.3</v>
      </c>
      <c r="C14" s="395">
        <v>13.5</v>
      </c>
      <c r="D14" s="395">
        <v>15.2</v>
      </c>
      <c r="E14" s="395">
        <v>12.8</v>
      </c>
      <c r="F14" s="395">
        <v>12.6</v>
      </c>
      <c r="G14" s="395">
        <v>14.1</v>
      </c>
      <c r="H14" s="395">
        <v>12.8</v>
      </c>
      <c r="I14" s="395">
        <v>10.4</v>
      </c>
      <c r="J14" s="395">
        <v>9.8000000000000007</v>
      </c>
      <c r="K14" s="395">
        <v>9</v>
      </c>
      <c r="L14" s="395">
        <v>9.1</v>
      </c>
      <c r="M14" s="401"/>
      <c r="N14" s="394">
        <v>0.9</v>
      </c>
      <c r="O14" s="394">
        <v>0.8</v>
      </c>
      <c r="P14" s="492"/>
      <c r="Q14" s="492"/>
      <c r="R14" s="384"/>
      <c r="S14" s="384"/>
      <c r="T14" s="384"/>
      <c r="U14" s="384"/>
      <c r="V14" s="384"/>
      <c r="W14" s="384"/>
      <c r="X14" s="384"/>
    </row>
    <row r="15" spans="1:29" x14ac:dyDescent="0.25">
      <c r="A15" s="396" t="s">
        <v>621</v>
      </c>
      <c r="B15" s="399">
        <v>28.8</v>
      </c>
      <c r="C15" s="395">
        <v>28.2</v>
      </c>
      <c r="D15" s="395">
        <v>28.7</v>
      </c>
      <c r="E15" s="395">
        <v>26</v>
      </c>
      <c r="F15" s="395">
        <v>25.799999999999997</v>
      </c>
      <c r="G15" s="395">
        <v>27</v>
      </c>
      <c r="H15" s="395">
        <v>25.3</v>
      </c>
      <c r="I15" s="395">
        <v>23.3</v>
      </c>
      <c r="J15" s="395">
        <v>20.8</v>
      </c>
      <c r="K15" s="395">
        <v>19.8</v>
      </c>
      <c r="L15" s="395">
        <v>19.899999999999999</v>
      </c>
      <c r="M15" s="401"/>
      <c r="N15" s="394"/>
      <c r="O15" s="394"/>
      <c r="R15" s="384"/>
      <c r="S15" s="384"/>
      <c r="T15" s="384"/>
      <c r="U15" s="384"/>
      <c r="V15" s="384"/>
      <c r="W15" s="384"/>
      <c r="X15" s="384"/>
    </row>
    <row r="16" spans="1:29" x14ac:dyDescent="0.25">
      <c r="A16" s="396" t="s">
        <v>573</v>
      </c>
      <c r="B16" s="399">
        <v>16.8</v>
      </c>
      <c r="C16" s="395">
        <v>15.8</v>
      </c>
      <c r="D16" s="395">
        <v>14.2</v>
      </c>
      <c r="E16" s="395">
        <v>16.100000000000001</v>
      </c>
      <c r="F16" s="395">
        <v>15.6</v>
      </c>
      <c r="G16" s="395">
        <v>14.9</v>
      </c>
      <c r="H16" s="395">
        <v>12.9</v>
      </c>
      <c r="I16" s="395">
        <v>10.8</v>
      </c>
      <c r="J16" s="395">
        <v>10.1</v>
      </c>
      <c r="K16" s="395">
        <v>9</v>
      </c>
      <c r="L16" s="395">
        <v>9</v>
      </c>
      <c r="M16" s="401"/>
      <c r="N16" s="394">
        <v>1</v>
      </c>
      <c r="O16" s="394">
        <v>0.8</v>
      </c>
      <c r="P16" s="492"/>
      <c r="Q16" s="492"/>
    </row>
    <row r="18" spans="1:27" x14ac:dyDescent="0.25">
      <c r="A18" s="8" t="s">
        <v>594</v>
      </c>
    </row>
    <row r="19" spans="1:27" x14ac:dyDescent="0.25">
      <c r="A19" s="8" t="s">
        <v>477</v>
      </c>
    </row>
    <row r="20" spans="1:27" x14ac:dyDescent="0.25">
      <c r="A20" s="41" t="s">
        <v>577</v>
      </c>
    </row>
    <row r="21" spans="1:27" x14ac:dyDescent="0.25">
      <c r="A21" s="41" t="s">
        <v>578</v>
      </c>
    </row>
    <row r="23" spans="1:27" ht="21" x14ac:dyDescent="0.25">
      <c r="A23" s="273" t="s">
        <v>654</v>
      </c>
    </row>
    <row r="24" spans="1:27" x14ac:dyDescent="0.25">
      <c r="P24" s="384"/>
      <c r="Q24" s="384"/>
      <c r="R24" s="384"/>
      <c r="S24" s="384"/>
      <c r="T24" s="384"/>
      <c r="U24" s="384"/>
    </row>
    <row r="25" spans="1:27" x14ac:dyDescent="0.25">
      <c r="A25" s="603" t="s">
        <v>188</v>
      </c>
      <c r="B25" s="603">
        <v>2004</v>
      </c>
      <c r="C25" s="603">
        <v>2009</v>
      </c>
      <c r="D25" s="603">
        <v>2010</v>
      </c>
      <c r="E25" s="603">
        <v>2011</v>
      </c>
      <c r="F25" s="603">
        <v>2012</v>
      </c>
      <c r="G25" s="603">
        <v>2013</v>
      </c>
      <c r="H25" s="603">
        <v>2014</v>
      </c>
      <c r="P25" s="384"/>
      <c r="Q25" s="384"/>
      <c r="R25" s="384"/>
      <c r="S25" s="384"/>
      <c r="T25" s="384"/>
      <c r="U25" s="384"/>
    </row>
    <row r="26" spans="1:27" x14ac:dyDescent="0.25">
      <c r="A26" s="603"/>
      <c r="B26" s="603"/>
      <c r="C26" s="603"/>
      <c r="D26" s="603"/>
      <c r="E26" s="603"/>
      <c r="F26" s="603"/>
      <c r="G26" s="603"/>
      <c r="H26" s="603"/>
    </row>
    <row r="27" spans="1:27" x14ac:dyDescent="0.25">
      <c r="A27" s="8" t="s">
        <v>564</v>
      </c>
      <c r="B27" s="385">
        <f>B7</f>
        <v>22.1</v>
      </c>
      <c r="C27" s="385">
        <f>G7</f>
        <v>28.7</v>
      </c>
      <c r="D27" s="385">
        <f t="shared" ref="D27:H27" si="0">H7</f>
        <v>30.6</v>
      </c>
      <c r="E27" s="385">
        <f t="shared" si="0"/>
        <v>35.5</v>
      </c>
      <c r="F27" s="385">
        <f t="shared" si="0"/>
        <v>36.5</v>
      </c>
      <c r="G27" s="385">
        <f t="shared" si="0"/>
        <v>38.9</v>
      </c>
      <c r="H27" s="385">
        <f t="shared" si="0"/>
        <v>38.700000000000003</v>
      </c>
      <c r="I27" s="385"/>
      <c r="J27" s="385"/>
      <c r="K27" s="385"/>
      <c r="L27" s="385"/>
      <c r="M27" s="385"/>
      <c r="N27" s="385"/>
      <c r="O27" s="385"/>
      <c r="P27" s="385"/>
      <c r="Q27" s="385"/>
      <c r="R27" s="385"/>
      <c r="S27" s="385"/>
      <c r="T27" s="385"/>
      <c r="U27" s="385"/>
      <c r="V27" s="385"/>
    </row>
    <row r="28" spans="1:27" x14ac:dyDescent="0.25">
      <c r="A28" s="8" t="s">
        <v>301</v>
      </c>
      <c r="B28" s="385">
        <f>B8</f>
        <v>14.35</v>
      </c>
      <c r="C28" s="385">
        <f>G8</f>
        <v>14.5</v>
      </c>
      <c r="D28" s="385">
        <f t="shared" ref="D28:H28" si="1">H8</f>
        <v>15.15</v>
      </c>
      <c r="E28" s="385">
        <f t="shared" si="1"/>
        <v>14.85</v>
      </c>
      <c r="F28" s="385">
        <f t="shared" si="1"/>
        <v>16.350000000000001</v>
      </c>
      <c r="G28" s="385">
        <f t="shared" si="1"/>
        <v>15.649999999999999</v>
      </c>
      <c r="H28" s="385">
        <f t="shared" si="1"/>
        <v>16.599999999999998</v>
      </c>
      <c r="I28" s="385"/>
      <c r="J28" s="385"/>
      <c r="K28" s="385"/>
      <c r="L28" s="385"/>
      <c r="M28" s="385"/>
      <c r="N28" s="385"/>
      <c r="O28" s="385"/>
    </row>
    <row r="29" spans="1:27" x14ac:dyDescent="0.25">
      <c r="A29" s="8" t="s">
        <v>302</v>
      </c>
      <c r="B29" s="385">
        <f>B11</f>
        <v>17.95</v>
      </c>
      <c r="C29" s="385">
        <f>G11</f>
        <v>15</v>
      </c>
      <c r="D29" s="385">
        <f t="shared" ref="D29:H29" si="2">H11</f>
        <v>16.149999999999999</v>
      </c>
      <c r="E29" s="385">
        <f t="shared" si="2"/>
        <v>15.45</v>
      </c>
      <c r="F29" s="385">
        <f t="shared" si="2"/>
        <v>16.350000000000001</v>
      </c>
      <c r="G29" s="385">
        <f t="shared" si="2"/>
        <v>16.649999999999999</v>
      </c>
      <c r="H29" s="385">
        <f t="shared" si="2"/>
        <v>15.9</v>
      </c>
      <c r="I29" s="385"/>
      <c r="J29" s="385"/>
      <c r="K29" s="385"/>
      <c r="L29" s="385"/>
      <c r="M29" s="385"/>
      <c r="N29" s="385"/>
      <c r="O29" s="385"/>
    </row>
    <row r="30" spans="1:27" x14ac:dyDescent="0.25">
      <c r="A30" s="8" t="s">
        <v>590</v>
      </c>
      <c r="B30" s="385">
        <f>B15</f>
        <v>28.8</v>
      </c>
      <c r="C30" s="385">
        <f>G15</f>
        <v>27</v>
      </c>
      <c r="D30" s="385">
        <f t="shared" ref="D30:H30" si="3">H15</f>
        <v>25.3</v>
      </c>
      <c r="E30" s="385">
        <f t="shared" si="3"/>
        <v>23.3</v>
      </c>
      <c r="F30" s="385">
        <f t="shared" si="3"/>
        <v>20.8</v>
      </c>
      <c r="G30" s="385">
        <f t="shared" si="3"/>
        <v>19.8</v>
      </c>
      <c r="H30" s="385">
        <f t="shared" si="3"/>
        <v>19.899999999999999</v>
      </c>
      <c r="I30" s="385"/>
      <c r="J30" s="385"/>
      <c r="K30" s="385"/>
      <c r="L30" s="385"/>
      <c r="M30" s="385"/>
      <c r="N30" s="385"/>
      <c r="O30" s="385"/>
    </row>
    <row r="31" spans="1:27" x14ac:dyDescent="0.25">
      <c r="A31" s="8" t="s">
        <v>304</v>
      </c>
      <c r="B31" s="385">
        <f>B16</f>
        <v>16.8</v>
      </c>
      <c r="C31" s="385">
        <f>G16</f>
        <v>14.9</v>
      </c>
      <c r="D31" s="385">
        <f t="shared" ref="D31:H31" si="4">H16</f>
        <v>12.9</v>
      </c>
      <c r="E31" s="385">
        <f t="shared" si="4"/>
        <v>10.8</v>
      </c>
      <c r="F31" s="385">
        <f t="shared" si="4"/>
        <v>10.1</v>
      </c>
      <c r="G31" s="385">
        <f t="shared" si="4"/>
        <v>9</v>
      </c>
      <c r="H31" s="385">
        <f t="shared" si="4"/>
        <v>9</v>
      </c>
      <c r="I31" s="385"/>
      <c r="J31" s="385"/>
      <c r="K31" s="385"/>
      <c r="L31" s="385"/>
      <c r="M31" s="385"/>
      <c r="N31" s="385"/>
      <c r="O31" s="385"/>
    </row>
    <row r="32" spans="1:27" x14ac:dyDescent="0.25">
      <c r="A32" s="8" t="s">
        <v>571</v>
      </c>
      <c r="B32" s="385">
        <f>SUM(B27:B31)</f>
        <v>100</v>
      </c>
      <c r="C32" s="385">
        <f>SUM(C27:C31)</f>
        <v>100.10000000000001</v>
      </c>
      <c r="D32" s="385">
        <f t="shared" ref="D32:H32" si="5">SUM(D27:D31)</f>
        <v>100.10000000000001</v>
      </c>
      <c r="E32" s="385">
        <f t="shared" si="5"/>
        <v>99.899999999999991</v>
      </c>
      <c r="F32" s="385">
        <f t="shared" si="5"/>
        <v>100.1</v>
      </c>
      <c r="G32" s="385">
        <f t="shared" si="5"/>
        <v>99.999999999999986</v>
      </c>
      <c r="H32" s="385">
        <f t="shared" si="5"/>
        <v>100.1</v>
      </c>
      <c r="I32" s="385"/>
      <c r="J32" s="385"/>
      <c r="K32" s="385"/>
      <c r="L32" s="385"/>
      <c r="M32" s="385"/>
      <c r="N32" s="385"/>
      <c r="O32" s="385"/>
      <c r="Y32" s="384"/>
      <c r="Z32" s="384"/>
      <c r="AA32" s="384"/>
    </row>
    <row r="33" spans="2:2" x14ac:dyDescent="0.25">
      <c r="B33" s="385"/>
    </row>
    <row r="46" spans="2:2" ht="15" customHeight="1" x14ac:dyDescent="0.25"/>
  </sheetData>
  <mergeCells count="8">
    <mergeCell ref="G25:G26"/>
    <mergeCell ref="H25:H26"/>
    <mergeCell ref="F25:F26"/>
    <mergeCell ref="A25:A26"/>
    <mergeCell ref="B25:B26"/>
    <mergeCell ref="C25:C26"/>
    <mergeCell ref="D25:D26"/>
    <mergeCell ref="E25:E2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7"/>
  <sheetViews>
    <sheetView zoomScale="85" zoomScaleNormal="85" workbookViewId="0">
      <selection activeCell="F21" sqref="C6:F21"/>
    </sheetView>
  </sheetViews>
  <sheetFormatPr defaultRowHeight="15" x14ac:dyDescent="0.25"/>
  <cols>
    <col min="1" max="1" width="13.7109375" style="6" customWidth="1"/>
    <col min="2" max="2" width="44.7109375" style="6" customWidth="1"/>
    <col min="3" max="3" width="22" style="6" customWidth="1"/>
    <col min="4" max="5" width="14.7109375" style="6" customWidth="1"/>
    <col min="6" max="6" width="13.85546875" style="6" customWidth="1"/>
    <col min="7" max="7" width="14" style="6" customWidth="1"/>
    <col min="8" max="16384" width="9.140625" style="6"/>
  </cols>
  <sheetData>
    <row r="1" spans="1:11" ht="21" x14ac:dyDescent="0.35">
      <c r="A1" s="2" t="s">
        <v>43</v>
      </c>
    </row>
    <row r="3" spans="1:11" ht="21" x14ac:dyDescent="0.35">
      <c r="A3" s="2" t="s">
        <v>23</v>
      </c>
    </row>
    <row r="4" spans="1:11" ht="14.25" customHeight="1" x14ac:dyDescent="0.35">
      <c r="A4" s="2"/>
    </row>
    <row r="5" spans="1:11" ht="45.75" customHeight="1" x14ac:dyDescent="0.25">
      <c r="A5" s="1" t="s">
        <v>24</v>
      </c>
      <c r="B5" s="3" t="s">
        <v>41</v>
      </c>
      <c r="C5" s="3" t="s">
        <v>2</v>
      </c>
      <c r="D5" s="3" t="s">
        <v>3</v>
      </c>
      <c r="E5" s="3" t="s">
        <v>4</v>
      </c>
      <c r="F5" s="3" t="s">
        <v>5</v>
      </c>
      <c r="G5" s="7"/>
      <c r="H5" s="3"/>
    </row>
    <row r="6" spans="1:11" x14ac:dyDescent="0.25">
      <c r="A6" s="8" t="s">
        <v>25</v>
      </c>
      <c r="B6" s="9" t="s">
        <v>6</v>
      </c>
      <c r="C6" s="526">
        <v>613900</v>
      </c>
      <c r="D6" s="458">
        <v>0.12970000000000001</v>
      </c>
      <c r="E6" s="527">
        <v>1.8375999999999999</v>
      </c>
      <c r="F6" s="458">
        <v>0.11210000000000001</v>
      </c>
      <c r="G6" s="10"/>
      <c r="H6" s="10"/>
      <c r="I6" s="10"/>
      <c r="J6" s="10"/>
      <c r="K6" s="10"/>
    </row>
    <row r="7" spans="1:11" x14ac:dyDescent="0.25">
      <c r="A7" s="8" t="s">
        <v>26</v>
      </c>
      <c r="B7" s="9" t="s">
        <v>7</v>
      </c>
      <c r="C7" s="526">
        <v>594700</v>
      </c>
      <c r="D7" s="458">
        <v>0.12570000000000001</v>
      </c>
      <c r="E7" s="527">
        <v>0.76459999999999995</v>
      </c>
      <c r="F7" s="458">
        <v>7.46E-2</v>
      </c>
      <c r="G7" s="10"/>
      <c r="H7" s="10"/>
      <c r="I7" s="10"/>
      <c r="J7" s="10"/>
    </row>
    <row r="8" spans="1:11" x14ac:dyDescent="0.25">
      <c r="A8" s="8" t="s">
        <v>27</v>
      </c>
      <c r="B8" s="9" t="s">
        <v>8</v>
      </c>
      <c r="C8" s="526">
        <v>490600</v>
      </c>
      <c r="D8" s="458">
        <v>0.1037</v>
      </c>
      <c r="E8" s="527">
        <v>1.2391000000000001</v>
      </c>
      <c r="F8" s="458">
        <v>5.5399999999999998E-2</v>
      </c>
      <c r="G8" s="10"/>
      <c r="H8" s="10"/>
      <c r="I8" s="10"/>
      <c r="J8" s="10"/>
    </row>
    <row r="9" spans="1:11" x14ac:dyDescent="0.25">
      <c r="A9" s="8" t="s">
        <v>28</v>
      </c>
      <c r="B9" s="9" t="s">
        <v>9</v>
      </c>
      <c r="C9" s="526">
        <v>483700</v>
      </c>
      <c r="D9" s="458">
        <v>0.1022</v>
      </c>
      <c r="E9" s="527">
        <v>0.72840000000000005</v>
      </c>
      <c r="F9" s="458">
        <v>4.5999999999999999E-2</v>
      </c>
      <c r="G9" s="10"/>
      <c r="H9" s="10"/>
      <c r="I9" s="10"/>
      <c r="J9" s="10"/>
    </row>
    <row r="10" spans="1:11" x14ac:dyDescent="0.25">
      <c r="A10" s="8" t="s">
        <v>29</v>
      </c>
      <c r="B10" s="9" t="s">
        <v>10</v>
      </c>
      <c r="C10" s="526">
        <v>385700</v>
      </c>
      <c r="D10" s="458">
        <v>8.1500000000000003E-2</v>
      </c>
      <c r="E10" s="527">
        <v>0.86329999999999996</v>
      </c>
      <c r="F10" s="458">
        <v>4.65E-2</v>
      </c>
      <c r="G10" s="10"/>
      <c r="H10" s="10"/>
      <c r="I10" s="10"/>
      <c r="J10" s="10"/>
    </row>
    <row r="11" spans="1:11" x14ac:dyDescent="0.25">
      <c r="A11" s="8" t="s">
        <v>30</v>
      </c>
      <c r="B11" s="9" t="s">
        <v>11</v>
      </c>
      <c r="C11" s="526">
        <v>372800</v>
      </c>
      <c r="D11" s="458">
        <v>7.8799999999999995E-2</v>
      </c>
      <c r="E11" s="527">
        <v>2.3761000000000001</v>
      </c>
      <c r="F11" s="458">
        <v>0.1033</v>
      </c>
      <c r="G11" s="10"/>
      <c r="H11" s="10"/>
      <c r="I11" s="10"/>
      <c r="J11" s="10"/>
    </row>
    <row r="12" spans="1:11" x14ac:dyDescent="0.25">
      <c r="A12" s="8" t="s">
        <v>31</v>
      </c>
      <c r="B12" s="9" t="s">
        <v>12</v>
      </c>
      <c r="C12" s="526">
        <v>358000</v>
      </c>
      <c r="D12" s="458">
        <v>7.5600000000000001E-2</v>
      </c>
      <c r="E12" s="527">
        <v>1.0876999999999999</v>
      </c>
      <c r="F12" s="458">
        <v>3.0099999999999998E-2</v>
      </c>
      <c r="G12" s="10"/>
      <c r="H12" s="10"/>
      <c r="I12" s="10"/>
      <c r="J12" s="10"/>
    </row>
    <row r="13" spans="1:11" x14ac:dyDescent="0.25">
      <c r="A13" s="8" t="s">
        <v>32</v>
      </c>
      <c r="B13" s="9" t="s">
        <v>13</v>
      </c>
      <c r="C13" s="526">
        <v>351900</v>
      </c>
      <c r="D13" s="458">
        <v>7.4399999999999994E-2</v>
      </c>
      <c r="E13" s="527">
        <v>2.5335000000000001</v>
      </c>
      <c r="F13" s="458">
        <v>0.18859999999999999</v>
      </c>
      <c r="G13" s="10"/>
      <c r="H13" s="10"/>
      <c r="I13" s="10"/>
      <c r="J13" s="10"/>
    </row>
    <row r="14" spans="1:11" x14ac:dyDescent="0.25">
      <c r="A14" s="8" t="s">
        <v>33</v>
      </c>
      <c r="B14" s="9" t="s">
        <v>14</v>
      </c>
      <c r="C14" s="526">
        <v>227300</v>
      </c>
      <c r="D14" s="458">
        <v>4.8000000000000001E-2</v>
      </c>
      <c r="E14" s="527">
        <v>1.0879000000000001</v>
      </c>
      <c r="F14" s="458">
        <v>4.5900000000000003E-2</v>
      </c>
      <c r="G14" s="10"/>
      <c r="H14" s="10"/>
      <c r="I14" s="10"/>
      <c r="J14" s="10"/>
    </row>
    <row r="15" spans="1:11" x14ac:dyDescent="0.25">
      <c r="A15" s="8" t="s">
        <v>34</v>
      </c>
      <c r="B15" s="9" t="s">
        <v>15</v>
      </c>
      <c r="C15" s="526">
        <v>220000</v>
      </c>
      <c r="D15" s="458">
        <v>4.65E-2</v>
      </c>
      <c r="E15" s="527">
        <v>1.0138</v>
      </c>
      <c r="F15" s="458">
        <v>3.49E-2</v>
      </c>
      <c r="G15" s="10"/>
      <c r="H15" s="10"/>
      <c r="I15" s="10"/>
      <c r="J15" s="10"/>
    </row>
    <row r="16" spans="1:11" x14ac:dyDescent="0.25">
      <c r="A16" s="8" t="s">
        <v>35</v>
      </c>
      <c r="B16" s="9" t="s">
        <v>16</v>
      </c>
      <c r="C16" s="526">
        <v>144800</v>
      </c>
      <c r="D16" s="458">
        <v>3.0599999999999999E-2</v>
      </c>
      <c r="E16" s="527">
        <v>0.64449999999999996</v>
      </c>
      <c r="F16" s="458">
        <v>4.65E-2</v>
      </c>
      <c r="G16" s="10"/>
      <c r="H16" s="10"/>
      <c r="I16" s="10"/>
      <c r="J16" s="10"/>
    </row>
    <row r="17" spans="1:11" x14ac:dyDescent="0.25">
      <c r="A17" s="8" t="s">
        <v>36</v>
      </c>
      <c r="B17" s="9" t="s">
        <v>17</v>
      </c>
      <c r="C17" s="526">
        <v>125200</v>
      </c>
      <c r="D17" s="458">
        <v>2.6499999999999999E-2</v>
      </c>
      <c r="E17" s="527">
        <v>1.1005</v>
      </c>
      <c r="F17" s="458">
        <v>2.0199999999999999E-2</v>
      </c>
      <c r="G17" s="10"/>
      <c r="H17" s="10"/>
      <c r="I17" s="10"/>
      <c r="J17" s="10"/>
    </row>
    <row r="18" spans="1:11" x14ac:dyDescent="0.25">
      <c r="A18" s="8" t="s">
        <v>37</v>
      </c>
      <c r="B18" s="9" t="s">
        <v>18</v>
      </c>
      <c r="C18" s="526">
        <v>114600</v>
      </c>
      <c r="D18" s="458">
        <v>2.4199999999999999E-2</v>
      </c>
      <c r="E18" s="527">
        <v>1.2963</v>
      </c>
      <c r="F18" s="458">
        <v>2.23E-2</v>
      </c>
      <c r="G18" s="10"/>
      <c r="H18" s="10"/>
      <c r="I18" s="10"/>
      <c r="J18" s="10"/>
    </row>
    <row r="19" spans="1:11" x14ac:dyDescent="0.25">
      <c r="A19" s="8" t="s">
        <v>38</v>
      </c>
      <c r="B19" s="9" t="s">
        <v>19</v>
      </c>
      <c r="C19" s="526">
        <v>113300</v>
      </c>
      <c r="D19" s="458">
        <v>2.3900000000000001E-2</v>
      </c>
      <c r="E19" s="527">
        <v>0.248</v>
      </c>
      <c r="F19" s="458">
        <v>2.6200000000000001E-2</v>
      </c>
      <c r="G19" s="10"/>
      <c r="H19" s="10"/>
      <c r="I19" s="10"/>
      <c r="J19" s="10"/>
    </row>
    <row r="20" spans="1:11" x14ac:dyDescent="0.25">
      <c r="A20" s="8" t="s">
        <v>39</v>
      </c>
      <c r="B20" s="9" t="s">
        <v>20</v>
      </c>
      <c r="C20" s="526">
        <v>107600</v>
      </c>
      <c r="D20" s="458">
        <v>2.2700000000000001E-2</v>
      </c>
      <c r="E20" s="527">
        <v>1.526</v>
      </c>
      <c r="F20" s="458">
        <v>0.1263</v>
      </c>
      <c r="G20" s="10"/>
      <c r="H20" s="10"/>
      <c r="I20" s="10"/>
      <c r="J20" s="10"/>
    </row>
    <row r="21" spans="1:11" x14ac:dyDescent="0.25">
      <c r="A21" s="8" t="s">
        <v>40</v>
      </c>
      <c r="B21" s="9" t="s">
        <v>21</v>
      </c>
      <c r="C21" s="526">
        <v>28800</v>
      </c>
      <c r="D21" s="458">
        <v>6.1000000000000004E-3</v>
      </c>
      <c r="E21" s="527">
        <v>0.26390000000000002</v>
      </c>
      <c r="F21" s="458">
        <v>1.6799999999999999E-2</v>
      </c>
      <c r="G21" s="10"/>
      <c r="H21" s="10"/>
      <c r="I21" s="10"/>
      <c r="J21" s="10"/>
    </row>
    <row r="22" spans="1:11" x14ac:dyDescent="0.25">
      <c r="B22" s="7"/>
      <c r="C22" s="7"/>
      <c r="D22" s="10"/>
      <c r="G22" s="4"/>
    </row>
    <row r="23" spans="1:11" x14ac:dyDescent="0.25">
      <c r="B23" s="7" t="s">
        <v>22</v>
      </c>
      <c r="C23" s="7"/>
      <c r="D23" s="10">
        <v>4732800</v>
      </c>
      <c r="E23" s="5">
        <v>1</v>
      </c>
      <c r="G23" s="6">
        <v>513000</v>
      </c>
    </row>
    <row r="25" spans="1:11" x14ac:dyDescent="0.25">
      <c r="A25" s="11" t="s">
        <v>42</v>
      </c>
    </row>
    <row r="26" spans="1:11" ht="50.25" customHeight="1" x14ac:dyDescent="0.25">
      <c r="A26" s="604" t="s">
        <v>44</v>
      </c>
      <c r="B26" s="604"/>
      <c r="C26" s="604"/>
      <c r="D26" s="604"/>
      <c r="E26" s="604"/>
      <c r="F26" s="604"/>
      <c r="G26" s="604"/>
      <c r="H26" s="604"/>
      <c r="I26" s="604"/>
      <c r="J26" s="7"/>
      <c r="K26" s="7"/>
    </row>
    <row r="27" spans="1:11" x14ac:dyDescent="0.25">
      <c r="A27" s="7"/>
      <c r="B27" s="7"/>
      <c r="C27" s="7"/>
      <c r="D27" s="7"/>
      <c r="E27" s="7"/>
      <c r="F27" s="7"/>
      <c r="G27" s="7"/>
      <c r="H27" s="7"/>
      <c r="I27" s="7"/>
      <c r="J27" s="7"/>
      <c r="K27" s="7"/>
    </row>
    <row r="28" spans="1:11" ht="21" x14ac:dyDescent="0.35">
      <c r="A28" s="2" t="s">
        <v>43</v>
      </c>
    </row>
    <row r="37" spans="1:1" x14ac:dyDescent="0.25">
      <c r="A37" s="6" t="s">
        <v>382</v>
      </c>
    </row>
  </sheetData>
  <mergeCells count="1">
    <mergeCell ref="A26:I2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zoomScale="85" zoomScaleNormal="85" workbookViewId="0">
      <selection activeCell="F7" sqref="F7"/>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76</v>
      </c>
    </row>
    <row r="4" spans="1:11" ht="21" x14ac:dyDescent="0.35">
      <c r="A4" s="2" t="s">
        <v>23</v>
      </c>
    </row>
    <row r="5" spans="1:11" x14ac:dyDescent="0.25">
      <c r="B5" s="605" t="s">
        <v>379</v>
      </c>
      <c r="C5" s="605"/>
      <c r="D5" s="605"/>
      <c r="E5" s="605"/>
    </row>
    <row r="6" spans="1:11" ht="37.5" customHeight="1" x14ac:dyDescent="0.25">
      <c r="A6" s="14" t="s">
        <v>57</v>
      </c>
      <c r="B6" s="14" t="s">
        <v>72</v>
      </c>
      <c r="C6" s="14" t="s">
        <v>73</v>
      </c>
      <c r="D6" s="14" t="s">
        <v>74</v>
      </c>
      <c r="E6" s="14" t="s">
        <v>75</v>
      </c>
      <c r="F6" s="528" t="s">
        <v>58</v>
      </c>
      <c r="G6" s="528" t="s">
        <v>59</v>
      </c>
      <c r="H6" s="528" t="s">
        <v>60</v>
      </c>
    </row>
    <row r="7" spans="1:11" x14ac:dyDescent="0.25">
      <c r="A7" s="16" t="s">
        <v>21</v>
      </c>
      <c r="B7" s="15">
        <v>14663</v>
      </c>
      <c r="C7" s="15">
        <v>8208</v>
      </c>
      <c r="D7" s="15">
        <v>9190</v>
      </c>
      <c r="E7" s="15">
        <v>3948</v>
      </c>
      <c r="F7" s="529">
        <v>0.40720000000000001</v>
      </c>
      <c r="G7" s="529">
        <v>0.33760000000000001</v>
      </c>
      <c r="H7" s="529">
        <v>0.25519999999999998</v>
      </c>
      <c r="I7" s="423"/>
      <c r="J7" s="423"/>
      <c r="K7" s="423"/>
    </row>
    <row r="8" spans="1:11" x14ac:dyDescent="0.25">
      <c r="A8" s="17" t="s">
        <v>19</v>
      </c>
      <c r="B8" s="15">
        <v>67880</v>
      </c>
      <c r="C8" s="15">
        <v>29694</v>
      </c>
      <c r="D8" s="15">
        <v>35840</v>
      </c>
      <c r="E8" s="15">
        <v>10990</v>
      </c>
      <c r="F8" s="529">
        <v>0.47010000000000002</v>
      </c>
      <c r="G8" s="529">
        <v>0.28170000000000001</v>
      </c>
      <c r="H8" s="529">
        <v>0.2482</v>
      </c>
      <c r="I8" s="423"/>
      <c r="J8" s="423"/>
      <c r="K8" s="423"/>
    </row>
    <row r="9" spans="1:11" x14ac:dyDescent="0.25">
      <c r="A9" s="17" t="s">
        <v>16</v>
      </c>
      <c r="B9" s="15">
        <v>80247</v>
      </c>
      <c r="C9" s="15">
        <v>41665</v>
      </c>
      <c r="D9" s="15">
        <v>41799</v>
      </c>
      <c r="E9" s="15">
        <v>120852</v>
      </c>
      <c r="F9" s="529">
        <v>0.28199999999999997</v>
      </c>
      <c r="G9" s="529">
        <v>0.57110000000000005</v>
      </c>
      <c r="H9" s="529">
        <v>0.1469</v>
      </c>
      <c r="I9" s="423"/>
      <c r="J9" s="423"/>
      <c r="K9" s="423"/>
    </row>
    <row r="10" spans="1:11" x14ac:dyDescent="0.25">
      <c r="A10" s="17" t="s">
        <v>61</v>
      </c>
      <c r="B10" s="15">
        <v>301637</v>
      </c>
      <c r="C10" s="15">
        <v>141232</v>
      </c>
      <c r="D10" s="15">
        <v>80467</v>
      </c>
      <c r="E10" s="15">
        <v>30850</v>
      </c>
      <c r="F10" s="529">
        <v>0.54430000000000001</v>
      </c>
      <c r="G10" s="529">
        <v>0.3105</v>
      </c>
      <c r="H10" s="529">
        <v>0.1452</v>
      </c>
      <c r="I10" s="423"/>
      <c r="J10" s="423"/>
      <c r="K10" s="423"/>
    </row>
    <row r="11" spans="1:11" x14ac:dyDescent="0.25">
      <c r="A11" s="17" t="s">
        <v>62</v>
      </c>
      <c r="B11" s="15">
        <v>104469</v>
      </c>
      <c r="C11" s="15">
        <v>51929</v>
      </c>
      <c r="D11" s="15">
        <v>59167</v>
      </c>
      <c r="E11" s="15">
        <v>29151</v>
      </c>
      <c r="F11" s="529">
        <v>0.4269</v>
      </c>
      <c r="G11" s="529">
        <v>0.33129999999999998</v>
      </c>
      <c r="H11" s="529">
        <v>0.24179999999999999</v>
      </c>
      <c r="I11" s="423"/>
      <c r="J11" s="423"/>
      <c r="K11" s="423"/>
    </row>
    <row r="12" spans="1:11" x14ac:dyDescent="0.25">
      <c r="A12" s="17" t="s">
        <v>63</v>
      </c>
      <c r="B12" s="15">
        <v>143756</v>
      </c>
      <c r="C12" s="15">
        <v>72159</v>
      </c>
      <c r="D12" s="15">
        <v>18266</v>
      </c>
      <c r="E12" s="15">
        <v>20624</v>
      </c>
      <c r="F12" s="529">
        <v>0.56420000000000003</v>
      </c>
      <c r="G12" s="529">
        <v>0.36409999999999998</v>
      </c>
      <c r="H12" s="529">
        <v>7.17E-2</v>
      </c>
      <c r="I12" s="423"/>
      <c r="J12" s="423"/>
      <c r="K12" s="423"/>
    </row>
    <row r="13" spans="1:11" x14ac:dyDescent="0.25">
      <c r="A13" s="17" t="s">
        <v>11</v>
      </c>
      <c r="B13" s="15">
        <v>141786</v>
      </c>
      <c r="C13" s="15">
        <v>84581</v>
      </c>
      <c r="D13" s="15">
        <v>62810</v>
      </c>
      <c r="E13" s="15">
        <v>28360</v>
      </c>
      <c r="F13" s="529">
        <v>0.44650000000000001</v>
      </c>
      <c r="G13" s="529">
        <v>0.35570000000000002</v>
      </c>
      <c r="H13" s="529">
        <v>0.1978</v>
      </c>
      <c r="I13" s="423"/>
      <c r="J13" s="423"/>
      <c r="K13" s="423"/>
    </row>
    <row r="14" spans="1:11" x14ac:dyDescent="0.25">
      <c r="A14" s="17" t="s">
        <v>64</v>
      </c>
      <c r="B14" s="15">
        <v>164354</v>
      </c>
      <c r="C14" s="15">
        <v>118970</v>
      </c>
      <c r="D14" s="15">
        <v>118012</v>
      </c>
      <c r="E14" s="15">
        <v>10114</v>
      </c>
      <c r="F14" s="529">
        <v>0.39950000000000002</v>
      </c>
      <c r="G14" s="529">
        <v>0.31369999999999998</v>
      </c>
      <c r="H14" s="529">
        <v>0.2868</v>
      </c>
      <c r="I14" s="423"/>
      <c r="J14" s="423"/>
      <c r="K14" s="423"/>
    </row>
    <row r="15" spans="1:11" x14ac:dyDescent="0.25">
      <c r="A15" s="17" t="s">
        <v>65</v>
      </c>
      <c r="B15" s="15">
        <v>301390</v>
      </c>
      <c r="C15" s="15">
        <v>157640</v>
      </c>
      <c r="D15" s="15">
        <v>114671</v>
      </c>
      <c r="E15" s="15">
        <v>31202</v>
      </c>
      <c r="F15" s="529">
        <v>0.49819999999999998</v>
      </c>
      <c r="G15" s="529">
        <v>0.31219999999999998</v>
      </c>
      <c r="H15" s="529">
        <v>0.18959999999999999</v>
      </c>
      <c r="I15" s="423"/>
      <c r="J15" s="423"/>
      <c r="K15" s="423"/>
    </row>
    <row r="16" spans="1:11" x14ac:dyDescent="0.25">
      <c r="A16" s="17" t="s">
        <v>8</v>
      </c>
      <c r="B16" s="15">
        <v>110116</v>
      </c>
      <c r="C16" s="15">
        <v>60687</v>
      </c>
      <c r="D16" s="15">
        <v>38177</v>
      </c>
      <c r="E16" s="15">
        <v>46323</v>
      </c>
      <c r="F16" s="529">
        <v>0.43130000000000002</v>
      </c>
      <c r="G16" s="529">
        <v>0.41909999999999997</v>
      </c>
      <c r="H16" s="529">
        <v>0.14949999999999999</v>
      </c>
      <c r="I16" s="423"/>
      <c r="J16" s="423"/>
      <c r="K16" s="423"/>
    </row>
    <row r="17" spans="1:11" x14ac:dyDescent="0.25">
      <c r="A17" s="17" t="s">
        <v>66</v>
      </c>
      <c r="B17" s="15">
        <v>106090</v>
      </c>
      <c r="C17" s="15">
        <v>77409</v>
      </c>
      <c r="D17" s="15">
        <v>75473</v>
      </c>
      <c r="E17" s="15">
        <v>7896</v>
      </c>
      <c r="F17" s="529">
        <v>0.39750000000000002</v>
      </c>
      <c r="G17" s="529">
        <v>0.31969999999999998</v>
      </c>
      <c r="H17" s="529">
        <v>0.2828</v>
      </c>
      <c r="I17" s="423"/>
      <c r="J17" s="423"/>
      <c r="K17" s="423"/>
    </row>
    <row r="18" spans="1:11" x14ac:dyDescent="0.25">
      <c r="A18" s="17" t="s">
        <v>10</v>
      </c>
      <c r="B18" s="15">
        <v>247948</v>
      </c>
      <c r="C18" s="15">
        <v>93656</v>
      </c>
      <c r="D18" s="15">
        <v>47381</v>
      </c>
      <c r="E18" s="15">
        <v>23746</v>
      </c>
      <c r="F18" s="529">
        <v>0.60070000000000001</v>
      </c>
      <c r="G18" s="529">
        <v>0.28449999999999998</v>
      </c>
      <c r="H18" s="529">
        <v>0.1148</v>
      </c>
      <c r="I18" s="423"/>
      <c r="J18" s="423"/>
      <c r="K18" s="423"/>
    </row>
    <row r="19" spans="1:11" x14ac:dyDescent="0.25">
      <c r="A19" s="17" t="s">
        <v>67</v>
      </c>
      <c r="B19" s="15">
        <v>260555</v>
      </c>
      <c r="C19" s="15">
        <v>120814</v>
      </c>
      <c r="D19" s="15">
        <v>60213</v>
      </c>
      <c r="E19" s="15">
        <v>22155</v>
      </c>
      <c r="F19" s="529">
        <v>0.56189999999999996</v>
      </c>
      <c r="G19" s="529">
        <v>0.30830000000000002</v>
      </c>
      <c r="H19" s="529">
        <v>0.1298</v>
      </c>
      <c r="I19" s="423"/>
      <c r="J19" s="423"/>
      <c r="K19" s="423"/>
    </row>
    <row r="20" spans="1:11" x14ac:dyDescent="0.25">
      <c r="A20" s="17" t="s">
        <v>17</v>
      </c>
      <c r="B20" s="15">
        <v>74504</v>
      </c>
      <c r="C20" s="15">
        <v>31298</v>
      </c>
      <c r="D20" s="15">
        <v>17552</v>
      </c>
      <c r="E20" s="15">
        <v>21280</v>
      </c>
      <c r="F20" s="529">
        <v>0.5151</v>
      </c>
      <c r="G20" s="529">
        <v>0.36349999999999999</v>
      </c>
      <c r="H20" s="529">
        <v>0.12139999999999999</v>
      </c>
      <c r="I20" s="423"/>
      <c r="J20" s="423"/>
      <c r="K20" s="423"/>
    </row>
    <row r="21" spans="1:11" x14ac:dyDescent="0.25">
      <c r="A21" s="17" t="s">
        <v>68</v>
      </c>
      <c r="B21" s="15">
        <v>72079</v>
      </c>
      <c r="C21" s="15">
        <v>32234</v>
      </c>
      <c r="D21" s="15">
        <v>16064</v>
      </c>
      <c r="E21" s="15">
        <v>13703</v>
      </c>
      <c r="F21" s="529">
        <v>0.53759999999999997</v>
      </c>
      <c r="G21" s="529">
        <v>0.34260000000000002</v>
      </c>
      <c r="H21" s="529">
        <v>0.1198</v>
      </c>
      <c r="I21" s="423"/>
      <c r="J21" s="423"/>
      <c r="K21" s="423"/>
    </row>
    <row r="22" spans="1:11" x14ac:dyDescent="0.25">
      <c r="A22" s="16" t="s">
        <v>69</v>
      </c>
      <c r="B22" s="15">
        <v>2191474</v>
      </c>
      <c r="C22" s="15">
        <v>1122176</v>
      </c>
      <c r="D22" s="15">
        <v>795082</v>
      </c>
      <c r="E22" s="15">
        <v>421194</v>
      </c>
      <c r="F22" s="529">
        <v>0.48380000000000001</v>
      </c>
      <c r="G22" s="529">
        <v>0.3407</v>
      </c>
      <c r="H22" s="529">
        <v>0.17549999999999999</v>
      </c>
      <c r="I22" s="423"/>
      <c r="J22" s="423"/>
      <c r="K22" s="423"/>
    </row>
    <row r="25" spans="1:11" x14ac:dyDescent="0.25">
      <c r="A25" s="11" t="s">
        <v>70</v>
      </c>
      <c r="B25" s="6"/>
      <c r="C25" s="6"/>
      <c r="D25" s="6"/>
      <c r="E25" s="6"/>
      <c r="F25" s="6"/>
      <c r="G25" s="6"/>
      <c r="H25" s="6"/>
    </row>
    <row r="26" spans="1:11" ht="15" customHeight="1" x14ac:dyDescent="0.25">
      <c r="A26" s="604" t="s">
        <v>71</v>
      </c>
      <c r="B26" s="604"/>
      <c r="C26" s="604"/>
      <c r="D26" s="604"/>
      <c r="E26" s="604"/>
      <c r="F26" s="604"/>
      <c r="G26" s="604"/>
      <c r="H26" s="604"/>
    </row>
    <row r="28" spans="1:11" ht="21" x14ac:dyDescent="0.35">
      <c r="A28" s="2" t="s">
        <v>76</v>
      </c>
    </row>
    <row r="37" spans="1:1" x14ac:dyDescent="0.25">
      <c r="A37" t="s">
        <v>382</v>
      </c>
    </row>
    <row r="46" spans="1:1" ht="29.25" customHeight="1" x14ac:dyDescent="0.25"/>
  </sheetData>
  <mergeCells count="2">
    <mergeCell ref="A26:H26"/>
    <mergeCell ref="B5:E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6"/>
  <sheetViews>
    <sheetView zoomScale="85" zoomScaleNormal="85" workbookViewId="0">
      <selection activeCell="C16" sqref="C16"/>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 min="11" max="11" width="21.7109375" customWidth="1"/>
  </cols>
  <sheetData>
    <row r="1" spans="1:12" ht="21" x14ac:dyDescent="0.35">
      <c r="A1" s="2" t="s">
        <v>630</v>
      </c>
    </row>
    <row r="3" spans="1:12" x14ac:dyDescent="0.25">
      <c r="B3" s="513"/>
    </row>
    <row r="4" spans="1:12" ht="21" x14ac:dyDescent="0.35">
      <c r="A4" s="2" t="s">
        <v>23</v>
      </c>
    </row>
    <row r="5" spans="1:12" x14ac:dyDescent="0.25">
      <c r="B5" s="605" t="s">
        <v>379</v>
      </c>
      <c r="C5" s="605"/>
      <c r="D5" s="605"/>
      <c r="E5" s="605"/>
    </row>
    <row r="6" spans="1:12" ht="37.5" customHeight="1" x14ac:dyDescent="0.25">
      <c r="A6" s="14" t="s">
        <v>382</v>
      </c>
      <c r="B6" s="14" t="s">
        <v>72</v>
      </c>
      <c r="C6" s="14" t="s">
        <v>73</v>
      </c>
      <c r="D6" s="14" t="s">
        <v>74</v>
      </c>
      <c r="E6" s="14" t="s">
        <v>75</v>
      </c>
      <c r="F6" s="528" t="s">
        <v>58</v>
      </c>
      <c r="G6" s="528" t="s">
        <v>59</v>
      </c>
      <c r="H6" s="528" t="s">
        <v>60</v>
      </c>
    </row>
    <row r="7" spans="1:12" x14ac:dyDescent="0.25">
      <c r="A7" s="16" t="s">
        <v>21</v>
      </c>
      <c r="B7" s="519">
        <v>2876</v>
      </c>
      <c r="C7" s="519">
        <v>685</v>
      </c>
      <c r="D7" s="519">
        <v>1690</v>
      </c>
      <c r="E7" s="519">
        <v>1002</v>
      </c>
      <c r="F7" s="477">
        <v>0.45989999999999998</v>
      </c>
      <c r="G7" s="477">
        <v>0.26979999999999998</v>
      </c>
      <c r="H7" s="477">
        <v>0.27029999999999998</v>
      </c>
      <c r="I7" s="423"/>
      <c r="J7" s="423"/>
      <c r="K7" s="423"/>
      <c r="L7" s="423"/>
    </row>
    <row r="8" spans="1:12" x14ac:dyDescent="0.25">
      <c r="A8" s="17" t="s">
        <v>19</v>
      </c>
      <c r="B8" s="519">
        <v>13723</v>
      </c>
      <c r="C8" s="519">
        <v>2628</v>
      </c>
      <c r="D8" s="519">
        <v>7248</v>
      </c>
      <c r="E8" s="519">
        <v>2755</v>
      </c>
      <c r="F8" s="477">
        <v>0.52070000000000005</v>
      </c>
      <c r="G8" s="477">
        <v>0.20430000000000001</v>
      </c>
      <c r="H8" s="477">
        <v>0.27500000000000002</v>
      </c>
      <c r="I8" s="423"/>
      <c r="J8" s="423"/>
      <c r="K8" s="423"/>
      <c r="L8" s="423"/>
    </row>
    <row r="9" spans="1:12" x14ac:dyDescent="0.25">
      <c r="A9" s="17" t="s">
        <v>16</v>
      </c>
      <c r="B9" s="519">
        <v>16553</v>
      </c>
      <c r="C9" s="519">
        <v>3505</v>
      </c>
      <c r="D9" s="519">
        <v>7177</v>
      </c>
      <c r="E9" s="519">
        <v>31503</v>
      </c>
      <c r="F9" s="477">
        <v>0.28179999999999999</v>
      </c>
      <c r="G9" s="477">
        <v>0.59599999999999997</v>
      </c>
      <c r="H9" s="477">
        <v>0.1222</v>
      </c>
      <c r="I9" s="423"/>
      <c r="J9" s="423"/>
      <c r="K9" s="423"/>
      <c r="L9" s="423"/>
    </row>
    <row r="10" spans="1:12" x14ac:dyDescent="0.25">
      <c r="A10" s="17" t="s">
        <v>61</v>
      </c>
      <c r="B10" s="519">
        <v>53660</v>
      </c>
      <c r="C10" s="519">
        <v>8570</v>
      </c>
      <c r="D10" s="519">
        <v>11318</v>
      </c>
      <c r="E10" s="519">
        <v>7795</v>
      </c>
      <c r="F10" s="477">
        <v>0.65969999999999995</v>
      </c>
      <c r="G10" s="477">
        <v>0.20119999999999999</v>
      </c>
      <c r="H10" s="477">
        <v>0.1391</v>
      </c>
      <c r="I10" s="423"/>
      <c r="J10" s="423"/>
      <c r="K10" s="423"/>
      <c r="L10" s="423"/>
    </row>
    <row r="11" spans="1:12" x14ac:dyDescent="0.25">
      <c r="A11" s="17" t="s">
        <v>62</v>
      </c>
      <c r="B11" s="519">
        <v>18086</v>
      </c>
      <c r="C11" s="519">
        <v>3370</v>
      </c>
      <c r="D11" s="519">
        <v>5979</v>
      </c>
      <c r="E11" s="519">
        <v>7845</v>
      </c>
      <c r="F11" s="477">
        <v>0.51259999999999994</v>
      </c>
      <c r="G11" s="477">
        <v>0.31790000000000002</v>
      </c>
      <c r="H11" s="477">
        <v>0.16950000000000001</v>
      </c>
      <c r="I11" s="423"/>
      <c r="J11" s="423"/>
      <c r="K11" s="423"/>
      <c r="L11" s="423"/>
    </row>
    <row r="12" spans="1:12" x14ac:dyDescent="0.25">
      <c r="A12" s="17" t="s">
        <v>63</v>
      </c>
      <c r="B12" s="519">
        <v>16665</v>
      </c>
      <c r="C12" s="519">
        <v>2919</v>
      </c>
      <c r="D12" s="519">
        <v>1855</v>
      </c>
      <c r="E12" s="519">
        <v>4859</v>
      </c>
      <c r="F12" s="477">
        <v>0.63370000000000004</v>
      </c>
      <c r="G12" s="477">
        <v>0.29580000000000001</v>
      </c>
      <c r="H12" s="477">
        <v>7.0499999999999993E-2</v>
      </c>
      <c r="I12" s="423"/>
      <c r="J12" s="423"/>
      <c r="K12" s="423"/>
      <c r="L12" s="423"/>
    </row>
    <row r="13" spans="1:12" x14ac:dyDescent="0.25">
      <c r="A13" s="17" t="s">
        <v>11</v>
      </c>
      <c r="B13" s="519">
        <v>8244</v>
      </c>
      <c r="C13" s="519">
        <v>1260</v>
      </c>
      <c r="D13" s="519">
        <v>1553</v>
      </c>
      <c r="E13" s="519">
        <v>3630</v>
      </c>
      <c r="F13" s="477">
        <v>0.56130000000000002</v>
      </c>
      <c r="G13" s="477">
        <v>0.33289999999999997</v>
      </c>
      <c r="H13" s="477">
        <v>0.1057</v>
      </c>
      <c r="I13" s="423"/>
      <c r="J13" s="423"/>
      <c r="K13" s="423"/>
      <c r="L13" s="423"/>
    </row>
    <row r="14" spans="1:12" x14ac:dyDescent="0.25">
      <c r="A14" s="17" t="s">
        <v>64</v>
      </c>
      <c r="B14" s="519">
        <v>9217</v>
      </c>
      <c r="C14" s="519">
        <v>1378</v>
      </c>
      <c r="D14" s="519">
        <v>2813</v>
      </c>
      <c r="E14" s="519">
        <v>1857</v>
      </c>
      <c r="F14" s="477">
        <v>0.6038</v>
      </c>
      <c r="G14" s="477">
        <v>0.21190000000000001</v>
      </c>
      <c r="H14" s="477">
        <v>0.18429999999999999</v>
      </c>
      <c r="I14" s="423"/>
      <c r="J14" s="423"/>
      <c r="K14" s="423"/>
      <c r="L14" s="423"/>
    </row>
    <row r="15" spans="1:12" x14ac:dyDescent="0.25">
      <c r="A15" s="17" t="s">
        <v>65</v>
      </c>
      <c r="B15" s="519">
        <v>19925</v>
      </c>
      <c r="C15" s="519">
        <v>3607</v>
      </c>
      <c r="D15" s="519">
        <v>4586</v>
      </c>
      <c r="E15" s="519">
        <v>4269</v>
      </c>
      <c r="F15" s="477">
        <v>0.61519999999999997</v>
      </c>
      <c r="G15" s="477">
        <v>0.2432</v>
      </c>
      <c r="H15" s="477">
        <v>0.1416</v>
      </c>
      <c r="I15" s="530"/>
      <c r="J15" s="423"/>
      <c r="K15" s="423"/>
      <c r="L15" s="423"/>
    </row>
    <row r="16" spans="1:12" x14ac:dyDescent="0.25">
      <c r="A16" s="17" t="s">
        <v>8</v>
      </c>
      <c r="B16" s="519">
        <v>14078</v>
      </c>
      <c r="C16" s="519">
        <v>2927</v>
      </c>
      <c r="D16" s="519">
        <v>3523</v>
      </c>
      <c r="E16" s="519">
        <v>11523</v>
      </c>
      <c r="F16" s="477">
        <v>0.43919999999999998</v>
      </c>
      <c r="G16" s="477">
        <v>0.45079999999999998</v>
      </c>
      <c r="H16" s="477">
        <v>0.1099</v>
      </c>
      <c r="I16" s="423"/>
      <c r="J16" s="423"/>
      <c r="K16" s="423"/>
      <c r="L16" s="423"/>
    </row>
    <row r="17" spans="1:12" x14ac:dyDescent="0.25">
      <c r="A17" s="17" t="s">
        <v>66</v>
      </c>
      <c r="B17" s="519">
        <v>15922</v>
      </c>
      <c r="C17" s="519">
        <v>2855</v>
      </c>
      <c r="D17" s="519">
        <v>6585</v>
      </c>
      <c r="E17" s="519">
        <v>1636</v>
      </c>
      <c r="F17" s="477">
        <v>0.5897</v>
      </c>
      <c r="G17" s="477">
        <v>0.1663</v>
      </c>
      <c r="H17" s="477">
        <v>0.24390000000000001</v>
      </c>
      <c r="I17" s="423"/>
      <c r="J17" s="423"/>
      <c r="K17" s="423"/>
      <c r="L17" s="423"/>
    </row>
    <row r="18" spans="1:12" x14ac:dyDescent="0.25">
      <c r="A18" s="17" t="s">
        <v>10</v>
      </c>
      <c r="B18" s="519">
        <v>45695</v>
      </c>
      <c r="C18" s="519">
        <v>7461</v>
      </c>
      <c r="D18" s="519">
        <v>7683</v>
      </c>
      <c r="E18" s="519">
        <v>3946</v>
      </c>
      <c r="F18" s="477">
        <v>0.70530000000000004</v>
      </c>
      <c r="G18" s="477">
        <v>0.17610000000000001</v>
      </c>
      <c r="H18" s="477">
        <v>0.1186</v>
      </c>
      <c r="I18" s="423"/>
      <c r="J18" s="423"/>
      <c r="K18" s="423"/>
      <c r="L18" s="423"/>
    </row>
    <row r="19" spans="1:12" x14ac:dyDescent="0.25">
      <c r="A19" s="17" t="s">
        <v>67</v>
      </c>
      <c r="B19" s="519">
        <v>45804</v>
      </c>
      <c r="C19" s="519">
        <v>8643</v>
      </c>
      <c r="D19" s="519">
        <v>8963</v>
      </c>
      <c r="E19" s="519">
        <v>4278</v>
      </c>
      <c r="F19" s="477">
        <v>0.67669999999999997</v>
      </c>
      <c r="G19" s="477">
        <v>0.19089999999999999</v>
      </c>
      <c r="H19" s="477">
        <v>0.13239999999999999</v>
      </c>
      <c r="I19" s="423"/>
      <c r="J19" s="423"/>
      <c r="K19" s="423"/>
      <c r="L19" s="423"/>
    </row>
    <row r="20" spans="1:12" x14ac:dyDescent="0.25">
      <c r="A20" s="17" t="s">
        <v>17</v>
      </c>
      <c r="B20" s="519">
        <v>6634</v>
      </c>
      <c r="C20" s="519">
        <v>1036</v>
      </c>
      <c r="D20" s="519">
        <v>1378</v>
      </c>
      <c r="E20" s="519">
        <v>2358</v>
      </c>
      <c r="F20" s="477">
        <v>0.58160000000000001</v>
      </c>
      <c r="G20" s="477">
        <v>0.29759999999999998</v>
      </c>
      <c r="H20" s="477">
        <v>0.1208</v>
      </c>
      <c r="I20" s="423"/>
      <c r="J20" s="423"/>
      <c r="K20" s="423"/>
      <c r="L20" s="423"/>
    </row>
    <row r="21" spans="1:12" x14ac:dyDescent="0.25">
      <c r="A21" s="17" t="s">
        <v>68</v>
      </c>
      <c r="B21" s="519">
        <v>8999</v>
      </c>
      <c r="C21" s="519">
        <v>1080</v>
      </c>
      <c r="D21" s="519">
        <v>1366</v>
      </c>
      <c r="E21" s="519">
        <v>2606</v>
      </c>
      <c r="F21" s="477">
        <v>0.64049999999999996</v>
      </c>
      <c r="G21" s="477">
        <v>0.26229999999999998</v>
      </c>
      <c r="H21" s="477">
        <v>9.7199999999999995E-2</v>
      </c>
      <c r="I21" s="423"/>
      <c r="J21" s="423"/>
      <c r="K21" s="423"/>
      <c r="L21" s="423"/>
    </row>
    <row r="22" spans="1:12" x14ac:dyDescent="0.25">
      <c r="A22" s="16" t="s">
        <v>69</v>
      </c>
      <c r="B22" s="15">
        <v>296081</v>
      </c>
      <c r="C22" s="15">
        <v>51924</v>
      </c>
      <c r="D22" s="15">
        <v>73717</v>
      </c>
      <c r="E22" s="15">
        <v>91862</v>
      </c>
      <c r="F22" s="477">
        <v>0.57650000000000001</v>
      </c>
      <c r="G22" s="477">
        <v>0.28000000000000003</v>
      </c>
      <c r="H22" s="477">
        <v>0.14349999999999999</v>
      </c>
      <c r="I22" s="423"/>
      <c r="J22" s="423"/>
      <c r="K22" s="423"/>
      <c r="L22" s="423"/>
    </row>
    <row r="25" spans="1:12" x14ac:dyDescent="0.25">
      <c r="A25" s="11" t="s">
        <v>70</v>
      </c>
      <c r="B25" s="6"/>
      <c r="C25" s="6"/>
      <c r="D25" s="6"/>
      <c r="E25" s="6"/>
      <c r="F25" s="6"/>
      <c r="G25" s="6"/>
      <c r="H25" s="6"/>
    </row>
    <row r="26" spans="1:12" ht="15" customHeight="1" x14ac:dyDescent="0.25">
      <c r="A26" s="604" t="s">
        <v>71</v>
      </c>
      <c r="B26" s="604"/>
      <c r="C26" s="604"/>
      <c r="D26" s="604"/>
      <c r="E26" s="604"/>
      <c r="F26" s="604"/>
      <c r="G26" s="604"/>
      <c r="H26" s="604"/>
    </row>
    <row r="28" spans="1:12" s="80" customFormat="1" ht="21" x14ac:dyDescent="0.35">
      <c r="A28" s="2" t="s">
        <v>630</v>
      </c>
    </row>
    <row r="46" ht="29.25" customHeight="1" x14ac:dyDescent="0.25"/>
  </sheetData>
  <mergeCells count="2">
    <mergeCell ref="B5:E5"/>
    <mergeCell ref="A26:H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18"/>
  <sheetViews>
    <sheetView workbookViewId="0">
      <selection activeCell="C29" sqref="C29"/>
    </sheetView>
  </sheetViews>
  <sheetFormatPr defaultRowHeight="15" x14ac:dyDescent="0.25"/>
  <cols>
    <col min="1" max="4" width="23.7109375" customWidth="1"/>
  </cols>
  <sheetData>
    <row r="1" spans="1:4" s="80" customFormat="1" ht="21" x14ac:dyDescent="0.35">
      <c r="A1" s="2" t="s">
        <v>434</v>
      </c>
    </row>
    <row r="2" spans="1:4" s="80" customFormat="1" ht="21" x14ac:dyDescent="0.35">
      <c r="A2" s="2"/>
    </row>
    <row r="3" spans="1:4" x14ac:dyDescent="0.25">
      <c r="A3" s="577" t="s">
        <v>95</v>
      </c>
      <c r="B3" s="577"/>
      <c r="C3" s="577"/>
      <c r="D3" s="577"/>
    </row>
    <row r="4" spans="1:4" x14ac:dyDescent="0.25">
      <c r="A4" s="30" t="s">
        <v>96</v>
      </c>
      <c r="B4" s="30" t="s">
        <v>49</v>
      </c>
      <c r="C4" s="30" t="s">
        <v>622</v>
      </c>
      <c r="D4" s="30" t="s">
        <v>98</v>
      </c>
    </row>
    <row r="5" spans="1:4" x14ac:dyDescent="0.25">
      <c r="A5" s="31" t="s">
        <v>99</v>
      </c>
      <c r="B5" s="31" t="s">
        <v>81</v>
      </c>
      <c r="C5" s="31" t="s">
        <v>100</v>
      </c>
      <c r="D5" s="31" t="s">
        <v>101</v>
      </c>
    </row>
    <row r="6" spans="1:4" x14ac:dyDescent="0.25">
      <c r="A6" s="31" t="s">
        <v>102</v>
      </c>
      <c r="B6" s="31" t="s">
        <v>82</v>
      </c>
      <c r="C6" s="31" t="s">
        <v>103</v>
      </c>
      <c r="D6" s="32" t="s">
        <v>104</v>
      </c>
    </row>
    <row r="7" spans="1:4" x14ac:dyDescent="0.25">
      <c r="A7" s="31" t="s">
        <v>105</v>
      </c>
      <c r="B7" s="31" t="s">
        <v>83</v>
      </c>
      <c r="C7" s="31" t="s">
        <v>106</v>
      </c>
      <c r="D7" s="32" t="s">
        <v>107</v>
      </c>
    </row>
    <row r="8" spans="1:4" x14ac:dyDescent="0.25">
      <c r="A8" s="31" t="s">
        <v>108</v>
      </c>
      <c r="B8" s="31" t="s">
        <v>84</v>
      </c>
      <c r="C8" s="31" t="s">
        <v>109</v>
      </c>
      <c r="D8" s="31" t="s">
        <v>110</v>
      </c>
    </row>
    <row r="9" spans="1:4" x14ac:dyDescent="0.25">
      <c r="A9" s="31" t="s">
        <v>111</v>
      </c>
      <c r="B9" s="31" t="s">
        <v>85</v>
      </c>
      <c r="C9" s="31" t="s">
        <v>112</v>
      </c>
      <c r="D9" s="32" t="s">
        <v>113</v>
      </c>
    </row>
    <row r="10" spans="1:4" x14ac:dyDescent="0.25">
      <c r="A10" s="31" t="s">
        <v>114</v>
      </c>
      <c r="B10" s="31" t="s">
        <v>86</v>
      </c>
      <c r="C10" s="31"/>
      <c r="D10" s="31" t="s">
        <v>115</v>
      </c>
    </row>
    <row r="11" spans="1:4" x14ac:dyDescent="0.25">
      <c r="A11" s="31" t="s">
        <v>116</v>
      </c>
      <c r="B11" s="31" t="s">
        <v>87</v>
      </c>
      <c r="C11" s="31"/>
      <c r="D11" s="31" t="s">
        <v>117</v>
      </c>
    </row>
    <row r="12" spans="1:4" x14ac:dyDescent="0.25">
      <c r="A12" s="31" t="s">
        <v>118</v>
      </c>
      <c r="B12" s="31"/>
      <c r="C12" s="31"/>
      <c r="D12" s="31" t="s">
        <v>119</v>
      </c>
    </row>
    <row r="13" spans="1:4" x14ac:dyDescent="0.25">
      <c r="A13" s="31" t="s">
        <v>120</v>
      </c>
      <c r="B13" s="31"/>
      <c r="C13" s="31"/>
      <c r="D13" s="31" t="s">
        <v>121</v>
      </c>
    </row>
    <row r="14" spans="1:4" x14ac:dyDescent="0.25">
      <c r="A14" s="31" t="s">
        <v>623</v>
      </c>
      <c r="B14" s="31"/>
      <c r="C14" s="31"/>
      <c r="D14" s="33"/>
    </row>
    <row r="15" spans="1:4" x14ac:dyDescent="0.25">
      <c r="A15" s="31" t="s">
        <v>122</v>
      </c>
      <c r="B15" s="31"/>
      <c r="C15" s="31"/>
      <c r="D15" s="31"/>
    </row>
    <row r="16" spans="1:4" x14ac:dyDescent="0.25">
      <c r="A16" s="31" t="s">
        <v>123</v>
      </c>
      <c r="B16" s="33"/>
      <c r="C16" s="33"/>
      <c r="D16" s="31"/>
    </row>
    <row r="18" spans="1:4" ht="56.25" customHeight="1" x14ac:dyDescent="0.25">
      <c r="A18" s="578" t="s">
        <v>624</v>
      </c>
      <c r="B18" s="578"/>
      <c r="C18" s="578"/>
      <c r="D18" s="578"/>
    </row>
  </sheetData>
  <mergeCells count="2">
    <mergeCell ref="A3:D3"/>
    <mergeCell ref="A18:D1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L51"/>
  <sheetViews>
    <sheetView workbookViewId="0">
      <selection activeCell="K34" sqref="K34"/>
    </sheetView>
  </sheetViews>
  <sheetFormatPr defaultRowHeight="15" x14ac:dyDescent="0.25"/>
  <sheetData>
    <row r="1" spans="1:8" ht="21" x14ac:dyDescent="0.35">
      <c r="A1" s="2" t="s">
        <v>79</v>
      </c>
    </row>
    <row r="3" spans="1:8" x14ac:dyDescent="0.25">
      <c r="A3" s="8" t="s">
        <v>550</v>
      </c>
    </row>
    <row r="4" spans="1:8" s="80" customFormat="1" ht="21" x14ac:dyDescent="0.35">
      <c r="A4" s="2"/>
    </row>
    <row r="5" spans="1:8" x14ac:dyDescent="0.25">
      <c r="A5" s="1"/>
    </row>
    <row r="12" spans="1:8" x14ac:dyDescent="0.25">
      <c r="A12" s="80"/>
      <c r="C12" s="80"/>
      <c r="D12" s="80"/>
      <c r="E12" s="80"/>
      <c r="F12" s="80"/>
      <c r="G12" s="80"/>
      <c r="H12" s="80"/>
    </row>
    <row r="13" spans="1:8" x14ac:dyDescent="0.25">
      <c r="B13" s="80"/>
      <c r="C13" s="80"/>
      <c r="D13" s="80"/>
      <c r="E13" s="80"/>
      <c r="F13" s="80"/>
      <c r="G13" s="80"/>
      <c r="H13" s="80"/>
    </row>
    <row r="14" spans="1:8" x14ac:dyDescent="0.25">
      <c r="B14" s="80"/>
      <c r="C14" s="80"/>
      <c r="D14" s="80"/>
      <c r="E14" s="80"/>
      <c r="F14" s="80"/>
      <c r="G14" s="80"/>
      <c r="H14" s="80"/>
    </row>
    <row r="15" spans="1:8" x14ac:dyDescent="0.25">
      <c r="B15" s="80"/>
    </row>
    <row r="17" spans="1:64" ht="21" x14ac:dyDescent="0.35">
      <c r="A17" s="2"/>
    </row>
    <row r="21" spans="1:64" ht="15.75" x14ac:dyDescent="0.25">
      <c r="A21" s="344" t="s">
        <v>551</v>
      </c>
    </row>
    <row r="22" spans="1:64" x14ac:dyDescent="0.25">
      <c r="K22" s="80"/>
      <c r="L22" s="80"/>
      <c r="M22" s="80"/>
      <c r="N22" s="80"/>
      <c r="O22" s="80"/>
    </row>
    <row r="23" spans="1:64" x14ac:dyDescent="0.25">
      <c r="K23" s="80"/>
      <c r="L23" s="80"/>
      <c r="M23" s="80"/>
      <c r="N23" s="80"/>
      <c r="O23" s="80"/>
    </row>
    <row r="24" spans="1:64" x14ac:dyDescent="0.25">
      <c r="K24" s="80"/>
      <c r="L24" s="80"/>
      <c r="M24" s="80"/>
      <c r="N24" s="80"/>
      <c r="O24" s="80"/>
    </row>
    <row r="25" spans="1:64" x14ac:dyDescent="0.25">
      <c r="K25" s="80"/>
      <c r="L25" s="80"/>
      <c r="M25" s="80"/>
      <c r="N25" s="80"/>
      <c r="O25" s="80"/>
    </row>
    <row r="26" spans="1:64" x14ac:dyDescent="0.25">
      <c r="L26" s="102"/>
      <c r="M26" s="102"/>
      <c r="N26" s="102"/>
      <c r="O26" s="102"/>
      <c r="P26" s="102"/>
      <c r="Q26" s="102"/>
      <c r="R26" s="102"/>
      <c r="S26" s="62"/>
      <c r="T26" s="227"/>
      <c r="U26" s="228"/>
      <c r="V26" s="62"/>
      <c r="W26" s="6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row>
    <row r="27" spans="1:64" x14ac:dyDescent="0.25">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row>
    <row r="28" spans="1:64" x14ac:dyDescent="0.25">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row>
    <row r="29" spans="1:64" x14ac:dyDescent="0.25">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row>
    <row r="30" spans="1:64" x14ac:dyDescent="0.25">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row>
    <row r="31" spans="1:64" x14ac:dyDescent="0.25">
      <c r="L31" s="102"/>
      <c r="M31" s="102"/>
      <c r="N31" s="102"/>
      <c r="O31" s="102"/>
      <c r="P31" s="102"/>
      <c r="Q31" s="102"/>
      <c r="R31" s="102"/>
      <c r="S31" s="62"/>
      <c r="T31" s="227"/>
      <c r="U31" s="228"/>
      <c r="V31" s="62"/>
      <c r="W31" s="6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row>
    <row r="32" spans="1:64" x14ac:dyDescent="0.25">
      <c r="L32" s="229"/>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row>
    <row r="33" spans="12:64" x14ac:dyDescent="0.25">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row>
    <row r="51" spans="13:19" x14ac:dyDescent="0.25">
      <c r="M51" s="80"/>
      <c r="N51" s="80"/>
      <c r="O51" s="80"/>
      <c r="P51" s="80"/>
      <c r="Q51" s="80"/>
      <c r="R51" s="80"/>
      <c r="S51" s="80"/>
    </row>
  </sheetData>
  <conditionalFormatting sqref="U31 U26">
    <cfRule type="cellIs" dxfId="1" priority="1" stopIfTrue="1" operator="equal">
      <formula>":"</formula>
    </cfRule>
    <cfRule type="expression" dxfId="0" priority="2" stopIfTrue="1">
      <formula>V26&gt;30</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42"/>
  <sheetViews>
    <sheetView topLeftCell="A8" workbookViewId="0">
      <selection activeCell="C37" sqref="B7:C37"/>
    </sheetView>
  </sheetViews>
  <sheetFormatPr defaultRowHeight="15" x14ac:dyDescent="0.25"/>
  <cols>
    <col min="1" max="1" width="9.140625" style="20"/>
    <col min="2" max="2" width="30.5703125" style="20" bestFit="1" customWidth="1"/>
    <col min="3" max="3" width="22.85546875" style="20" customWidth="1"/>
    <col min="4" max="16384" width="9.140625" style="20"/>
  </cols>
  <sheetData>
    <row r="1" spans="1:3" ht="21" x14ac:dyDescent="0.35">
      <c r="A1" s="2" t="s">
        <v>89</v>
      </c>
    </row>
    <row r="4" spans="1:3" ht="21" x14ac:dyDescent="0.35">
      <c r="A4" s="2" t="s">
        <v>23</v>
      </c>
      <c r="B4" s="18"/>
      <c r="C4" s="19"/>
    </row>
    <row r="5" spans="1:3" x14ac:dyDescent="0.25">
      <c r="A5" s="19"/>
      <c r="B5" s="19"/>
      <c r="C5" s="19"/>
    </row>
    <row r="6" spans="1:3" ht="25.5" x14ac:dyDescent="0.25">
      <c r="A6" s="24" t="s">
        <v>88</v>
      </c>
      <c r="B6" s="24" t="s">
        <v>380</v>
      </c>
      <c r="C6" s="25" t="s">
        <v>381</v>
      </c>
    </row>
    <row r="7" spans="1:3" x14ac:dyDescent="0.25">
      <c r="A7" s="26">
        <v>1984</v>
      </c>
      <c r="B7" s="23">
        <v>3794</v>
      </c>
      <c r="C7" s="22">
        <v>4094</v>
      </c>
    </row>
    <row r="8" spans="1:3" x14ac:dyDescent="0.25">
      <c r="A8" s="26">
        <v>1985</v>
      </c>
      <c r="B8" s="23">
        <v>3798</v>
      </c>
      <c r="C8" s="22">
        <v>4126</v>
      </c>
    </row>
    <row r="9" spans="1:3" x14ac:dyDescent="0.25">
      <c r="A9" s="26">
        <v>1986</v>
      </c>
      <c r="B9" s="23">
        <v>3766</v>
      </c>
      <c r="C9" s="22">
        <v>4085</v>
      </c>
    </row>
    <row r="10" spans="1:3" x14ac:dyDescent="0.25">
      <c r="A10" s="26">
        <v>1987</v>
      </c>
      <c r="B10" s="23">
        <v>3858</v>
      </c>
      <c r="C10" s="22">
        <v>4183</v>
      </c>
    </row>
    <row r="11" spans="1:3" x14ac:dyDescent="0.25">
      <c r="A11" s="26">
        <v>1988</v>
      </c>
      <c r="B11" s="23">
        <v>3900</v>
      </c>
      <c r="C11" s="22">
        <v>4262</v>
      </c>
    </row>
    <row r="12" spans="1:3" x14ac:dyDescent="0.25">
      <c r="A12" s="26">
        <v>1989</v>
      </c>
      <c r="B12" s="23">
        <v>3836</v>
      </c>
      <c r="C12" s="22">
        <v>4282</v>
      </c>
    </row>
    <row r="13" spans="1:3" x14ac:dyDescent="0.25">
      <c r="A13" s="26">
        <v>1990</v>
      </c>
      <c r="B13" s="23">
        <v>3747</v>
      </c>
      <c r="C13" s="22">
        <v>4211</v>
      </c>
    </row>
    <row r="14" spans="1:3" x14ac:dyDescent="0.25">
      <c r="A14" s="26">
        <v>1991</v>
      </c>
      <c r="B14" s="23">
        <v>3548</v>
      </c>
      <c r="C14" s="22">
        <v>4012</v>
      </c>
    </row>
    <row r="15" spans="1:3" x14ac:dyDescent="0.25">
      <c r="A15" s="26">
        <v>1992</v>
      </c>
      <c r="B15" s="23">
        <v>3419</v>
      </c>
      <c r="C15" s="22">
        <v>3858</v>
      </c>
    </row>
    <row r="16" spans="1:3" x14ac:dyDescent="0.25">
      <c r="A16" s="26">
        <v>1993</v>
      </c>
      <c r="B16" s="23">
        <v>3443</v>
      </c>
      <c r="C16" s="22">
        <v>3803</v>
      </c>
    </row>
    <row r="17" spans="1:3" x14ac:dyDescent="0.25">
      <c r="A17" s="26">
        <v>1994</v>
      </c>
      <c r="B17" s="23">
        <v>3520</v>
      </c>
      <c r="C17" s="22">
        <v>3897</v>
      </c>
    </row>
    <row r="18" spans="1:3" x14ac:dyDescent="0.25">
      <c r="A18" s="26">
        <v>1995</v>
      </c>
      <c r="B18" s="23">
        <v>3573</v>
      </c>
      <c r="C18" s="22">
        <v>3960</v>
      </c>
    </row>
    <row r="19" spans="1:3" x14ac:dyDescent="0.25">
      <c r="A19" s="26">
        <v>1996</v>
      </c>
      <c r="B19" s="23">
        <v>3547</v>
      </c>
      <c r="C19" s="22">
        <v>3952</v>
      </c>
    </row>
    <row r="20" spans="1:3" x14ac:dyDescent="0.25">
      <c r="A20" s="26">
        <v>1997</v>
      </c>
      <c r="B20" s="23">
        <v>3753</v>
      </c>
      <c r="C20" s="22">
        <v>4091</v>
      </c>
    </row>
    <row r="21" spans="1:3" x14ac:dyDescent="0.25">
      <c r="A21" s="26">
        <v>1998</v>
      </c>
      <c r="B21" s="23">
        <v>3886</v>
      </c>
      <c r="C21" s="22">
        <v>4280</v>
      </c>
    </row>
    <row r="22" spans="1:3" x14ac:dyDescent="0.25">
      <c r="A22" s="26">
        <v>1999</v>
      </c>
      <c r="B22" s="23">
        <v>4090</v>
      </c>
      <c r="C22" s="22">
        <v>4443</v>
      </c>
    </row>
    <row r="23" spans="1:3" x14ac:dyDescent="0.25">
      <c r="A23" s="26">
        <v>2000</v>
      </c>
      <c r="B23" s="23">
        <v>4213</v>
      </c>
      <c r="C23" s="22">
        <v>4610</v>
      </c>
    </row>
    <row r="24" spans="1:3" x14ac:dyDescent="0.25">
      <c r="A24" s="26">
        <v>2001</v>
      </c>
      <c r="B24" s="23">
        <v>4160</v>
      </c>
      <c r="C24" s="22">
        <v>4636</v>
      </c>
    </row>
    <row r="25" spans="1:3" x14ac:dyDescent="0.25">
      <c r="A25" s="26">
        <v>2002</v>
      </c>
      <c r="B25" s="23">
        <v>4096</v>
      </c>
      <c r="C25" s="22">
        <v>4564</v>
      </c>
    </row>
    <row r="26" spans="1:3" x14ac:dyDescent="0.25">
      <c r="A26" s="26">
        <v>2003</v>
      </c>
      <c r="B26" s="23">
        <v>4078</v>
      </c>
      <c r="C26" s="22">
        <v>4588</v>
      </c>
    </row>
    <row r="27" spans="1:3" x14ac:dyDescent="0.25">
      <c r="A27" s="26">
        <v>2004</v>
      </c>
      <c r="B27" s="23">
        <v>4117</v>
      </c>
      <c r="C27" s="22">
        <v>4564</v>
      </c>
    </row>
    <row r="28" spans="1:3" x14ac:dyDescent="0.25">
      <c r="A28" s="26">
        <v>2005</v>
      </c>
      <c r="B28" s="23">
        <v>4199</v>
      </c>
      <c r="C28" s="22">
        <v>4665</v>
      </c>
    </row>
    <row r="29" spans="1:3" x14ac:dyDescent="0.25">
      <c r="A29" s="26">
        <v>2006</v>
      </c>
      <c r="B29" s="23">
        <v>4205</v>
      </c>
      <c r="C29" s="22">
        <v>4717</v>
      </c>
    </row>
    <row r="30" spans="1:3" x14ac:dyDescent="0.25">
      <c r="A30" s="26">
        <v>2007</v>
      </c>
      <c r="B30" s="23">
        <v>4293</v>
      </c>
      <c r="C30" s="22">
        <v>4771</v>
      </c>
    </row>
    <row r="31" spans="1:3" x14ac:dyDescent="0.25">
      <c r="A31" s="26">
        <v>2008</v>
      </c>
      <c r="B31" s="23">
        <v>4394</v>
      </c>
      <c r="C31" s="22">
        <v>4912</v>
      </c>
    </row>
    <row r="32" spans="1:3" x14ac:dyDescent="0.25">
      <c r="A32" s="26">
        <v>2009</v>
      </c>
      <c r="B32" s="23">
        <v>4224</v>
      </c>
      <c r="C32" s="22">
        <v>4809</v>
      </c>
    </row>
    <row r="33" spans="1:5" x14ac:dyDescent="0.25">
      <c r="A33" s="26">
        <v>2010</v>
      </c>
      <c r="B33" s="23">
        <v>4240</v>
      </c>
      <c r="C33" s="22">
        <v>4804</v>
      </c>
    </row>
    <row r="34" spans="1:5" x14ac:dyDescent="0.25">
      <c r="A34" s="26">
        <v>2011</v>
      </c>
      <c r="B34" s="23">
        <v>4330</v>
      </c>
      <c r="C34" s="22">
        <v>4877</v>
      </c>
    </row>
    <row r="35" spans="1:5" x14ac:dyDescent="0.25">
      <c r="A35" s="26">
        <v>2012</v>
      </c>
      <c r="B35" s="23">
        <v>4455</v>
      </c>
      <c r="C35" s="22">
        <v>5087</v>
      </c>
    </row>
    <row r="36" spans="1:5" x14ac:dyDescent="0.25">
      <c r="A36" s="26">
        <v>2013</v>
      </c>
      <c r="B36" s="23">
        <v>4623</v>
      </c>
      <c r="C36" s="22">
        <v>5250</v>
      </c>
    </row>
    <row r="37" spans="1:5" x14ac:dyDescent="0.25">
      <c r="A37" s="26">
        <v>2014</v>
      </c>
      <c r="B37" s="23">
        <v>4754</v>
      </c>
      <c r="C37" s="22">
        <v>5520</v>
      </c>
      <c r="D37" s="21"/>
      <c r="E37" s="21"/>
    </row>
    <row r="39" spans="1:5" x14ac:dyDescent="0.25">
      <c r="A39" s="28" t="s">
        <v>90</v>
      </c>
    </row>
    <row r="40" spans="1:5" x14ac:dyDescent="0.25">
      <c r="A40" s="27" t="s">
        <v>91</v>
      </c>
      <c r="B40" s="29" t="s">
        <v>92</v>
      </c>
    </row>
    <row r="42" spans="1:5" ht="21" x14ac:dyDescent="0.35">
      <c r="A42" s="2" t="s">
        <v>89</v>
      </c>
    </row>
  </sheetData>
  <hyperlinks>
    <hyperlink ref="B40" r:id="rId1"/>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46"/>
  <sheetViews>
    <sheetView topLeftCell="A5" zoomScale="85" zoomScaleNormal="85" workbookViewId="0">
      <selection activeCell="G38" sqref="B6:G38"/>
    </sheetView>
  </sheetViews>
  <sheetFormatPr defaultRowHeight="15" x14ac:dyDescent="0.25"/>
  <cols>
    <col min="1" max="1" width="19.28515625" customWidth="1"/>
    <col min="2" max="4" width="21.5703125" style="37" customWidth="1"/>
    <col min="5" max="7" width="21.5703125" customWidth="1"/>
  </cols>
  <sheetData>
    <row r="1" spans="1:10" ht="21" x14ac:dyDescent="0.35">
      <c r="A1" s="2" t="s">
        <v>611</v>
      </c>
    </row>
    <row r="4" spans="1:10" s="20" customFormat="1" ht="21" x14ac:dyDescent="0.35">
      <c r="A4" s="2" t="s">
        <v>23</v>
      </c>
      <c r="B4" s="34"/>
      <c r="C4" s="35"/>
      <c r="D4" s="36"/>
    </row>
    <row r="6" spans="1:10" x14ac:dyDescent="0.25">
      <c r="B6" s="606" t="s">
        <v>127</v>
      </c>
      <c r="C6" s="606"/>
      <c r="D6" s="606"/>
      <c r="E6" s="606" t="s">
        <v>128</v>
      </c>
      <c r="F6" s="606"/>
      <c r="G6" s="606"/>
    </row>
    <row r="7" spans="1:10" ht="60" x14ac:dyDescent="0.25">
      <c r="A7" t="s">
        <v>88</v>
      </c>
      <c r="B7" s="531" t="s">
        <v>19</v>
      </c>
      <c r="C7" s="531" t="s">
        <v>124</v>
      </c>
      <c r="D7" s="531" t="s">
        <v>125</v>
      </c>
      <c r="E7" s="531" t="s">
        <v>19</v>
      </c>
      <c r="F7" s="531" t="s">
        <v>124</v>
      </c>
      <c r="G7" s="531" t="s">
        <v>125</v>
      </c>
    </row>
    <row r="8" spans="1:10" x14ac:dyDescent="0.25">
      <c r="A8">
        <v>1984</v>
      </c>
      <c r="B8" s="532">
        <v>476</v>
      </c>
      <c r="C8" s="532">
        <v>503</v>
      </c>
      <c r="D8" s="532">
        <v>322</v>
      </c>
      <c r="E8" s="533">
        <v>100</v>
      </c>
      <c r="F8" s="533">
        <v>100</v>
      </c>
      <c r="G8" s="533">
        <v>100</v>
      </c>
      <c r="H8" s="418"/>
      <c r="I8" s="418"/>
      <c r="J8" s="418"/>
    </row>
    <row r="9" spans="1:10" x14ac:dyDescent="0.25">
      <c r="A9">
        <v>1985</v>
      </c>
      <c r="B9" s="532">
        <v>455</v>
      </c>
      <c r="C9" s="532">
        <v>514</v>
      </c>
      <c r="D9" s="532">
        <v>340</v>
      </c>
      <c r="E9" s="533">
        <v>95.588200000000001</v>
      </c>
      <c r="F9" s="533">
        <v>102.18689999999999</v>
      </c>
      <c r="G9" s="533">
        <v>105.59010000000001</v>
      </c>
      <c r="H9" s="418"/>
      <c r="I9" s="418"/>
      <c r="J9" s="418"/>
    </row>
    <row r="10" spans="1:10" x14ac:dyDescent="0.25">
      <c r="A10">
        <v>1986</v>
      </c>
      <c r="B10" s="532">
        <v>422</v>
      </c>
      <c r="C10" s="532">
        <v>524</v>
      </c>
      <c r="D10" s="532">
        <v>349</v>
      </c>
      <c r="E10" s="533">
        <v>88.655500000000004</v>
      </c>
      <c r="F10" s="533">
        <v>104.175</v>
      </c>
      <c r="G10" s="533">
        <v>108.38509999999999</v>
      </c>
      <c r="H10" s="418"/>
      <c r="I10" s="418"/>
      <c r="J10" s="418"/>
    </row>
    <row r="11" spans="1:10" x14ac:dyDescent="0.25">
      <c r="A11">
        <v>1987</v>
      </c>
      <c r="B11" s="532">
        <v>401</v>
      </c>
      <c r="C11" s="532">
        <v>547</v>
      </c>
      <c r="D11" s="532">
        <v>375</v>
      </c>
      <c r="E11" s="533">
        <v>84.243700000000004</v>
      </c>
      <c r="F11" s="533">
        <v>108.7475</v>
      </c>
      <c r="G11" s="533">
        <v>116.45959999999999</v>
      </c>
      <c r="H11" s="418"/>
      <c r="I11" s="418"/>
      <c r="J11" s="418"/>
    </row>
    <row r="12" spans="1:10" x14ac:dyDescent="0.25">
      <c r="A12">
        <v>1988</v>
      </c>
      <c r="B12" s="532">
        <v>379</v>
      </c>
      <c r="C12" s="532">
        <v>570</v>
      </c>
      <c r="D12" s="532">
        <v>397</v>
      </c>
      <c r="E12" s="533">
        <v>79.621799999999993</v>
      </c>
      <c r="F12" s="533">
        <v>113.3201</v>
      </c>
      <c r="G12" s="533">
        <v>123.2919</v>
      </c>
      <c r="H12" s="418"/>
      <c r="I12" s="418"/>
      <c r="J12" s="418"/>
    </row>
    <row r="13" spans="1:10" x14ac:dyDescent="0.25">
      <c r="A13">
        <v>1989</v>
      </c>
      <c r="B13" s="532">
        <v>374</v>
      </c>
      <c r="C13" s="532">
        <v>571</v>
      </c>
      <c r="D13" s="532">
        <v>413</v>
      </c>
      <c r="E13" s="533">
        <v>78.571399999999997</v>
      </c>
      <c r="F13" s="533">
        <v>113.5189</v>
      </c>
      <c r="G13" s="533">
        <v>128.26089999999999</v>
      </c>
      <c r="H13" s="418"/>
      <c r="I13" s="418"/>
      <c r="J13" s="418"/>
    </row>
    <row r="14" spans="1:10" x14ac:dyDescent="0.25">
      <c r="A14">
        <v>1990</v>
      </c>
      <c r="B14" s="532">
        <v>347</v>
      </c>
      <c r="C14" s="532">
        <v>571</v>
      </c>
      <c r="D14" s="532">
        <v>416</v>
      </c>
      <c r="E14" s="533">
        <v>72.899199999999993</v>
      </c>
      <c r="F14" s="533">
        <v>113.5189</v>
      </c>
      <c r="G14" s="533">
        <v>129.1925</v>
      </c>
      <c r="H14" s="418"/>
      <c r="I14" s="418"/>
      <c r="J14" s="418"/>
    </row>
    <row r="15" spans="1:10" x14ac:dyDescent="0.25">
      <c r="A15">
        <v>1991</v>
      </c>
      <c r="B15" s="532">
        <v>300</v>
      </c>
      <c r="C15" s="532">
        <v>550</v>
      </c>
      <c r="D15" s="532">
        <v>400</v>
      </c>
      <c r="E15" s="533">
        <v>63.025199999999998</v>
      </c>
      <c r="F15" s="533">
        <v>109.3439</v>
      </c>
      <c r="G15" s="533">
        <v>124.2236</v>
      </c>
      <c r="H15" s="418"/>
      <c r="I15" s="418"/>
      <c r="J15" s="418"/>
    </row>
    <row r="16" spans="1:10" x14ac:dyDescent="0.25">
      <c r="A16">
        <v>1992</v>
      </c>
      <c r="B16" s="532">
        <v>279</v>
      </c>
      <c r="C16" s="532">
        <v>524</v>
      </c>
      <c r="D16" s="532">
        <v>390</v>
      </c>
      <c r="E16" s="533">
        <v>58.613399999999999</v>
      </c>
      <c r="F16" s="533">
        <v>104.175</v>
      </c>
      <c r="G16" s="533">
        <v>121.11799999999999</v>
      </c>
      <c r="H16" s="418"/>
      <c r="I16" s="418"/>
      <c r="J16" s="418"/>
    </row>
    <row r="17" spans="1:10" x14ac:dyDescent="0.25">
      <c r="A17">
        <v>1993</v>
      </c>
      <c r="B17" s="532">
        <v>261</v>
      </c>
      <c r="C17" s="532">
        <v>515</v>
      </c>
      <c r="D17" s="532">
        <v>401</v>
      </c>
      <c r="E17" s="533">
        <v>54.831899999999997</v>
      </c>
      <c r="F17" s="533">
        <v>102.3857</v>
      </c>
      <c r="G17" s="533">
        <v>124.5342</v>
      </c>
      <c r="H17" s="418"/>
      <c r="I17" s="418"/>
      <c r="J17" s="418"/>
    </row>
    <row r="18" spans="1:10" x14ac:dyDescent="0.25">
      <c r="A18">
        <v>1994</v>
      </c>
      <c r="B18" s="532">
        <v>257</v>
      </c>
      <c r="C18" s="532">
        <v>531</v>
      </c>
      <c r="D18" s="532">
        <v>424</v>
      </c>
      <c r="E18" s="533">
        <v>53.991599999999998</v>
      </c>
      <c r="F18" s="533">
        <v>105.56659999999999</v>
      </c>
      <c r="G18" s="533">
        <v>131.67699999999999</v>
      </c>
      <c r="H18" s="418"/>
      <c r="I18" s="418"/>
      <c r="J18" s="418"/>
    </row>
    <row r="19" spans="1:10" x14ac:dyDescent="0.25">
      <c r="A19">
        <v>1995</v>
      </c>
      <c r="B19" s="532">
        <v>266</v>
      </c>
      <c r="C19" s="532">
        <v>549</v>
      </c>
      <c r="D19" s="532">
        <v>436</v>
      </c>
      <c r="E19" s="533">
        <v>55.882399999999997</v>
      </c>
      <c r="F19" s="533">
        <v>109.1451</v>
      </c>
      <c r="G19" s="533">
        <v>135.40369999999999</v>
      </c>
      <c r="H19" s="418"/>
      <c r="I19" s="418"/>
      <c r="J19" s="418"/>
    </row>
    <row r="20" spans="1:10" x14ac:dyDescent="0.25">
      <c r="A20">
        <v>1996</v>
      </c>
      <c r="B20" s="532">
        <v>262</v>
      </c>
      <c r="C20" s="532">
        <v>582</v>
      </c>
      <c r="D20" s="532">
        <v>464</v>
      </c>
      <c r="E20" s="533">
        <v>55.042000000000002</v>
      </c>
      <c r="F20" s="533">
        <v>115.7058</v>
      </c>
      <c r="G20" s="533">
        <v>144.0994</v>
      </c>
      <c r="H20" s="418"/>
      <c r="I20" s="418"/>
      <c r="J20" s="418"/>
    </row>
    <row r="21" spans="1:10" x14ac:dyDescent="0.25">
      <c r="A21">
        <v>1997</v>
      </c>
      <c r="B21" s="532">
        <v>262</v>
      </c>
      <c r="C21" s="532">
        <v>607</v>
      </c>
      <c r="D21" s="532">
        <v>474</v>
      </c>
      <c r="E21" s="533">
        <v>55.042000000000002</v>
      </c>
      <c r="F21" s="533">
        <v>120.6759</v>
      </c>
      <c r="G21" s="533">
        <v>147.20500000000001</v>
      </c>
      <c r="H21" s="418"/>
      <c r="I21" s="418"/>
      <c r="J21" s="418"/>
    </row>
    <row r="22" spans="1:10" x14ac:dyDescent="0.25">
      <c r="A22">
        <v>1998</v>
      </c>
      <c r="B22" s="532">
        <v>258</v>
      </c>
      <c r="C22" s="532">
        <v>631</v>
      </c>
      <c r="D22" s="532">
        <v>495</v>
      </c>
      <c r="E22" s="533">
        <v>54.201700000000002</v>
      </c>
      <c r="F22" s="533">
        <v>125.4473</v>
      </c>
      <c r="G22" s="533">
        <v>153.72669999999999</v>
      </c>
      <c r="H22" s="418"/>
      <c r="I22" s="418"/>
      <c r="J22" s="418"/>
    </row>
    <row r="23" spans="1:10" x14ac:dyDescent="0.25">
      <c r="A23">
        <v>1999</v>
      </c>
      <c r="B23" s="532">
        <v>255</v>
      </c>
      <c r="C23" s="532">
        <v>670</v>
      </c>
      <c r="D23" s="532">
        <v>512</v>
      </c>
      <c r="E23" s="533">
        <v>53.571399999999997</v>
      </c>
      <c r="F23" s="533">
        <v>133.20079999999999</v>
      </c>
      <c r="G23" s="533">
        <v>159.00620000000001</v>
      </c>
      <c r="H23" s="418"/>
      <c r="I23" s="418"/>
      <c r="J23" s="418"/>
    </row>
    <row r="24" spans="1:10" x14ac:dyDescent="0.25">
      <c r="A24">
        <v>2000</v>
      </c>
      <c r="B24" s="532">
        <v>251</v>
      </c>
      <c r="C24" s="532">
        <v>705</v>
      </c>
      <c r="D24" s="532">
        <v>539</v>
      </c>
      <c r="E24" s="533">
        <v>52.731099999999998</v>
      </c>
      <c r="F24" s="533">
        <v>140.15899999999999</v>
      </c>
      <c r="G24" s="533">
        <v>167.3913</v>
      </c>
      <c r="H24" s="418"/>
      <c r="I24" s="418"/>
      <c r="J24" s="418"/>
    </row>
    <row r="25" spans="1:10" x14ac:dyDescent="0.25">
      <c r="A25">
        <v>2001</v>
      </c>
      <c r="B25" s="532">
        <v>231</v>
      </c>
      <c r="C25" s="532">
        <v>729</v>
      </c>
      <c r="D25" s="532">
        <v>561</v>
      </c>
      <c r="E25" s="533">
        <v>48.529400000000003</v>
      </c>
      <c r="F25" s="533">
        <v>144.93039999999999</v>
      </c>
      <c r="G25" s="533">
        <v>174.2236</v>
      </c>
      <c r="H25" s="418"/>
      <c r="I25" s="418"/>
      <c r="J25" s="418"/>
    </row>
    <row r="26" spans="1:10" x14ac:dyDescent="0.25">
      <c r="A26">
        <v>2002</v>
      </c>
      <c r="B26" s="532">
        <v>206</v>
      </c>
      <c r="C26" s="532">
        <v>702</v>
      </c>
      <c r="D26" s="532">
        <v>545</v>
      </c>
      <c r="E26" s="533">
        <v>43.277299999999997</v>
      </c>
      <c r="F26" s="533">
        <v>139.5626</v>
      </c>
      <c r="G26" s="533">
        <v>169.25470000000001</v>
      </c>
      <c r="H26" s="418"/>
      <c r="I26" s="418"/>
      <c r="J26" s="418"/>
    </row>
    <row r="27" spans="1:10" x14ac:dyDescent="0.25">
      <c r="A27">
        <v>2003</v>
      </c>
      <c r="B27" s="532">
        <v>195</v>
      </c>
      <c r="C27" s="532">
        <v>702</v>
      </c>
      <c r="D27" s="532">
        <v>562</v>
      </c>
      <c r="E27" s="533">
        <v>40.9664</v>
      </c>
      <c r="F27" s="533">
        <v>139.5626</v>
      </c>
      <c r="G27" s="533">
        <v>174.5342</v>
      </c>
      <c r="H27" s="418"/>
      <c r="I27" s="418"/>
      <c r="J27" s="418"/>
    </row>
    <row r="28" spans="1:10" x14ac:dyDescent="0.25">
      <c r="A28">
        <v>2004</v>
      </c>
      <c r="B28" s="532">
        <v>188</v>
      </c>
      <c r="C28" s="532">
        <v>661</v>
      </c>
      <c r="D28" s="532">
        <v>561</v>
      </c>
      <c r="E28" s="533">
        <v>39.495800000000003</v>
      </c>
      <c r="F28" s="533">
        <v>131.41149999999999</v>
      </c>
      <c r="G28" s="533">
        <v>174.2236</v>
      </c>
      <c r="H28" s="418"/>
      <c r="I28" s="418"/>
      <c r="J28" s="418"/>
    </row>
    <row r="29" spans="1:10" x14ac:dyDescent="0.25">
      <c r="A29">
        <v>2005</v>
      </c>
      <c r="B29" s="532">
        <v>176</v>
      </c>
      <c r="C29" s="532">
        <v>668</v>
      </c>
      <c r="D29" s="532">
        <v>598</v>
      </c>
      <c r="E29" s="533">
        <v>36.974800000000002</v>
      </c>
      <c r="F29" s="533">
        <v>132.8032</v>
      </c>
      <c r="G29" s="533">
        <v>185.71430000000001</v>
      </c>
      <c r="H29" s="418"/>
      <c r="I29" s="418"/>
      <c r="J29" s="418"/>
    </row>
    <row r="30" spans="1:10" x14ac:dyDescent="0.25">
      <c r="A30">
        <v>2006</v>
      </c>
      <c r="B30" s="532">
        <v>166</v>
      </c>
      <c r="C30" s="532">
        <v>690</v>
      </c>
      <c r="D30" s="532">
        <v>631</v>
      </c>
      <c r="E30" s="533">
        <v>34.873899999999999</v>
      </c>
      <c r="F30" s="533">
        <v>137.17689999999999</v>
      </c>
      <c r="G30" s="533">
        <v>195.96270000000001</v>
      </c>
      <c r="H30" s="418"/>
      <c r="I30" s="418"/>
      <c r="J30" s="418"/>
    </row>
    <row r="31" spans="1:10" x14ac:dyDescent="0.25">
      <c r="A31">
        <v>2007</v>
      </c>
      <c r="B31" s="532">
        <v>167</v>
      </c>
      <c r="C31" s="532">
        <v>705</v>
      </c>
      <c r="D31" s="532">
        <v>658</v>
      </c>
      <c r="E31" s="533">
        <v>35.084000000000003</v>
      </c>
      <c r="F31" s="533">
        <v>140.15899999999999</v>
      </c>
      <c r="G31" s="533">
        <v>204.34780000000001</v>
      </c>
      <c r="H31" s="418"/>
      <c r="I31" s="418"/>
      <c r="J31" s="418"/>
    </row>
    <row r="32" spans="1:10" x14ac:dyDescent="0.25">
      <c r="A32">
        <v>2008</v>
      </c>
      <c r="B32" s="532">
        <v>156</v>
      </c>
      <c r="C32" s="532">
        <v>731</v>
      </c>
      <c r="D32" s="532">
        <v>688</v>
      </c>
      <c r="E32" s="533">
        <v>32.773099999999999</v>
      </c>
      <c r="F32" s="533">
        <v>145.328</v>
      </c>
      <c r="G32" s="533">
        <v>213.66460000000001</v>
      </c>
      <c r="H32" s="418"/>
      <c r="I32" s="418"/>
      <c r="J32" s="418"/>
    </row>
    <row r="33" spans="1:10" x14ac:dyDescent="0.25">
      <c r="A33">
        <v>2009</v>
      </c>
      <c r="B33" s="532">
        <v>130</v>
      </c>
      <c r="C33" s="532">
        <v>697</v>
      </c>
      <c r="D33" s="532">
        <v>702</v>
      </c>
      <c r="E33" s="533">
        <v>27.3109</v>
      </c>
      <c r="F33" s="533">
        <v>138.5686</v>
      </c>
      <c r="G33" s="533">
        <v>218.01240000000001</v>
      </c>
      <c r="H33" s="418"/>
      <c r="I33" s="418"/>
      <c r="J33" s="418"/>
    </row>
    <row r="34" spans="1:10" x14ac:dyDescent="0.25">
      <c r="A34">
        <v>2010</v>
      </c>
      <c r="B34" s="532">
        <v>126</v>
      </c>
      <c r="C34" s="532">
        <v>703</v>
      </c>
      <c r="D34" s="532">
        <v>728</v>
      </c>
      <c r="E34" s="533">
        <v>26.470600000000001</v>
      </c>
      <c r="F34" s="533">
        <v>139.76140000000001</v>
      </c>
      <c r="G34" s="533">
        <v>226.08699999999999</v>
      </c>
      <c r="H34" s="418"/>
      <c r="I34" s="418"/>
      <c r="J34" s="418"/>
    </row>
    <row r="35" spans="1:10" x14ac:dyDescent="0.25">
      <c r="A35">
        <v>2011</v>
      </c>
      <c r="B35" s="532">
        <v>119</v>
      </c>
      <c r="C35" s="532">
        <v>740</v>
      </c>
      <c r="D35" s="532">
        <v>714</v>
      </c>
      <c r="E35" s="533">
        <v>25</v>
      </c>
      <c r="F35" s="533">
        <v>147.1173</v>
      </c>
      <c r="G35" s="533">
        <v>221.73910000000001</v>
      </c>
      <c r="H35" s="418"/>
      <c r="I35" s="418"/>
      <c r="J35" s="418"/>
    </row>
    <row r="36" spans="1:10" x14ac:dyDescent="0.25">
      <c r="A36">
        <v>2012</v>
      </c>
      <c r="B36" s="532">
        <v>125</v>
      </c>
      <c r="C36" s="532">
        <v>749</v>
      </c>
      <c r="D36" s="532">
        <v>752</v>
      </c>
      <c r="E36" s="533">
        <v>26.2605</v>
      </c>
      <c r="F36" s="533">
        <v>148.9066</v>
      </c>
      <c r="G36" s="533">
        <v>233.54040000000001</v>
      </c>
      <c r="H36" s="418"/>
      <c r="I36" s="418"/>
      <c r="J36" s="418"/>
    </row>
    <row r="37" spans="1:10" x14ac:dyDescent="0.25">
      <c r="A37" t="s">
        <v>382</v>
      </c>
      <c r="B37" s="532">
        <v>124</v>
      </c>
      <c r="C37" s="532">
        <v>756</v>
      </c>
      <c r="D37" s="532">
        <v>816</v>
      </c>
      <c r="E37" s="533">
        <v>26.0504</v>
      </c>
      <c r="F37" s="533">
        <v>150.29820000000001</v>
      </c>
      <c r="G37" s="533">
        <v>253.4161</v>
      </c>
      <c r="H37" s="418"/>
      <c r="I37" s="418"/>
      <c r="J37" s="418"/>
    </row>
    <row r="38" spans="1:10" x14ac:dyDescent="0.25">
      <c r="A38">
        <v>2014</v>
      </c>
      <c r="B38" s="532">
        <v>134</v>
      </c>
      <c r="C38" s="532">
        <v>780</v>
      </c>
      <c r="D38" s="532">
        <v>880</v>
      </c>
      <c r="E38" s="533">
        <v>28.151299999999999</v>
      </c>
      <c r="F38" s="533">
        <v>155.06960000000001</v>
      </c>
      <c r="G38" s="533">
        <v>273.2919</v>
      </c>
      <c r="H38" s="418"/>
      <c r="I38" s="418"/>
      <c r="J38" s="418"/>
    </row>
    <row r="41" spans="1:10" x14ac:dyDescent="0.25">
      <c r="A41" t="s">
        <v>126</v>
      </c>
    </row>
    <row r="43" spans="1:10" x14ac:dyDescent="0.25">
      <c r="A43" t="s">
        <v>129</v>
      </c>
    </row>
    <row r="46" spans="1:10" s="80" customFormat="1" ht="21" x14ac:dyDescent="0.35">
      <c r="A46" s="2" t="s">
        <v>611</v>
      </c>
      <c r="B46" s="37"/>
      <c r="C46" s="37"/>
      <c r="D46" s="37"/>
    </row>
  </sheetData>
  <mergeCells count="2">
    <mergeCell ref="B6:D6"/>
    <mergeCell ref="E6:G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7"/>
  <sheetViews>
    <sheetView topLeftCell="A3" zoomScale="85" zoomScaleNormal="85" workbookViewId="0">
      <selection activeCell="F23" sqref="B5:F23"/>
    </sheetView>
  </sheetViews>
  <sheetFormatPr defaultRowHeight="12.75" x14ac:dyDescent="0.2"/>
  <cols>
    <col min="1" max="1" width="31.5703125" style="38" bestFit="1" customWidth="1"/>
    <col min="2" max="2" width="19.140625" style="38" customWidth="1"/>
    <col min="3" max="3" width="13.85546875" style="38" customWidth="1"/>
    <col min="4" max="4" width="9.140625" style="38"/>
    <col min="5" max="5" width="24.140625" style="38" customWidth="1"/>
    <col min="6" max="6" width="16.85546875" style="38" bestFit="1" customWidth="1"/>
    <col min="7" max="7" width="9.140625" style="38"/>
    <col min="8" max="18" width="0" style="38" hidden="1" customWidth="1"/>
    <col min="19" max="226" width="9.140625" style="38"/>
    <col min="227" max="227" width="22.5703125" style="38" customWidth="1"/>
    <col min="228" max="232" width="9.140625" style="38"/>
    <col min="233" max="243" width="0" style="38" hidden="1" customWidth="1"/>
    <col min="244" max="482" width="9.140625" style="38"/>
    <col min="483" max="483" width="22.5703125" style="38" customWidth="1"/>
    <col min="484" max="488" width="9.140625" style="38"/>
    <col min="489" max="499" width="0" style="38" hidden="1" customWidth="1"/>
    <col min="500" max="738" width="9.140625" style="38"/>
    <col min="739" max="739" width="22.5703125" style="38" customWidth="1"/>
    <col min="740" max="744" width="9.140625" style="38"/>
    <col min="745" max="755" width="0" style="38" hidden="1" customWidth="1"/>
    <col min="756" max="994" width="9.140625" style="38"/>
    <col min="995" max="995" width="22.5703125" style="38" customWidth="1"/>
    <col min="996" max="1000" width="9.140625" style="38"/>
    <col min="1001" max="1011" width="0" style="38" hidden="1" customWidth="1"/>
    <col min="1012" max="1250" width="9.140625" style="38"/>
    <col min="1251" max="1251" width="22.5703125" style="38" customWidth="1"/>
    <col min="1252" max="1256" width="9.140625" style="38"/>
    <col min="1257" max="1267" width="0" style="38" hidden="1" customWidth="1"/>
    <col min="1268" max="1506" width="9.140625" style="38"/>
    <col min="1507" max="1507" width="22.5703125" style="38" customWidth="1"/>
    <col min="1508" max="1512" width="9.140625" style="38"/>
    <col min="1513" max="1523" width="0" style="38" hidden="1" customWidth="1"/>
    <col min="1524" max="1762" width="9.140625" style="38"/>
    <col min="1763" max="1763" width="22.5703125" style="38" customWidth="1"/>
    <col min="1764" max="1768" width="9.140625" style="38"/>
    <col min="1769" max="1779" width="0" style="38" hidden="1" customWidth="1"/>
    <col min="1780" max="2018" width="9.140625" style="38"/>
    <col min="2019" max="2019" width="22.5703125" style="38" customWidth="1"/>
    <col min="2020" max="2024" width="9.140625" style="38"/>
    <col min="2025" max="2035" width="0" style="38" hidden="1" customWidth="1"/>
    <col min="2036" max="2274" width="9.140625" style="38"/>
    <col min="2275" max="2275" width="22.5703125" style="38" customWidth="1"/>
    <col min="2276" max="2280" width="9.140625" style="38"/>
    <col min="2281" max="2291" width="0" style="38" hidden="1" customWidth="1"/>
    <col min="2292" max="2530" width="9.140625" style="38"/>
    <col min="2531" max="2531" width="22.5703125" style="38" customWidth="1"/>
    <col min="2532" max="2536" width="9.140625" style="38"/>
    <col min="2537" max="2547" width="0" style="38" hidden="1" customWidth="1"/>
    <col min="2548" max="2786" width="9.140625" style="38"/>
    <col min="2787" max="2787" width="22.5703125" style="38" customWidth="1"/>
    <col min="2788" max="2792" width="9.140625" style="38"/>
    <col min="2793" max="2803" width="0" style="38" hidden="1" customWidth="1"/>
    <col min="2804" max="3042" width="9.140625" style="38"/>
    <col min="3043" max="3043" width="22.5703125" style="38" customWidth="1"/>
    <col min="3044" max="3048" width="9.140625" style="38"/>
    <col min="3049" max="3059" width="0" style="38" hidden="1" customWidth="1"/>
    <col min="3060" max="3298" width="9.140625" style="38"/>
    <col min="3299" max="3299" width="22.5703125" style="38" customWidth="1"/>
    <col min="3300" max="3304" width="9.140625" style="38"/>
    <col min="3305" max="3315" width="0" style="38" hidden="1" customWidth="1"/>
    <col min="3316" max="3554" width="9.140625" style="38"/>
    <col min="3555" max="3555" width="22.5703125" style="38" customWidth="1"/>
    <col min="3556" max="3560" width="9.140625" style="38"/>
    <col min="3561" max="3571" width="0" style="38" hidden="1" customWidth="1"/>
    <col min="3572" max="3810" width="9.140625" style="38"/>
    <col min="3811" max="3811" width="22.5703125" style="38" customWidth="1"/>
    <col min="3812" max="3816" width="9.140625" style="38"/>
    <col min="3817" max="3827" width="0" style="38" hidden="1" customWidth="1"/>
    <col min="3828" max="4066" width="9.140625" style="38"/>
    <col min="4067" max="4067" width="22.5703125" style="38" customWidth="1"/>
    <col min="4068" max="4072" width="9.140625" style="38"/>
    <col min="4073" max="4083" width="0" style="38" hidden="1" customWidth="1"/>
    <col min="4084" max="4322" width="9.140625" style="38"/>
    <col min="4323" max="4323" width="22.5703125" style="38" customWidth="1"/>
    <col min="4324" max="4328" width="9.140625" style="38"/>
    <col min="4329" max="4339" width="0" style="38" hidden="1" customWidth="1"/>
    <col min="4340" max="4578" width="9.140625" style="38"/>
    <col min="4579" max="4579" width="22.5703125" style="38" customWidth="1"/>
    <col min="4580" max="4584" width="9.140625" style="38"/>
    <col min="4585" max="4595" width="0" style="38" hidden="1" customWidth="1"/>
    <col min="4596" max="4834" width="9.140625" style="38"/>
    <col min="4835" max="4835" width="22.5703125" style="38" customWidth="1"/>
    <col min="4836" max="4840" width="9.140625" style="38"/>
    <col min="4841" max="4851" width="0" style="38" hidden="1" customWidth="1"/>
    <col min="4852" max="5090" width="9.140625" style="38"/>
    <col min="5091" max="5091" width="22.5703125" style="38" customWidth="1"/>
    <col min="5092" max="5096" width="9.140625" style="38"/>
    <col min="5097" max="5107" width="0" style="38" hidden="1" customWidth="1"/>
    <col min="5108" max="5346" width="9.140625" style="38"/>
    <col min="5347" max="5347" width="22.5703125" style="38" customWidth="1"/>
    <col min="5348" max="5352" width="9.140625" style="38"/>
    <col min="5353" max="5363" width="0" style="38" hidden="1" customWidth="1"/>
    <col min="5364" max="5602" width="9.140625" style="38"/>
    <col min="5603" max="5603" width="22.5703125" style="38" customWidth="1"/>
    <col min="5604" max="5608" width="9.140625" style="38"/>
    <col min="5609" max="5619" width="0" style="38" hidden="1" customWidth="1"/>
    <col min="5620" max="5858" width="9.140625" style="38"/>
    <col min="5859" max="5859" width="22.5703125" style="38" customWidth="1"/>
    <col min="5860" max="5864" width="9.140625" style="38"/>
    <col min="5865" max="5875" width="0" style="38" hidden="1" customWidth="1"/>
    <col min="5876" max="6114" width="9.140625" style="38"/>
    <col min="6115" max="6115" width="22.5703125" style="38" customWidth="1"/>
    <col min="6116" max="6120" width="9.140625" style="38"/>
    <col min="6121" max="6131" width="0" style="38" hidden="1" customWidth="1"/>
    <col min="6132" max="6370" width="9.140625" style="38"/>
    <col min="6371" max="6371" width="22.5703125" style="38" customWidth="1"/>
    <col min="6372" max="6376" width="9.140625" style="38"/>
    <col min="6377" max="6387" width="0" style="38" hidden="1" customWidth="1"/>
    <col min="6388" max="6626" width="9.140625" style="38"/>
    <col min="6627" max="6627" width="22.5703125" style="38" customWidth="1"/>
    <col min="6628" max="6632" width="9.140625" style="38"/>
    <col min="6633" max="6643" width="0" style="38" hidden="1" customWidth="1"/>
    <col min="6644" max="6882" width="9.140625" style="38"/>
    <col min="6883" max="6883" width="22.5703125" style="38" customWidth="1"/>
    <col min="6884" max="6888" width="9.140625" style="38"/>
    <col min="6889" max="6899" width="0" style="38" hidden="1" customWidth="1"/>
    <col min="6900" max="7138" width="9.140625" style="38"/>
    <col min="7139" max="7139" width="22.5703125" style="38" customWidth="1"/>
    <col min="7140" max="7144" width="9.140625" style="38"/>
    <col min="7145" max="7155" width="0" style="38" hidden="1" customWidth="1"/>
    <col min="7156" max="7394" width="9.140625" style="38"/>
    <col min="7395" max="7395" width="22.5703125" style="38" customWidth="1"/>
    <col min="7396" max="7400" width="9.140625" style="38"/>
    <col min="7401" max="7411" width="0" style="38" hidden="1" customWidth="1"/>
    <col min="7412" max="7650" width="9.140625" style="38"/>
    <col min="7651" max="7651" width="22.5703125" style="38" customWidth="1"/>
    <col min="7652" max="7656" width="9.140625" style="38"/>
    <col min="7657" max="7667" width="0" style="38" hidden="1" customWidth="1"/>
    <col min="7668" max="7906" width="9.140625" style="38"/>
    <col min="7907" max="7907" width="22.5703125" style="38" customWidth="1"/>
    <col min="7908" max="7912" width="9.140625" style="38"/>
    <col min="7913" max="7923" width="0" style="38" hidden="1" customWidth="1"/>
    <col min="7924" max="8162" width="9.140625" style="38"/>
    <col min="8163" max="8163" width="22.5703125" style="38" customWidth="1"/>
    <col min="8164" max="8168" width="9.140625" style="38"/>
    <col min="8169" max="8179" width="0" style="38" hidden="1" customWidth="1"/>
    <col min="8180" max="8418" width="9.140625" style="38"/>
    <col min="8419" max="8419" width="22.5703125" style="38" customWidth="1"/>
    <col min="8420" max="8424" width="9.140625" style="38"/>
    <col min="8425" max="8435" width="0" style="38" hidden="1" customWidth="1"/>
    <col min="8436" max="8674" width="9.140625" style="38"/>
    <col min="8675" max="8675" width="22.5703125" style="38" customWidth="1"/>
    <col min="8676" max="8680" width="9.140625" style="38"/>
    <col min="8681" max="8691" width="0" style="38" hidden="1" customWidth="1"/>
    <col min="8692" max="8930" width="9.140625" style="38"/>
    <col min="8931" max="8931" width="22.5703125" style="38" customWidth="1"/>
    <col min="8932" max="8936" width="9.140625" style="38"/>
    <col min="8937" max="8947" width="0" style="38" hidden="1" customWidth="1"/>
    <col min="8948" max="9186" width="9.140625" style="38"/>
    <col min="9187" max="9187" width="22.5703125" style="38" customWidth="1"/>
    <col min="9188" max="9192" width="9.140625" style="38"/>
    <col min="9193" max="9203" width="0" style="38" hidden="1" customWidth="1"/>
    <col min="9204" max="9442" width="9.140625" style="38"/>
    <col min="9443" max="9443" width="22.5703125" style="38" customWidth="1"/>
    <col min="9444" max="9448" width="9.140625" style="38"/>
    <col min="9449" max="9459" width="0" style="38" hidden="1" customWidth="1"/>
    <col min="9460" max="9698" width="9.140625" style="38"/>
    <col min="9699" max="9699" width="22.5703125" style="38" customWidth="1"/>
    <col min="9700" max="9704" width="9.140625" style="38"/>
    <col min="9705" max="9715" width="0" style="38" hidden="1" customWidth="1"/>
    <col min="9716" max="9954" width="9.140625" style="38"/>
    <col min="9955" max="9955" width="22.5703125" style="38" customWidth="1"/>
    <col min="9956" max="9960" width="9.140625" style="38"/>
    <col min="9961" max="9971" width="0" style="38" hidden="1" customWidth="1"/>
    <col min="9972" max="10210" width="9.140625" style="38"/>
    <col min="10211" max="10211" width="22.5703125" style="38" customWidth="1"/>
    <col min="10212" max="10216" width="9.140625" style="38"/>
    <col min="10217" max="10227" width="0" style="38" hidden="1" customWidth="1"/>
    <col min="10228" max="10466" width="9.140625" style="38"/>
    <col min="10467" max="10467" width="22.5703125" style="38" customWidth="1"/>
    <col min="10468" max="10472" width="9.140625" style="38"/>
    <col min="10473" max="10483" width="0" style="38" hidden="1" customWidth="1"/>
    <col min="10484" max="10722" width="9.140625" style="38"/>
    <col min="10723" max="10723" width="22.5703125" style="38" customWidth="1"/>
    <col min="10724" max="10728" width="9.140625" style="38"/>
    <col min="10729" max="10739" width="0" style="38" hidden="1" customWidth="1"/>
    <col min="10740" max="10978" width="9.140625" style="38"/>
    <col min="10979" max="10979" width="22.5703125" style="38" customWidth="1"/>
    <col min="10980" max="10984" width="9.140625" style="38"/>
    <col min="10985" max="10995" width="0" style="38" hidden="1" customWidth="1"/>
    <col min="10996" max="11234" width="9.140625" style="38"/>
    <col min="11235" max="11235" width="22.5703125" style="38" customWidth="1"/>
    <col min="11236" max="11240" width="9.140625" style="38"/>
    <col min="11241" max="11251" width="0" style="38" hidden="1" customWidth="1"/>
    <col min="11252" max="11490" width="9.140625" style="38"/>
    <col min="11491" max="11491" width="22.5703125" style="38" customWidth="1"/>
    <col min="11492" max="11496" width="9.140625" style="38"/>
    <col min="11497" max="11507" width="0" style="38" hidden="1" customWidth="1"/>
    <col min="11508" max="11746" width="9.140625" style="38"/>
    <col min="11747" max="11747" width="22.5703125" style="38" customWidth="1"/>
    <col min="11748" max="11752" width="9.140625" style="38"/>
    <col min="11753" max="11763" width="0" style="38" hidden="1" customWidth="1"/>
    <col min="11764" max="12002" width="9.140625" style="38"/>
    <col min="12003" max="12003" width="22.5703125" style="38" customWidth="1"/>
    <col min="12004" max="12008" width="9.140625" style="38"/>
    <col min="12009" max="12019" width="0" style="38" hidden="1" customWidth="1"/>
    <col min="12020" max="12258" width="9.140625" style="38"/>
    <col min="12259" max="12259" width="22.5703125" style="38" customWidth="1"/>
    <col min="12260" max="12264" width="9.140625" style="38"/>
    <col min="12265" max="12275" width="0" style="38" hidden="1" customWidth="1"/>
    <col min="12276" max="12514" width="9.140625" style="38"/>
    <col min="12515" max="12515" width="22.5703125" style="38" customWidth="1"/>
    <col min="12516" max="12520" width="9.140625" style="38"/>
    <col min="12521" max="12531" width="0" style="38" hidden="1" customWidth="1"/>
    <col min="12532" max="12770" width="9.140625" style="38"/>
    <col min="12771" max="12771" width="22.5703125" style="38" customWidth="1"/>
    <col min="12772" max="12776" width="9.140625" style="38"/>
    <col min="12777" max="12787" width="0" style="38" hidden="1" customWidth="1"/>
    <col min="12788" max="13026" width="9.140625" style="38"/>
    <col min="13027" max="13027" width="22.5703125" style="38" customWidth="1"/>
    <col min="13028" max="13032" width="9.140625" style="38"/>
    <col min="13033" max="13043" width="0" style="38" hidden="1" customWidth="1"/>
    <col min="13044" max="13282" width="9.140625" style="38"/>
    <col min="13283" max="13283" width="22.5703125" style="38" customWidth="1"/>
    <col min="13284" max="13288" width="9.140625" style="38"/>
    <col min="13289" max="13299" width="0" style="38" hidden="1" customWidth="1"/>
    <col min="13300" max="13538" width="9.140625" style="38"/>
    <col min="13539" max="13539" width="22.5703125" style="38" customWidth="1"/>
    <col min="13540" max="13544" width="9.140625" style="38"/>
    <col min="13545" max="13555" width="0" style="38" hidden="1" customWidth="1"/>
    <col min="13556" max="13794" width="9.140625" style="38"/>
    <col min="13795" max="13795" width="22.5703125" style="38" customWidth="1"/>
    <col min="13796" max="13800" width="9.140625" style="38"/>
    <col min="13801" max="13811" width="0" style="38" hidden="1" customWidth="1"/>
    <col min="13812" max="14050" width="9.140625" style="38"/>
    <col min="14051" max="14051" width="22.5703125" style="38" customWidth="1"/>
    <col min="14052" max="14056" width="9.140625" style="38"/>
    <col min="14057" max="14067" width="0" style="38" hidden="1" customWidth="1"/>
    <col min="14068" max="14306" width="9.140625" style="38"/>
    <col min="14307" max="14307" width="22.5703125" style="38" customWidth="1"/>
    <col min="14308" max="14312" width="9.140625" style="38"/>
    <col min="14313" max="14323" width="0" style="38" hidden="1" customWidth="1"/>
    <col min="14324" max="14562" width="9.140625" style="38"/>
    <col min="14563" max="14563" width="22.5703125" style="38" customWidth="1"/>
    <col min="14564" max="14568" width="9.140625" style="38"/>
    <col min="14569" max="14579" width="0" style="38" hidden="1" customWidth="1"/>
    <col min="14580" max="14818" width="9.140625" style="38"/>
    <col min="14819" max="14819" width="22.5703125" style="38" customWidth="1"/>
    <col min="14820" max="14824" width="9.140625" style="38"/>
    <col min="14825" max="14835" width="0" style="38" hidden="1" customWidth="1"/>
    <col min="14836" max="15074" width="9.140625" style="38"/>
    <col min="15075" max="15075" width="22.5703125" style="38" customWidth="1"/>
    <col min="15076" max="15080" width="9.140625" style="38"/>
    <col min="15081" max="15091" width="0" style="38" hidden="1" customWidth="1"/>
    <col min="15092" max="15330" width="9.140625" style="38"/>
    <col min="15331" max="15331" width="22.5703125" style="38" customWidth="1"/>
    <col min="15332" max="15336" width="9.140625" style="38"/>
    <col min="15337" max="15347" width="0" style="38" hidden="1" customWidth="1"/>
    <col min="15348" max="15586" width="9.140625" style="38"/>
    <col min="15587" max="15587" width="22.5703125" style="38" customWidth="1"/>
    <col min="15588" max="15592" width="9.140625" style="38"/>
    <col min="15593" max="15603" width="0" style="38" hidden="1" customWidth="1"/>
    <col min="15604" max="15842" width="9.140625" style="38"/>
    <col min="15843" max="15843" width="22.5703125" style="38" customWidth="1"/>
    <col min="15844" max="15848" width="9.140625" style="38"/>
    <col min="15849" max="15859" width="0" style="38" hidden="1" customWidth="1"/>
    <col min="15860" max="16098" width="9.140625" style="38"/>
    <col min="16099" max="16099" width="22.5703125" style="38" customWidth="1"/>
    <col min="16100" max="16104" width="9.140625" style="38"/>
    <col min="16105" max="16115" width="0" style="38" hidden="1" customWidth="1"/>
    <col min="16116" max="16384" width="9.140625" style="38"/>
  </cols>
  <sheetData>
    <row r="1" spans="1:18" ht="21" x14ac:dyDescent="0.2">
      <c r="A1" s="50" t="s">
        <v>143</v>
      </c>
      <c r="B1" s="50"/>
      <c r="C1" s="50"/>
      <c r="D1" s="50"/>
      <c r="E1" s="50"/>
    </row>
    <row r="2" spans="1:18" x14ac:dyDescent="0.2">
      <c r="H2" s="39"/>
      <c r="I2" s="39"/>
      <c r="J2" s="39"/>
      <c r="K2" s="39"/>
      <c r="L2" s="39"/>
      <c r="M2" s="39"/>
      <c r="N2" s="39"/>
      <c r="O2" s="39"/>
      <c r="P2" s="39"/>
      <c r="Q2" s="39"/>
      <c r="R2" s="39"/>
    </row>
    <row r="4" spans="1:18" ht="21" x14ac:dyDescent="0.35">
      <c r="A4" s="2" t="s">
        <v>23</v>
      </c>
    </row>
    <row r="5" spans="1:18" ht="15" x14ac:dyDescent="0.25">
      <c r="A5" s="41"/>
      <c r="B5" s="607" t="s">
        <v>140</v>
      </c>
      <c r="C5" s="607"/>
      <c r="D5" s="534"/>
      <c r="E5" s="534"/>
      <c r="F5" s="534"/>
    </row>
    <row r="6" spans="1:18" ht="30" x14ac:dyDescent="0.25">
      <c r="A6" s="46" t="s">
        <v>132</v>
      </c>
      <c r="B6" s="47">
        <v>1996</v>
      </c>
      <c r="C6" s="535">
        <v>2014</v>
      </c>
      <c r="D6" s="47" t="s">
        <v>141</v>
      </c>
      <c r="E6" s="536" t="s">
        <v>133</v>
      </c>
      <c r="F6" s="47" t="s">
        <v>142</v>
      </c>
    </row>
    <row r="7" spans="1:18" ht="15" x14ac:dyDescent="0.25">
      <c r="A7" s="48" t="s">
        <v>134</v>
      </c>
      <c r="B7" s="537">
        <v>3953</v>
      </c>
      <c r="C7" s="537">
        <v>5519</v>
      </c>
      <c r="D7" s="42">
        <v>1</v>
      </c>
      <c r="E7" s="42">
        <v>0.3962</v>
      </c>
      <c r="F7" s="49">
        <v>1566</v>
      </c>
    </row>
    <row r="8" spans="1:18" ht="15" x14ac:dyDescent="0.25">
      <c r="A8" s="40" t="s">
        <v>18</v>
      </c>
      <c r="B8" s="537">
        <v>94</v>
      </c>
      <c r="C8" s="537">
        <v>144</v>
      </c>
      <c r="D8" s="42">
        <v>2.6100000000000002E-2</v>
      </c>
      <c r="E8" s="42">
        <v>0.53190000000000004</v>
      </c>
      <c r="F8" s="49">
        <v>50</v>
      </c>
    </row>
    <row r="9" spans="1:18" ht="30" x14ac:dyDescent="0.25">
      <c r="A9" s="40" t="s">
        <v>17</v>
      </c>
      <c r="B9" s="537">
        <v>132</v>
      </c>
      <c r="C9" s="537">
        <v>187</v>
      </c>
      <c r="D9" s="42">
        <v>3.39E-2</v>
      </c>
      <c r="E9" s="42">
        <v>0.41670000000000001</v>
      </c>
      <c r="F9" s="49">
        <v>55</v>
      </c>
    </row>
    <row r="10" spans="1:18" ht="30" x14ac:dyDescent="0.25">
      <c r="A10" s="40" t="s">
        <v>135</v>
      </c>
      <c r="B10" s="537">
        <v>353</v>
      </c>
      <c r="C10" s="537">
        <v>541</v>
      </c>
      <c r="D10" s="42">
        <v>9.8000000000000004E-2</v>
      </c>
      <c r="E10" s="42">
        <v>0.53259999999999996</v>
      </c>
      <c r="F10" s="49">
        <v>188</v>
      </c>
    </row>
    <row r="11" spans="1:18" ht="15" x14ac:dyDescent="0.25">
      <c r="A11" s="40" t="s">
        <v>10</v>
      </c>
      <c r="B11" s="537">
        <v>227</v>
      </c>
      <c r="C11" s="537">
        <v>412</v>
      </c>
      <c r="D11" s="42">
        <v>7.4700000000000003E-2</v>
      </c>
      <c r="E11" s="42">
        <v>0.81499999999999995</v>
      </c>
      <c r="F11" s="49">
        <v>185</v>
      </c>
    </row>
    <row r="12" spans="1:18" ht="45" x14ac:dyDescent="0.25">
      <c r="A12" s="40" t="s">
        <v>136</v>
      </c>
      <c r="B12" s="537">
        <v>224</v>
      </c>
      <c r="C12" s="537">
        <v>222</v>
      </c>
      <c r="D12" s="42">
        <v>4.02E-2</v>
      </c>
      <c r="E12" s="42">
        <v>-8.8999999999999999E-3</v>
      </c>
      <c r="F12" s="49">
        <v>-2</v>
      </c>
    </row>
    <row r="13" spans="1:18" ht="30" x14ac:dyDescent="0.25">
      <c r="A13" s="40" t="s">
        <v>8</v>
      </c>
      <c r="B13" s="537">
        <v>362</v>
      </c>
      <c r="C13" s="537">
        <v>565</v>
      </c>
      <c r="D13" s="42">
        <v>0.1024</v>
      </c>
      <c r="E13" s="42">
        <v>0.56079999999999997</v>
      </c>
      <c r="F13" s="49">
        <v>203</v>
      </c>
    </row>
    <row r="14" spans="1:18" ht="30" x14ac:dyDescent="0.25">
      <c r="A14" s="40" t="s">
        <v>137</v>
      </c>
      <c r="B14" s="537">
        <v>464</v>
      </c>
      <c r="C14" s="537">
        <v>880</v>
      </c>
      <c r="D14" s="42">
        <v>0.15939999999999999</v>
      </c>
      <c r="E14" s="42">
        <v>0.89659999999999995</v>
      </c>
      <c r="F14" s="49">
        <v>416</v>
      </c>
    </row>
    <row r="15" spans="1:18" ht="15" x14ac:dyDescent="0.25">
      <c r="A15" s="40" t="s">
        <v>13</v>
      </c>
      <c r="B15" s="537">
        <v>336</v>
      </c>
      <c r="C15" s="537">
        <v>357</v>
      </c>
      <c r="D15" s="42">
        <v>6.4699999999999994E-2</v>
      </c>
      <c r="E15" s="42">
        <v>6.25E-2</v>
      </c>
      <c r="F15" s="49">
        <v>21</v>
      </c>
    </row>
    <row r="16" spans="1:18" ht="15" x14ac:dyDescent="0.25">
      <c r="A16" s="40" t="s">
        <v>11</v>
      </c>
      <c r="B16" s="537">
        <v>246</v>
      </c>
      <c r="C16" s="537">
        <v>423</v>
      </c>
      <c r="D16" s="42">
        <v>7.6600000000000001E-2</v>
      </c>
      <c r="E16" s="42">
        <v>0.71950000000000003</v>
      </c>
      <c r="F16" s="49">
        <v>177</v>
      </c>
    </row>
    <row r="17" spans="1:6" ht="30" x14ac:dyDescent="0.25">
      <c r="A17" s="40" t="s">
        <v>12</v>
      </c>
      <c r="B17" s="537">
        <v>204</v>
      </c>
      <c r="C17" s="537">
        <v>393</v>
      </c>
      <c r="D17" s="42">
        <v>7.1199999999999999E-2</v>
      </c>
      <c r="E17" s="42">
        <v>0.92649999999999999</v>
      </c>
      <c r="F17" s="49">
        <v>189</v>
      </c>
    </row>
    <row r="18" spans="1:6" ht="15" x14ac:dyDescent="0.25">
      <c r="A18" s="40" t="s">
        <v>14</v>
      </c>
      <c r="B18" s="537">
        <v>247</v>
      </c>
      <c r="C18" s="537">
        <v>291</v>
      </c>
      <c r="D18" s="42">
        <v>5.2699999999999997E-2</v>
      </c>
      <c r="E18" s="42">
        <v>0.17810000000000001</v>
      </c>
      <c r="F18" s="49">
        <v>44</v>
      </c>
    </row>
    <row r="19" spans="1:6" ht="15" x14ac:dyDescent="0.25">
      <c r="A19" s="40" t="s">
        <v>138</v>
      </c>
      <c r="B19" s="537">
        <v>345</v>
      </c>
      <c r="C19" s="537">
        <v>443</v>
      </c>
      <c r="D19" s="42">
        <v>8.0299999999999996E-2</v>
      </c>
      <c r="E19" s="42">
        <v>0.28410000000000002</v>
      </c>
      <c r="F19" s="49">
        <v>98</v>
      </c>
    </row>
    <row r="20" spans="1:6" ht="15" x14ac:dyDescent="0.25">
      <c r="A20" s="40" t="s">
        <v>139</v>
      </c>
      <c r="B20" s="537">
        <v>219</v>
      </c>
      <c r="C20" s="537">
        <v>216</v>
      </c>
      <c r="D20" s="42">
        <v>3.9100000000000003E-2</v>
      </c>
      <c r="E20" s="42">
        <v>-1.37E-2</v>
      </c>
      <c r="F20" s="49">
        <v>-3</v>
      </c>
    </row>
    <row r="21" spans="1:6" ht="15" x14ac:dyDescent="0.25">
      <c r="A21" s="40" t="s">
        <v>16</v>
      </c>
      <c r="B21" s="537">
        <v>206</v>
      </c>
      <c r="C21" s="537">
        <v>280</v>
      </c>
      <c r="D21" s="42">
        <v>5.0700000000000002E-2</v>
      </c>
      <c r="E21" s="42">
        <v>0.35920000000000002</v>
      </c>
      <c r="F21" s="49">
        <v>74</v>
      </c>
    </row>
    <row r="22" spans="1:6" ht="15" x14ac:dyDescent="0.25">
      <c r="A22" s="40" t="s">
        <v>19</v>
      </c>
      <c r="B22" s="537">
        <v>262</v>
      </c>
      <c r="C22" s="537">
        <v>134</v>
      </c>
      <c r="D22" s="42">
        <v>2.4299999999999999E-2</v>
      </c>
      <c r="E22" s="42">
        <v>-0.48849999999999999</v>
      </c>
      <c r="F22" s="49">
        <v>-128</v>
      </c>
    </row>
    <row r="23" spans="1:6" ht="15" x14ac:dyDescent="0.25">
      <c r="A23" s="40" t="s">
        <v>21</v>
      </c>
      <c r="B23" s="537">
        <v>32</v>
      </c>
      <c r="C23" s="537">
        <v>32</v>
      </c>
      <c r="D23" s="42">
        <v>5.7999999999999996E-3</v>
      </c>
      <c r="E23" s="42">
        <v>0</v>
      </c>
      <c r="F23" s="49">
        <v>0</v>
      </c>
    </row>
    <row r="24" spans="1:6" x14ac:dyDescent="0.2">
      <c r="A24" s="43"/>
      <c r="B24" s="44"/>
      <c r="C24" s="44"/>
      <c r="D24" s="45"/>
      <c r="E24" s="44"/>
      <c r="F24" s="43"/>
    </row>
    <row r="26" spans="1:6" ht="15" x14ac:dyDescent="0.25">
      <c r="A26" t="s">
        <v>144</v>
      </c>
    </row>
    <row r="27" spans="1:6" ht="15" x14ac:dyDescent="0.25">
      <c r="A27" s="80"/>
    </row>
    <row r="28" spans="1:6" ht="21" x14ac:dyDescent="0.2">
      <c r="A28" s="50" t="s">
        <v>143</v>
      </c>
    </row>
    <row r="37" spans="1:1" x14ac:dyDescent="0.2">
      <c r="A37" s="38" t="s">
        <v>382</v>
      </c>
    </row>
  </sheetData>
  <mergeCells count="1">
    <mergeCell ref="B5:C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9"/>
  <sheetViews>
    <sheetView topLeftCell="B1" zoomScale="85" zoomScaleNormal="85" workbookViewId="0">
      <selection activeCell="I23" sqref="C6:I23"/>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169</v>
      </c>
      <c r="B1" s="50"/>
      <c r="C1" s="50"/>
      <c r="D1" s="50"/>
      <c r="E1" s="50"/>
      <c r="F1" s="50"/>
    </row>
    <row r="3" spans="1:10" ht="21" x14ac:dyDescent="0.35">
      <c r="A3" s="2" t="s">
        <v>23</v>
      </c>
    </row>
    <row r="5" spans="1:10" x14ac:dyDescent="0.25">
      <c r="A5" s="51" t="s">
        <v>147</v>
      </c>
      <c r="B5" s="53"/>
      <c r="C5" s="53"/>
      <c r="D5" s="53"/>
      <c r="E5" s="53"/>
      <c r="F5" s="53"/>
      <c r="G5" s="53"/>
      <c r="H5" s="53"/>
      <c r="I5" s="53"/>
    </row>
    <row r="6" spans="1:10" x14ac:dyDescent="0.25">
      <c r="A6" s="51" t="s">
        <v>24</v>
      </c>
      <c r="B6" s="3" t="s">
        <v>41</v>
      </c>
      <c r="C6" s="68">
        <v>2009</v>
      </c>
      <c r="D6" s="68">
        <v>2010</v>
      </c>
      <c r="E6" s="68">
        <v>2011</v>
      </c>
      <c r="F6" s="68">
        <v>2012</v>
      </c>
      <c r="G6" s="68">
        <v>2013</v>
      </c>
      <c r="H6" s="68">
        <v>2014</v>
      </c>
      <c r="I6" s="68" t="s">
        <v>148</v>
      </c>
      <c r="J6" s="53"/>
    </row>
    <row r="7" spans="1:10" x14ac:dyDescent="0.25">
      <c r="A7" s="53" t="s">
        <v>149</v>
      </c>
      <c r="B7" s="53" t="s">
        <v>68</v>
      </c>
      <c r="C7" s="56">
        <v>106400</v>
      </c>
      <c r="D7" s="56">
        <v>112100</v>
      </c>
      <c r="E7" s="56">
        <v>111900</v>
      </c>
      <c r="F7" s="56">
        <v>108300</v>
      </c>
      <c r="G7" s="56">
        <v>119200</v>
      </c>
      <c r="H7" s="57">
        <v>114600</v>
      </c>
      <c r="I7" s="58">
        <v>2.4199999999999999E-2</v>
      </c>
      <c r="J7" s="424"/>
    </row>
    <row r="8" spans="1:10" x14ac:dyDescent="0.25">
      <c r="A8" s="53" t="s">
        <v>36</v>
      </c>
      <c r="B8" s="53" t="s">
        <v>17</v>
      </c>
      <c r="C8" s="56">
        <v>103400</v>
      </c>
      <c r="D8" s="56">
        <v>110100</v>
      </c>
      <c r="E8" s="56">
        <v>113700</v>
      </c>
      <c r="F8" s="56">
        <v>119000</v>
      </c>
      <c r="G8" s="56">
        <v>114900</v>
      </c>
      <c r="H8" s="57">
        <v>125200</v>
      </c>
      <c r="I8" s="58">
        <v>2.6499999999999999E-2</v>
      </c>
      <c r="J8" s="424"/>
    </row>
    <row r="9" spans="1:10" x14ac:dyDescent="0.25">
      <c r="A9" s="53" t="s">
        <v>28</v>
      </c>
      <c r="B9" s="53" t="s">
        <v>150</v>
      </c>
      <c r="C9" s="56">
        <v>418000</v>
      </c>
      <c r="D9" s="56">
        <v>399500</v>
      </c>
      <c r="E9" s="56">
        <v>420200</v>
      </c>
      <c r="F9" s="56">
        <v>451100</v>
      </c>
      <c r="G9" s="56">
        <v>470500</v>
      </c>
      <c r="H9" s="57">
        <v>483700</v>
      </c>
      <c r="I9" s="58">
        <v>0.1022</v>
      </c>
      <c r="J9" s="424">
        <f>(H9/C9)-1</f>
        <v>0.15717703349282286</v>
      </c>
    </row>
    <row r="10" spans="1:10" x14ac:dyDescent="0.25">
      <c r="A10" s="53" t="s">
        <v>29</v>
      </c>
      <c r="B10" s="53" t="s">
        <v>10</v>
      </c>
      <c r="C10" s="56">
        <v>336300</v>
      </c>
      <c r="D10" s="56">
        <v>338000</v>
      </c>
      <c r="E10" s="56">
        <v>350100</v>
      </c>
      <c r="F10" s="56">
        <v>370400</v>
      </c>
      <c r="G10" s="56">
        <v>354300</v>
      </c>
      <c r="H10" s="57">
        <v>385700</v>
      </c>
      <c r="I10" s="58">
        <v>8.1500000000000003E-2</v>
      </c>
      <c r="J10" s="424"/>
    </row>
    <row r="11" spans="1:10" x14ac:dyDescent="0.25">
      <c r="A11" s="53" t="s">
        <v>34</v>
      </c>
      <c r="B11" s="53" t="s">
        <v>66</v>
      </c>
      <c r="C11" s="56">
        <v>223000</v>
      </c>
      <c r="D11" s="56">
        <v>237800</v>
      </c>
      <c r="E11" s="56">
        <v>224400</v>
      </c>
      <c r="F11" s="56">
        <v>214900</v>
      </c>
      <c r="G11" s="56">
        <v>212200</v>
      </c>
      <c r="H11" s="57">
        <v>220000</v>
      </c>
      <c r="I11" s="58">
        <v>4.65E-2</v>
      </c>
      <c r="J11" s="424"/>
    </row>
    <row r="12" spans="1:10" x14ac:dyDescent="0.25">
      <c r="A12" s="53" t="s">
        <v>27</v>
      </c>
      <c r="B12" s="53" t="s">
        <v>151</v>
      </c>
      <c r="C12" s="56">
        <v>407200</v>
      </c>
      <c r="D12" s="56">
        <v>445200</v>
      </c>
      <c r="E12" s="56">
        <v>451000</v>
      </c>
      <c r="F12" s="56">
        <v>457900</v>
      </c>
      <c r="G12" s="56">
        <v>460700</v>
      </c>
      <c r="H12" s="57">
        <v>490600</v>
      </c>
      <c r="I12" s="58">
        <v>0.1037</v>
      </c>
      <c r="J12" s="424"/>
    </row>
    <row r="13" spans="1:10" x14ac:dyDescent="0.25">
      <c r="A13" s="53" t="s">
        <v>152</v>
      </c>
      <c r="B13" s="53" t="s">
        <v>65</v>
      </c>
      <c r="C13" s="56">
        <v>603400</v>
      </c>
      <c r="D13" s="56">
        <v>606200</v>
      </c>
      <c r="E13" s="56">
        <v>631800</v>
      </c>
      <c r="F13" s="56">
        <v>650600</v>
      </c>
      <c r="G13" s="56">
        <v>720400</v>
      </c>
      <c r="H13" s="57">
        <v>721500</v>
      </c>
      <c r="I13" s="58">
        <v>0.15240000000000001</v>
      </c>
      <c r="J13" s="424"/>
    </row>
    <row r="14" spans="1:10" x14ac:dyDescent="0.25">
      <c r="A14" s="53" t="s">
        <v>32</v>
      </c>
      <c r="B14" s="53" t="s">
        <v>153</v>
      </c>
      <c r="C14" s="56">
        <v>319400</v>
      </c>
      <c r="D14" s="56">
        <v>327600</v>
      </c>
      <c r="E14" s="56">
        <v>354400</v>
      </c>
      <c r="F14" s="56">
        <v>356300</v>
      </c>
      <c r="G14" s="56">
        <v>337000</v>
      </c>
      <c r="H14" s="57">
        <v>351900</v>
      </c>
      <c r="I14" s="58">
        <v>7.4399999999999994E-2</v>
      </c>
      <c r="J14" s="424"/>
    </row>
    <row r="15" spans="1:10" x14ac:dyDescent="0.25">
      <c r="A15" s="53" t="s">
        <v>30</v>
      </c>
      <c r="B15" s="53" t="s">
        <v>11</v>
      </c>
      <c r="C15" s="56">
        <v>292100</v>
      </c>
      <c r="D15" s="56">
        <v>311400</v>
      </c>
      <c r="E15" s="56">
        <v>328200</v>
      </c>
      <c r="F15" s="56">
        <v>313500</v>
      </c>
      <c r="G15" s="56">
        <v>349900</v>
      </c>
      <c r="H15" s="57">
        <v>372800</v>
      </c>
      <c r="I15" s="58">
        <v>7.8799999999999995E-2</v>
      </c>
      <c r="J15" s="424"/>
    </row>
    <row r="16" spans="1:10" x14ac:dyDescent="0.25">
      <c r="A16" s="53" t="s">
        <v>31</v>
      </c>
      <c r="B16" s="53" t="s">
        <v>154</v>
      </c>
      <c r="C16" s="56">
        <v>295900</v>
      </c>
      <c r="D16" s="56">
        <v>298200</v>
      </c>
      <c r="E16" s="56">
        <v>308900</v>
      </c>
      <c r="F16" s="56">
        <v>335700</v>
      </c>
      <c r="G16" s="56">
        <v>346400</v>
      </c>
      <c r="H16" s="57">
        <v>358000</v>
      </c>
      <c r="I16" s="58">
        <v>7.5600000000000001E-2</v>
      </c>
      <c r="J16" s="424"/>
    </row>
    <row r="17" spans="1:11" x14ac:dyDescent="0.25">
      <c r="A17" s="53" t="s">
        <v>33</v>
      </c>
      <c r="B17" s="53" t="s">
        <v>62</v>
      </c>
      <c r="C17" s="56">
        <v>219100</v>
      </c>
      <c r="D17" s="56">
        <v>215100</v>
      </c>
      <c r="E17" s="56">
        <v>208000</v>
      </c>
      <c r="F17" s="56">
        <v>217700</v>
      </c>
      <c r="G17" s="56">
        <v>218600</v>
      </c>
      <c r="H17" s="57">
        <v>227300</v>
      </c>
      <c r="I17" s="58">
        <v>4.8000000000000001E-2</v>
      </c>
      <c r="J17" s="424"/>
    </row>
    <row r="18" spans="1:11" x14ac:dyDescent="0.25">
      <c r="A18" s="53" t="s">
        <v>155</v>
      </c>
      <c r="B18" s="53" t="s">
        <v>138</v>
      </c>
      <c r="C18" s="56">
        <v>373100</v>
      </c>
      <c r="D18" s="56">
        <v>361200</v>
      </c>
      <c r="E18" s="56">
        <v>369900</v>
      </c>
      <c r="F18" s="56">
        <v>377600</v>
      </c>
      <c r="G18" s="56">
        <v>386800</v>
      </c>
      <c r="H18" s="57">
        <v>406700</v>
      </c>
      <c r="I18" s="58">
        <v>8.5900000000000004E-2</v>
      </c>
      <c r="J18" s="424"/>
    </row>
    <row r="19" spans="1:11" x14ac:dyDescent="0.25">
      <c r="A19" s="53" t="s">
        <v>155</v>
      </c>
      <c r="B19" s="53" t="s">
        <v>156</v>
      </c>
      <c r="C19" s="56">
        <v>174700</v>
      </c>
      <c r="D19" s="56">
        <v>168300</v>
      </c>
      <c r="E19" s="56">
        <v>176500</v>
      </c>
      <c r="F19" s="56">
        <v>180700</v>
      </c>
      <c r="G19" s="56">
        <v>194100</v>
      </c>
      <c r="H19" s="57">
        <v>187900</v>
      </c>
      <c r="I19" s="58">
        <v>3.9699999999999999E-2</v>
      </c>
      <c r="J19" s="424"/>
    </row>
    <row r="20" spans="1:11" x14ac:dyDescent="0.25">
      <c r="A20" s="53" t="s">
        <v>35</v>
      </c>
      <c r="B20" s="53" t="s">
        <v>16</v>
      </c>
      <c r="C20" s="56">
        <v>135500</v>
      </c>
      <c r="D20" s="56">
        <v>139100</v>
      </c>
      <c r="E20" s="56">
        <v>126500</v>
      </c>
      <c r="F20" s="56">
        <v>152700</v>
      </c>
      <c r="G20" s="56">
        <v>140600</v>
      </c>
      <c r="H20" s="57">
        <v>144800</v>
      </c>
      <c r="I20" s="58">
        <v>3.0599999999999999E-2</v>
      </c>
      <c r="J20" s="424"/>
    </row>
    <row r="21" spans="1:11" x14ac:dyDescent="0.25">
      <c r="A21" s="53" t="s">
        <v>38</v>
      </c>
      <c r="B21" s="53" t="s">
        <v>19</v>
      </c>
      <c r="C21" s="56">
        <v>112900</v>
      </c>
      <c r="D21" s="56">
        <v>110000</v>
      </c>
      <c r="E21" s="56">
        <v>100200</v>
      </c>
      <c r="F21" s="56">
        <v>110300</v>
      </c>
      <c r="G21" s="56">
        <v>107100</v>
      </c>
      <c r="H21" s="57">
        <v>113300</v>
      </c>
      <c r="I21" s="58">
        <v>2.3900000000000001E-2</v>
      </c>
      <c r="J21" s="424"/>
    </row>
    <row r="22" spans="1:11" x14ac:dyDescent="0.25">
      <c r="A22" s="53" t="s">
        <v>157</v>
      </c>
      <c r="B22" s="53" t="s">
        <v>21</v>
      </c>
      <c r="C22" s="56">
        <v>23100</v>
      </c>
      <c r="D22" s="56">
        <v>26700</v>
      </c>
      <c r="E22" s="56">
        <v>28000</v>
      </c>
      <c r="F22" s="56">
        <v>30100</v>
      </c>
      <c r="G22" s="56">
        <v>27200</v>
      </c>
      <c r="H22" s="57">
        <v>28800</v>
      </c>
      <c r="I22" s="58">
        <v>6.1000000000000004E-3</v>
      </c>
      <c r="J22" s="424"/>
    </row>
    <row r="23" spans="1:11" x14ac:dyDescent="0.25">
      <c r="A23" s="51" t="s">
        <v>158</v>
      </c>
      <c r="B23" s="51" t="s">
        <v>159</v>
      </c>
      <c r="C23" s="59">
        <v>4143500</v>
      </c>
      <c r="D23" s="59">
        <v>4206500</v>
      </c>
      <c r="E23" s="59">
        <v>4303700</v>
      </c>
      <c r="F23" s="59">
        <v>4446700</v>
      </c>
      <c r="G23" s="59">
        <v>4559900</v>
      </c>
      <c r="H23" s="60">
        <v>4732900</v>
      </c>
      <c r="I23" s="61">
        <v>1</v>
      </c>
      <c r="J23" s="424"/>
    </row>
    <row r="24" spans="1:11" x14ac:dyDescent="0.25">
      <c r="A24" s="53"/>
      <c r="B24" s="53"/>
      <c r="C24" s="53"/>
      <c r="D24" s="53"/>
      <c r="E24" s="53"/>
      <c r="F24" s="53"/>
      <c r="G24" s="53"/>
      <c r="H24" s="52"/>
      <c r="I24" s="53"/>
      <c r="J24" s="53"/>
      <c r="K24" s="5"/>
    </row>
    <row r="25" spans="1:11" x14ac:dyDescent="0.25">
      <c r="A25" s="55"/>
      <c r="B25" s="55"/>
      <c r="C25" s="53"/>
      <c r="D25" s="53"/>
      <c r="E25" s="53"/>
      <c r="F25" s="53"/>
      <c r="G25" s="54"/>
      <c r="H25" s="53"/>
      <c r="I25" s="53"/>
      <c r="J25" s="21"/>
    </row>
    <row r="26" spans="1:11" x14ac:dyDescent="0.25">
      <c r="A26" s="55" t="s">
        <v>160</v>
      </c>
      <c r="B26" s="55" t="s">
        <v>161</v>
      </c>
      <c r="C26" s="53"/>
      <c r="D26" s="53"/>
      <c r="E26" s="53"/>
      <c r="F26" s="53"/>
      <c r="G26" s="53"/>
      <c r="H26" s="53"/>
      <c r="I26" s="53"/>
      <c r="J26" s="53"/>
    </row>
    <row r="27" spans="1:11" x14ac:dyDescent="0.25">
      <c r="A27" s="55" t="s">
        <v>162</v>
      </c>
      <c r="B27" s="55" t="s">
        <v>163</v>
      </c>
      <c r="C27" s="53"/>
      <c r="D27" s="53"/>
      <c r="E27" s="53"/>
      <c r="F27" s="53"/>
      <c r="G27" s="53"/>
      <c r="H27" s="53"/>
      <c r="I27" s="53"/>
      <c r="J27" s="53"/>
    </row>
    <row r="28" spans="1:11" x14ac:dyDescent="0.25">
      <c r="A28"/>
      <c r="B28"/>
    </row>
    <row r="29" spans="1:11" s="91" customFormat="1" ht="21" x14ac:dyDescent="0.25">
      <c r="A29" s="50" t="s">
        <v>169</v>
      </c>
      <c r="B29" s="80"/>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Y41"/>
  <sheetViews>
    <sheetView zoomScale="85" zoomScaleNormal="85" workbookViewId="0">
      <selection activeCell="I13" sqref="I13"/>
    </sheetView>
  </sheetViews>
  <sheetFormatPr defaultRowHeight="15" x14ac:dyDescent="0.25"/>
  <cols>
    <col min="1" max="7" width="9.140625" style="20"/>
    <col min="8" max="8" width="12" style="20" customWidth="1"/>
    <col min="9" max="17" width="9.140625" style="20"/>
    <col min="18" max="18" width="10.140625" style="20" bestFit="1" customWidth="1"/>
    <col min="19" max="16384" width="9.140625" style="20"/>
  </cols>
  <sheetData>
    <row r="1" spans="1:25" ht="21" x14ac:dyDescent="0.35">
      <c r="A1" s="405" t="s">
        <v>631</v>
      </c>
      <c r="B1" s="18"/>
      <c r="C1" s="19"/>
    </row>
    <row r="2" spans="1:25" x14ac:dyDescent="0.25">
      <c r="A2" s="19"/>
      <c r="B2" s="19"/>
      <c r="C2" s="19"/>
    </row>
    <row r="3" spans="1:25" ht="21" x14ac:dyDescent="0.35">
      <c r="A3" s="2" t="s">
        <v>23</v>
      </c>
    </row>
    <row r="4" spans="1:25" ht="21" x14ac:dyDescent="0.35">
      <c r="A4" s="2"/>
      <c r="B4" s="306" t="s">
        <v>632</v>
      </c>
      <c r="C4" s="306"/>
      <c r="D4" s="306"/>
      <c r="E4" s="306"/>
      <c r="F4" s="306"/>
      <c r="G4" s="306"/>
      <c r="H4" s="504"/>
      <c r="I4" s="504"/>
      <c r="J4" s="504"/>
      <c r="K4" s="306"/>
      <c r="L4" s="306"/>
      <c r="M4" s="306"/>
      <c r="N4" s="306" t="s">
        <v>633</v>
      </c>
      <c r="P4" s="306"/>
      <c r="Q4" s="306"/>
      <c r="R4" s="306"/>
    </row>
    <row r="5" spans="1:25" x14ac:dyDescent="0.25">
      <c r="A5" s="24" t="s">
        <v>88</v>
      </c>
      <c r="B5" s="501" t="s">
        <v>101</v>
      </c>
      <c r="C5" s="504" t="s">
        <v>104</v>
      </c>
      <c r="D5" s="504" t="s">
        <v>107</v>
      </c>
      <c r="E5" s="503" t="s">
        <v>110</v>
      </c>
      <c r="F5" s="503" t="s">
        <v>113</v>
      </c>
      <c r="G5" s="503" t="s">
        <v>115</v>
      </c>
      <c r="H5" s="502" t="s">
        <v>117</v>
      </c>
      <c r="I5" s="503" t="s">
        <v>119</v>
      </c>
      <c r="J5" s="503" t="s">
        <v>121</v>
      </c>
      <c r="K5" s="538" t="s">
        <v>634</v>
      </c>
      <c r="L5" s="539"/>
      <c r="M5" s="540"/>
      <c r="N5" s="24" t="s">
        <v>88</v>
      </c>
      <c r="O5" s="501" t="s">
        <v>101</v>
      </c>
      <c r="P5" s="504" t="s">
        <v>104</v>
      </c>
      <c r="Q5" s="504" t="s">
        <v>107</v>
      </c>
      <c r="R5" s="503" t="s">
        <v>110</v>
      </c>
      <c r="S5" s="503" t="s">
        <v>113</v>
      </c>
      <c r="T5" s="503" t="s">
        <v>115</v>
      </c>
      <c r="U5" s="502" t="s">
        <v>117</v>
      </c>
      <c r="V5" s="503" t="s">
        <v>119</v>
      </c>
      <c r="W5" s="503" t="s">
        <v>121</v>
      </c>
      <c r="X5" s="538" t="s">
        <v>634</v>
      </c>
      <c r="Y5" s="539"/>
    </row>
    <row r="6" spans="1:25" x14ac:dyDescent="0.25">
      <c r="A6" s="26">
        <v>1984</v>
      </c>
      <c r="B6" s="540">
        <v>63</v>
      </c>
      <c r="C6" s="540">
        <v>59</v>
      </c>
      <c r="D6" s="540">
        <v>87</v>
      </c>
      <c r="E6" s="540">
        <v>91</v>
      </c>
      <c r="F6" s="540">
        <v>70</v>
      </c>
      <c r="G6" s="540">
        <v>67</v>
      </c>
      <c r="H6" s="540">
        <v>77</v>
      </c>
      <c r="I6" s="540">
        <v>60</v>
      </c>
      <c r="J6" s="540">
        <v>58</v>
      </c>
      <c r="K6" s="541">
        <v>632</v>
      </c>
      <c r="L6" s="539"/>
      <c r="M6" s="540"/>
      <c r="N6" s="26">
        <v>1984</v>
      </c>
      <c r="O6" s="540"/>
      <c r="P6" s="540"/>
      <c r="Q6" s="540"/>
      <c r="R6" s="540"/>
      <c r="S6" s="540"/>
      <c r="T6" s="540"/>
      <c r="U6" s="540"/>
      <c r="V6" s="540"/>
      <c r="W6" s="540"/>
      <c r="X6" s="541"/>
      <c r="Y6" s="539"/>
    </row>
    <row r="7" spans="1:25" x14ac:dyDescent="0.25">
      <c r="A7" s="26">
        <v>1985</v>
      </c>
      <c r="B7" s="540">
        <v>62</v>
      </c>
      <c r="C7" s="540">
        <v>58</v>
      </c>
      <c r="D7" s="540">
        <v>88</v>
      </c>
      <c r="E7" s="540">
        <v>93</v>
      </c>
      <c r="F7" s="540">
        <v>69</v>
      </c>
      <c r="G7" s="540">
        <v>67</v>
      </c>
      <c r="H7" s="540">
        <v>77</v>
      </c>
      <c r="I7" s="540">
        <v>57</v>
      </c>
      <c r="J7" s="540">
        <v>59</v>
      </c>
      <c r="K7" s="541">
        <v>630</v>
      </c>
      <c r="L7" s="539"/>
      <c r="M7" s="540"/>
      <c r="N7" s="26">
        <v>1985</v>
      </c>
      <c r="O7" s="23"/>
      <c r="P7" s="22"/>
      <c r="Q7" s="540"/>
      <c r="R7" s="540"/>
      <c r="S7" s="540"/>
      <c r="T7" s="540"/>
      <c r="U7" s="540"/>
      <c r="V7" s="540"/>
      <c r="W7" s="540"/>
      <c r="X7" s="541"/>
      <c r="Y7" s="539"/>
    </row>
    <row r="8" spans="1:25" x14ac:dyDescent="0.25">
      <c r="A8" s="26">
        <v>1986</v>
      </c>
      <c r="B8" s="540">
        <v>61</v>
      </c>
      <c r="C8" s="540">
        <v>58</v>
      </c>
      <c r="D8" s="540">
        <v>88</v>
      </c>
      <c r="E8" s="540">
        <v>95</v>
      </c>
      <c r="F8" s="540">
        <v>68</v>
      </c>
      <c r="G8" s="540">
        <v>66</v>
      </c>
      <c r="H8" s="540">
        <v>77</v>
      </c>
      <c r="I8" s="540">
        <v>53</v>
      </c>
      <c r="J8" s="540">
        <v>60</v>
      </c>
      <c r="K8" s="541">
        <v>626</v>
      </c>
      <c r="L8" s="539"/>
      <c r="M8" s="540"/>
      <c r="N8" s="26">
        <v>1986</v>
      </c>
      <c r="O8" s="23"/>
      <c r="P8" s="22"/>
      <c r="Q8" s="540"/>
      <c r="R8" s="540"/>
      <c r="S8" s="540"/>
      <c r="T8" s="540"/>
      <c r="U8" s="540"/>
      <c r="V8" s="540"/>
      <c r="W8" s="540"/>
      <c r="X8" s="541"/>
      <c r="Y8" s="539"/>
    </row>
    <row r="9" spans="1:25" x14ac:dyDescent="0.25">
      <c r="A9" s="26">
        <v>1987</v>
      </c>
      <c r="B9" s="540">
        <v>60</v>
      </c>
      <c r="C9" s="540">
        <v>58</v>
      </c>
      <c r="D9" s="540">
        <v>90</v>
      </c>
      <c r="E9" s="540">
        <v>98</v>
      </c>
      <c r="F9" s="540">
        <v>67</v>
      </c>
      <c r="G9" s="540">
        <v>66</v>
      </c>
      <c r="H9" s="540">
        <v>77</v>
      </c>
      <c r="I9" s="540">
        <v>50</v>
      </c>
      <c r="J9" s="540">
        <v>62</v>
      </c>
      <c r="K9" s="541">
        <v>628</v>
      </c>
      <c r="L9" s="539"/>
      <c r="M9" s="540"/>
      <c r="N9" s="26">
        <v>1987</v>
      </c>
      <c r="O9" s="23"/>
      <c r="P9" s="22"/>
      <c r="Q9" s="540"/>
      <c r="R9" s="540"/>
      <c r="S9" s="540"/>
      <c r="T9" s="540"/>
      <c r="U9" s="540"/>
      <c r="V9" s="540"/>
      <c r="W9" s="540"/>
      <c r="X9" s="541"/>
      <c r="Y9" s="539"/>
    </row>
    <row r="10" spans="1:25" x14ac:dyDescent="0.25">
      <c r="A10" s="26">
        <v>1988</v>
      </c>
      <c r="B10" s="540">
        <v>60</v>
      </c>
      <c r="C10" s="540">
        <v>60</v>
      </c>
      <c r="D10" s="540">
        <v>93</v>
      </c>
      <c r="E10" s="540">
        <v>101</v>
      </c>
      <c r="F10" s="540">
        <v>71</v>
      </c>
      <c r="G10" s="540">
        <v>70</v>
      </c>
      <c r="H10" s="540">
        <v>75</v>
      </c>
      <c r="I10" s="540">
        <v>53</v>
      </c>
      <c r="J10" s="540">
        <v>62</v>
      </c>
      <c r="K10" s="541">
        <v>645</v>
      </c>
      <c r="L10" s="539"/>
      <c r="M10" s="540"/>
      <c r="N10" s="26">
        <v>1988</v>
      </c>
      <c r="O10" s="23"/>
      <c r="P10" s="22"/>
      <c r="Q10" s="540"/>
      <c r="R10" s="540"/>
      <c r="S10" s="540"/>
      <c r="T10" s="540"/>
      <c r="U10" s="540"/>
      <c r="V10" s="540"/>
      <c r="W10" s="540"/>
      <c r="X10" s="541"/>
      <c r="Y10" s="539"/>
    </row>
    <row r="11" spans="1:25" x14ac:dyDescent="0.25">
      <c r="A11" s="26">
        <v>1989</v>
      </c>
      <c r="B11" s="540">
        <v>58</v>
      </c>
      <c r="C11" s="540">
        <v>61</v>
      </c>
      <c r="D11" s="540">
        <v>94</v>
      </c>
      <c r="E11" s="540">
        <v>102</v>
      </c>
      <c r="F11" s="540">
        <v>71</v>
      </c>
      <c r="G11" s="540">
        <v>71</v>
      </c>
      <c r="H11" s="540">
        <v>70</v>
      </c>
      <c r="I11" s="540">
        <v>55</v>
      </c>
      <c r="J11" s="540">
        <v>61</v>
      </c>
      <c r="K11" s="541">
        <v>643</v>
      </c>
      <c r="L11" s="539"/>
      <c r="M11" s="540"/>
      <c r="N11" s="26">
        <v>1989</v>
      </c>
      <c r="O11" s="23"/>
      <c r="P11" s="22"/>
      <c r="Q11" s="540"/>
      <c r="R11" s="540"/>
      <c r="S11" s="540"/>
      <c r="T11" s="540"/>
      <c r="U11" s="540"/>
      <c r="V11" s="540"/>
      <c r="W11" s="540"/>
      <c r="X11" s="541"/>
      <c r="Y11" s="539"/>
    </row>
    <row r="12" spans="1:25" x14ac:dyDescent="0.25">
      <c r="A12" s="26">
        <v>1990</v>
      </c>
      <c r="B12" s="540">
        <v>58</v>
      </c>
      <c r="C12" s="540">
        <v>61</v>
      </c>
      <c r="D12" s="540">
        <v>96</v>
      </c>
      <c r="E12" s="540">
        <v>97</v>
      </c>
      <c r="F12" s="540">
        <v>70</v>
      </c>
      <c r="G12" s="540">
        <v>72</v>
      </c>
      <c r="H12" s="540">
        <v>68</v>
      </c>
      <c r="I12" s="540">
        <v>60</v>
      </c>
      <c r="J12" s="540">
        <v>57</v>
      </c>
      <c r="K12" s="541">
        <v>639</v>
      </c>
      <c r="L12" s="539"/>
      <c r="M12" s="540"/>
      <c r="N12" s="26">
        <v>1990</v>
      </c>
      <c r="O12" s="23"/>
      <c r="P12" s="22"/>
      <c r="Q12" s="540"/>
      <c r="R12" s="540"/>
      <c r="S12" s="540"/>
      <c r="T12" s="540"/>
      <c r="U12" s="540"/>
      <c r="V12" s="540"/>
      <c r="W12" s="540"/>
      <c r="X12" s="541"/>
      <c r="Y12" s="539"/>
    </row>
    <row r="13" spans="1:25" x14ac:dyDescent="0.25">
      <c r="A13" s="26">
        <v>1991</v>
      </c>
      <c r="B13" s="540">
        <v>56</v>
      </c>
      <c r="C13" s="540">
        <v>57</v>
      </c>
      <c r="D13" s="540">
        <v>92</v>
      </c>
      <c r="E13" s="540">
        <v>88</v>
      </c>
      <c r="F13" s="540">
        <v>66</v>
      </c>
      <c r="G13" s="540">
        <v>68</v>
      </c>
      <c r="H13" s="540">
        <v>67</v>
      </c>
      <c r="I13" s="540">
        <v>60</v>
      </c>
      <c r="J13" s="540">
        <v>52</v>
      </c>
      <c r="K13" s="541">
        <v>606</v>
      </c>
      <c r="L13" s="539"/>
      <c r="M13" s="540"/>
      <c r="N13" s="26">
        <v>1991</v>
      </c>
      <c r="O13" s="23"/>
      <c r="P13" s="22"/>
      <c r="Q13" s="540"/>
      <c r="R13" s="540"/>
      <c r="S13" s="540"/>
      <c r="T13" s="540"/>
      <c r="U13" s="540"/>
      <c r="V13" s="540"/>
      <c r="W13" s="540"/>
      <c r="X13" s="541"/>
      <c r="Y13" s="539"/>
    </row>
    <row r="14" spans="1:25" x14ac:dyDescent="0.25">
      <c r="A14" s="26">
        <v>1992</v>
      </c>
      <c r="B14" s="540">
        <v>54</v>
      </c>
      <c r="C14" s="540">
        <v>54</v>
      </c>
      <c r="D14" s="540">
        <v>89</v>
      </c>
      <c r="E14" s="540">
        <v>83</v>
      </c>
      <c r="F14" s="540">
        <v>59</v>
      </c>
      <c r="G14" s="540">
        <v>65</v>
      </c>
      <c r="H14" s="540">
        <v>66</v>
      </c>
      <c r="I14" s="540">
        <v>57</v>
      </c>
      <c r="J14" s="540">
        <v>52</v>
      </c>
      <c r="K14" s="541">
        <v>579</v>
      </c>
      <c r="L14" s="539"/>
      <c r="M14" s="540"/>
      <c r="N14" s="26">
        <v>1992</v>
      </c>
      <c r="O14" s="23"/>
      <c r="P14" s="22"/>
      <c r="Q14" s="540"/>
      <c r="R14" s="540"/>
      <c r="S14" s="540"/>
      <c r="T14" s="540"/>
      <c r="U14" s="540"/>
      <c r="V14" s="540"/>
      <c r="W14" s="540"/>
      <c r="X14" s="541"/>
      <c r="Y14" s="539"/>
    </row>
    <row r="15" spans="1:25" x14ac:dyDescent="0.25">
      <c r="A15" s="26">
        <v>1993</v>
      </c>
      <c r="B15" s="540">
        <v>52</v>
      </c>
      <c r="C15" s="540">
        <v>52</v>
      </c>
      <c r="D15" s="540">
        <v>87</v>
      </c>
      <c r="E15" s="540">
        <v>83</v>
      </c>
      <c r="F15" s="540">
        <v>54</v>
      </c>
      <c r="G15" s="540">
        <v>63</v>
      </c>
      <c r="H15" s="540">
        <v>64</v>
      </c>
      <c r="I15" s="540">
        <v>55</v>
      </c>
      <c r="J15" s="540">
        <v>54</v>
      </c>
      <c r="K15" s="541">
        <v>564</v>
      </c>
      <c r="L15" s="539"/>
      <c r="M15" s="540"/>
      <c r="N15" s="26">
        <v>1993</v>
      </c>
      <c r="O15" s="23"/>
      <c r="P15" s="22"/>
      <c r="Q15" s="540"/>
      <c r="R15" s="540"/>
      <c r="S15" s="540"/>
      <c r="T15" s="540"/>
      <c r="U15" s="540"/>
      <c r="V15" s="540"/>
      <c r="W15" s="540"/>
      <c r="X15" s="541"/>
      <c r="Y15" s="539"/>
    </row>
    <row r="16" spans="1:25" x14ac:dyDescent="0.25">
      <c r="A16" s="26">
        <v>1994</v>
      </c>
      <c r="B16" s="540">
        <v>51</v>
      </c>
      <c r="C16" s="540">
        <v>54</v>
      </c>
      <c r="D16" s="540">
        <v>90</v>
      </c>
      <c r="E16" s="540">
        <v>84</v>
      </c>
      <c r="F16" s="540">
        <v>52</v>
      </c>
      <c r="G16" s="540">
        <v>64</v>
      </c>
      <c r="H16" s="540">
        <v>61</v>
      </c>
      <c r="I16" s="540">
        <v>53</v>
      </c>
      <c r="J16" s="540">
        <v>54</v>
      </c>
      <c r="K16" s="541">
        <v>563</v>
      </c>
      <c r="L16" s="539"/>
      <c r="M16" s="540"/>
      <c r="N16" s="26">
        <v>1994</v>
      </c>
      <c r="O16" s="23"/>
      <c r="P16" s="22"/>
      <c r="Q16" s="540"/>
      <c r="R16" s="540"/>
      <c r="S16" s="540"/>
      <c r="T16" s="540"/>
      <c r="U16" s="540"/>
      <c r="V16" s="540"/>
      <c r="W16" s="540"/>
      <c r="X16" s="541"/>
      <c r="Y16" s="539"/>
    </row>
    <row r="17" spans="1:25" x14ac:dyDescent="0.25">
      <c r="A17" s="26">
        <v>1995</v>
      </c>
      <c r="B17" s="540">
        <v>50</v>
      </c>
      <c r="C17" s="540">
        <v>61</v>
      </c>
      <c r="D17" s="540">
        <v>98</v>
      </c>
      <c r="E17" s="540">
        <v>85</v>
      </c>
      <c r="F17" s="540">
        <v>55</v>
      </c>
      <c r="G17" s="540">
        <v>68</v>
      </c>
      <c r="H17" s="540">
        <v>57</v>
      </c>
      <c r="I17" s="540">
        <v>59</v>
      </c>
      <c r="J17" s="540">
        <v>53</v>
      </c>
      <c r="K17" s="541">
        <v>586</v>
      </c>
      <c r="L17" s="539"/>
      <c r="M17" s="540"/>
      <c r="N17" s="26">
        <v>1995</v>
      </c>
      <c r="O17" s="23"/>
      <c r="P17" s="22"/>
      <c r="Q17" s="540"/>
      <c r="R17" s="540"/>
      <c r="S17" s="540"/>
      <c r="T17" s="540"/>
      <c r="U17" s="540"/>
      <c r="V17" s="540"/>
      <c r="W17" s="540"/>
      <c r="X17" s="541"/>
      <c r="Y17" s="539"/>
    </row>
    <row r="18" spans="1:25" x14ac:dyDescent="0.25">
      <c r="A18" s="26">
        <v>1996</v>
      </c>
      <c r="B18" s="540">
        <v>50</v>
      </c>
      <c r="C18" s="540">
        <v>56</v>
      </c>
      <c r="D18" s="540">
        <v>87</v>
      </c>
      <c r="E18" s="540">
        <v>84</v>
      </c>
      <c r="F18" s="540">
        <v>58</v>
      </c>
      <c r="G18" s="540">
        <v>66</v>
      </c>
      <c r="H18" s="540">
        <v>57</v>
      </c>
      <c r="I18" s="540">
        <v>62</v>
      </c>
      <c r="J18" s="540">
        <v>50</v>
      </c>
      <c r="K18" s="541">
        <v>570</v>
      </c>
      <c r="L18" s="539"/>
      <c r="M18" s="540"/>
      <c r="N18" s="26">
        <v>1996</v>
      </c>
      <c r="O18" s="23"/>
      <c r="P18" s="22"/>
      <c r="Q18" s="540"/>
      <c r="R18" s="540"/>
      <c r="S18" s="540"/>
      <c r="T18" s="540"/>
      <c r="U18" s="540"/>
      <c r="V18" s="540"/>
      <c r="W18" s="540"/>
      <c r="X18" s="541"/>
      <c r="Y18" s="539"/>
    </row>
    <row r="19" spans="1:25" x14ac:dyDescent="0.25">
      <c r="A19" s="26">
        <v>1997</v>
      </c>
      <c r="B19" s="540">
        <v>51</v>
      </c>
      <c r="C19" s="540">
        <v>58</v>
      </c>
      <c r="D19" s="540">
        <v>93</v>
      </c>
      <c r="E19" s="540">
        <v>86</v>
      </c>
      <c r="F19" s="540">
        <v>59</v>
      </c>
      <c r="G19" s="540">
        <v>69</v>
      </c>
      <c r="H19" s="540">
        <v>60</v>
      </c>
      <c r="I19" s="540">
        <v>62</v>
      </c>
      <c r="J19" s="540">
        <v>48</v>
      </c>
      <c r="K19" s="541">
        <v>586</v>
      </c>
      <c r="L19" s="539"/>
      <c r="M19" s="540"/>
      <c r="N19" s="26">
        <v>1997</v>
      </c>
      <c r="O19" s="23"/>
      <c r="P19" s="22"/>
      <c r="Q19" s="540"/>
      <c r="R19" s="540"/>
      <c r="S19" s="540"/>
      <c r="T19" s="540"/>
      <c r="U19" s="540"/>
      <c r="V19" s="540"/>
      <c r="W19" s="540"/>
      <c r="X19" s="541"/>
      <c r="Y19" s="539"/>
    </row>
    <row r="20" spans="1:25" x14ac:dyDescent="0.25">
      <c r="A20" s="26">
        <v>1998</v>
      </c>
      <c r="B20" s="540">
        <v>56</v>
      </c>
      <c r="C20" s="540">
        <v>65</v>
      </c>
      <c r="D20" s="540">
        <v>95</v>
      </c>
      <c r="E20" s="540">
        <v>95</v>
      </c>
      <c r="F20" s="540">
        <v>62</v>
      </c>
      <c r="G20" s="540">
        <v>73</v>
      </c>
      <c r="H20" s="540">
        <v>63</v>
      </c>
      <c r="I20" s="540">
        <v>65</v>
      </c>
      <c r="J20" s="540">
        <v>58</v>
      </c>
      <c r="K20" s="541">
        <v>632</v>
      </c>
      <c r="L20" s="539"/>
      <c r="M20" s="540"/>
      <c r="N20" s="26">
        <v>1998</v>
      </c>
      <c r="O20" s="23"/>
      <c r="P20" s="22"/>
      <c r="Q20" s="540"/>
      <c r="R20" s="540"/>
      <c r="S20" s="540"/>
      <c r="T20" s="540"/>
      <c r="U20" s="540"/>
      <c r="V20" s="540"/>
      <c r="W20" s="540"/>
      <c r="X20" s="541"/>
      <c r="Y20" s="539"/>
    </row>
    <row r="21" spans="1:25" x14ac:dyDescent="0.25">
      <c r="A21" s="26">
        <v>1999</v>
      </c>
      <c r="B21" s="540">
        <v>57</v>
      </c>
      <c r="C21" s="540">
        <v>69</v>
      </c>
      <c r="D21" s="540">
        <v>104</v>
      </c>
      <c r="E21" s="540">
        <v>94</v>
      </c>
      <c r="F21" s="540">
        <v>64</v>
      </c>
      <c r="G21" s="540">
        <v>75</v>
      </c>
      <c r="H21" s="540">
        <v>68</v>
      </c>
      <c r="I21" s="540">
        <v>70</v>
      </c>
      <c r="J21" s="540">
        <v>61</v>
      </c>
      <c r="K21" s="541">
        <v>662</v>
      </c>
      <c r="L21" s="539"/>
      <c r="M21" s="540"/>
      <c r="N21" s="26">
        <v>1999</v>
      </c>
      <c r="O21" s="23"/>
      <c r="P21" s="22"/>
      <c r="Q21" s="540"/>
      <c r="R21" s="540"/>
      <c r="S21" s="540"/>
      <c r="T21" s="540"/>
      <c r="U21" s="540"/>
      <c r="V21" s="540"/>
      <c r="W21" s="540"/>
      <c r="X21" s="541"/>
      <c r="Y21" s="539"/>
    </row>
    <row r="22" spans="1:25" x14ac:dyDescent="0.25">
      <c r="A22" s="26">
        <v>2000</v>
      </c>
      <c r="B22" s="540">
        <v>52</v>
      </c>
      <c r="C22" s="540">
        <v>67</v>
      </c>
      <c r="D22" s="540">
        <v>101</v>
      </c>
      <c r="E22" s="540">
        <v>100</v>
      </c>
      <c r="F22" s="540">
        <v>75</v>
      </c>
      <c r="G22" s="540">
        <v>77</v>
      </c>
      <c r="H22" s="540">
        <v>74</v>
      </c>
      <c r="I22" s="540">
        <v>72</v>
      </c>
      <c r="J22" s="540">
        <v>63</v>
      </c>
      <c r="K22" s="541">
        <v>681</v>
      </c>
      <c r="L22" s="539"/>
      <c r="M22" s="540"/>
      <c r="N22" s="26">
        <v>2000</v>
      </c>
      <c r="O22" s="23"/>
      <c r="P22" s="22"/>
      <c r="Q22" s="540"/>
      <c r="R22" s="540"/>
      <c r="S22" s="540"/>
      <c r="T22" s="540"/>
      <c r="U22" s="540"/>
      <c r="V22" s="540"/>
      <c r="W22" s="540"/>
      <c r="X22" s="541"/>
      <c r="Y22" s="539"/>
    </row>
    <row r="23" spans="1:25" x14ac:dyDescent="0.25">
      <c r="A23" s="26">
        <v>2001</v>
      </c>
      <c r="B23" s="540">
        <v>50</v>
      </c>
      <c r="C23" s="540">
        <v>68</v>
      </c>
      <c r="D23" s="540">
        <v>100</v>
      </c>
      <c r="E23" s="540">
        <v>98</v>
      </c>
      <c r="F23" s="540">
        <v>63</v>
      </c>
      <c r="G23" s="540">
        <v>78</v>
      </c>
      <c r="H23" s="540">
        <v>74</v>
      </c>
      <c r="I23" s="540">
        <v>71</v>
      </c>
      <c r="J23" s="540">
        <v>59</v>
      </c>
      <c r="K23" s="541">
        <v>661</v>
      </c>
      <c r="L23" s="539"/>
      <c r="M23" s="540"/>
      <c r="N23" s="26">
        <v>2001</v>
      </c>
      <c r="O23" s="23"/>
      <c r="P23" s="22"/>
      <c r="Q23" s="540"/>
      <c r="R23" s="540"/>
      <c r="S23" s="540"/>
      <c r="T23" s="540"/>
      <c r="U23" s="540"/>
      <c r="V23" s="540"/>
      <c r="W23" s="540"/>
      <c r="X23" s="541"/>
      <c r="Y23" s="539"/>
    </row>
    <row r="24" spans="1:25" x14ac:dyDescent="0.25">
      <c r="A24" s="26">
        <v>2002</v>
      </c>
      <c r="B24" s="540">
        <v>48</v>
      </c>
      <c r="C24" s="540">
        <v>69</v>
      </c>
      <c r="D24" s="540">
        <v>103</v>
      </c>
      <c r="E24" s="540">
        <v>96</v>
      </c>
      <c r="F24" s="540">
        <v>63</v>
      </c>
      <c r="G24" s="540">
        <v>78</v>
      </c>
      <c r="H24" s="540">
        <v>67</v>
      </c>
      <c r="I24" s="540">
        <v>71</v>
      </c>
      <c r="J24" s="540">
        <v>61</v>
      </c>
      <c r="K24" s="541">
        <v>656</v>
      </c>
      <c r="L24" s="539"/>
      <c r="M24" s="540"/>
      <c r="N24" s="26">
        <v>2002</v>
      </c>
      <c r="O24" s="23"/>
      <c r="P24" s="22"/>
      <c r="Q24" s="540"/>
      <c r="R24" s="540"/>
      <c r="S24" s="540"/>
      <c r="T24" s="540"/>
      <c r="U24" s="540"/>
      <c r="V24" s="540"/>
      <c r="W24" s="540"/>
      <c r="X24" s="541"/>
      <c r="Y24" s="539"/>
    </row>
    <row r="25" spans="1:25" x14ac:dyDescent="0.25">
      <c r="A25" s="26">
        <v>2003</v>
      </c>
      <c r="B25" s="540">
        <v>51</v>
      </c>
      <c r="C25" s="540">
        <v>66</v>
      </c>
      <c r="D25" s="540">
        <v>108</v>
      </c>
      <c r="E25" s="540">
        <v>96</v>
      </c>
      <c r="F25" s="540">
        <v>65</v>
      </c>
      <c r="G25" s="540">
        <v>79</v>
      </c>
      <c r="H25" s="540">
        <v>66</v>
      </c>
      <c r="I25" s="540">
        <v>70</v>
      </c>
      <c r="J25" s="540">
        <v>58</v>
      </c>
      <c r="K25" s="541">
        <v>659</v>
      </c>
      <c r="L25" s="539"/>
      <c r="M25" s="540"/>
      <c r="N25" s="26">
        <v>2003</v>
      </c>
      <c r="O25" s="23"/>
      <c r="P25" s="22"/>
      <c r="Q25" s="540"/>
      <c r="R25" s="540"/>
      <c r="S25" s="540"/>
      <c r="T25" s="540"/>
      <c r="U25" s="540"/>
      <c r="V25" s="540"/>
      <c r="W25" s="540"/>
      <c r="X25" s="541"/>
      <c r="Y25" s="539"/>
    </row>
    <row r="26" spans="1:25" x14ac:dyDescent="0.25">
      <c r="A26" s="26">
        <v>2004</v>
      </c>
      <c r="B26" s="540">
        <v>48</v>
      </c>
      <c r="C26" s="540">
        <v>71</v>
      </c>
      <c r="D26" s="540">
        <v>108</v>
      </c>
      <c r="E26" s="540">
        <v>95</v>
      </c>
      <c r="F26" s="540">
        <v>66</v>
      </c>
      <c r="G26" s="540">
        <v>79</v>
      </c>
      <c r="H26" s="540">
        <v>71</v>
      </c>
      <c r="I26" s="540">
        <v>73</v>
      </c>
      <c r="J26" s="540">
        <v>59</v>
      </c>
      <c r="K26" s="541">
        <v>670</v>
      </c>
      <c r="L26" s="539"/>
      <c r="M26" s="540"/>
      <c r="N26" s="26">
        <v>2004</v>
      </c>
      <c r="O26" s="23">
        <v>53</v>
      </c>
      <c r="P26" s="23">
        <v>83</v>
      </c>
      <c r="Q26" s="540">
        <v>124</v>
      </c>
      <c r="R26" s="540">
        <v>109</v>
      </c>
      <c r="S26" s="540">
        <v>75</v>
      </c>
      <c r="T26" s="540">
        <v>91</v>
      </c>
      <c r="U26" s="540">
        <v>80</v>
      </c>
      <c r="V26" s="540">
        <v>84</v>
      </c>
      <c r="W26" s="540">
        <v>68</v>
      </c>
      <c r="X26" s="541">
        <v>767</v>
      </c>
      <c r="Y26" s="542"/>
    </row>
    <row r="27" spans="1:25" x14ac:dyDescent="0.25">
      <c r="A27" s="26">
        <v>2005</v>
      </c>
      <c r="B27" s="540">
        <v>48</v>
      </c>
      <c r="C27" s="540">
        <v>67</v>
      </c>
      <c r="D27" s="540">
        <v>106</v>
      </c>
      <c r="E27" s="540">
        <v>95</v>
      </c>
      <c r="F27" s="540">
        <v>67</v>
      </c>
      <c r="G27" s="540">
        <v>78</v>
      </c>
      <c r="H27" s="540">
        <v>74</v>
      </c>
      <c r="I27" s="540">
        <v>72</v>
      </c>
      <c r="J27" s="540">
        <v>60</v>
      </c>
      <c r="K27" s="541">
        <v>667</v>
      </c>
      <c r="L27" s="539"/>
      <c r="M27" s="540"/>
      <c r="N27" s="26">
        <v>2005</v>
      </c>
      <c r="O27" s="23">
        <v>53</v>
      </c>
      <c r="P27" s="23">
        <v>79</v>
      </c>
      <c r="Q27" s="540">
        <v>123</v>
      </c>
      <c r="R27" s="540">
        <v>113</v>
      </c>
      <c r="S27" s="540">
        <v>79</v>
      </c>
      <c r="T27" s="540">
        <v>88</v>
      </c>
      <c r="U27" s="540">
        <v>83</v>
      </c>
      <c r="V27" s="540">
        <v>82</v>
      </c>
      <c r="W27" s="540">
        <v>74</v>
      </c>
      <c r="X27" s="541">
        <v>774</v>
      </c>
      <c r="Y27" s="542"/>
    </row>
    <row r="28" spans="1:25" x14ac:dyDescent="0.25">
      <c r="A28" s="26">
        <v>2006</v>
      </c>
      <c r="B28" s="540">
        <v>47</v>
      </c>
      <c r="C28" s="540">
        <v>66</v>
      </c>
      <c r="D28" s="540">
        <v>111</v>
      </c>
      <c r="E28" s="540">
        <v>95</v>
      </c>
      <c r="F28" s="540">
        <v>67</v>
      </c>
      <c r="G28" s="540">
        <v>76</v>
      </c>
      <c r="H28" s="540">
        <v>74</v>
      </c>
      <c r="I28" s="540">
        <v>66</v>
      </c>
      <c r="J28" s="540">
        <v>61</v>
      </c>
      <c r="K28" s="541">
        <v>663</v>
      </c>
      <c r="L28" s="539"/>
      <c r="M28" s="540"/>
      <c r="N28" s="26">
        <v>2006</v>
      </c>
      <c r="O28" s="23">
        <v>52</v>
      </c>
      <c r="P28" s="23">
        <v>76</v>
      </c>
      <c r="Q28" s="540">
        <v>127</v>
      </c>
      <c r="R28" s="540">
        <v>108</v>
      </c>
      <c r="S28" s="540">
        <v>80</v>
      </c>
      <c r="T28" s="540">
        <v>90</v>
      </c>
      <c r="U28" s="540">
        <v>85</v>
      </c>
      <c r="V28" s="540">
        <v>79</v>
      </c>
      <c r="W28" s="540">
        <v>73</v>
      </c>
      <c r="X28" s="541">
        <v>770</v>
      </c>
      <c r="Y28" s="542"/>
    </row>
    <row r="29" spans="1:25" x14ac:dyDescent="0.25">
      <c r="A29" s="26">
        <v>2007</v>
      </c>
      <c r="B29" s="540">
        <v>46</v>
      </c>
      <c r="C29" s="540">
        <v>66</v>
      </c>
      <c r="D29" s="540">
        <v>118</v>
      </c>
      <c r="E29" s="540">
        <v>94</v>
      </c>
      <c r="F29" s="540">
        <v>69</v>
      </c>
      <c r="G29" s="540">
        <v>71</v>
      </c>
      <c r="H29" s="540">
        <v>75</v>
      </c>
      <c r="I29" s="540">
        <v>69</v>
      </c>
      <c r="J29" s="540">
        <v>59</v>
      </c>
      <c r="K29" s="541">
        <v>667</v>
      </c>
      <c r="L29" s="539"/>
      <c r="M29" s="540"/>
      <c r="N29" s="26">
        <v>2007</v>
      </c>
      <c r="O29" s="23">
        <v>52</v>
      </c>
      <c r="P29" s="23">
        <v>75</v>
      </c>
      <c r="Q29" s="540">
        <v>137</v>
      </c>
      <c r="R29" s="540">
        <v>107</v>
      </c>
      <c r="S29" s="540">
        <v>82</v>
      </c>
      <c r="T29" s="540">
        <v>82</v>
      </c>
      <c r="U29" s="540">
        <v>82</v>
      </c>
      <c r="V29" s="540">
        <v>80</v>
      </c>
      <c r="W29" s="540">
        <v>68</v>
      </c>
      <c r="X29" s="541">
        <v>765</v>
      </c>
      <c r="Y29" s="542"/>
    </row>
    <row r="30" spans="1:25" x14ac:dyDescent="0.25">
      <c r="A30" s="26">
        <v>2008</v>
      </c>
      <c r="B30" s="540">
        <v>47</v>
      </c>
      <c r="C30" s="540">
        <v>66</v>
      </c>
      <c r="D30" s="540">
        <v>108</v>
      </c>
      <c r="E30" s="540">
        <v>96</v>
      </c>
      <c r="F30" s="540">
        <v>71</v>
      </c>
      <c r="G30" s="540">
        <v>75</v>
      </c>
      <c r="H30" s="540">
        <v>74</v>
      </c>
      <c r="I30" s="540">
        <v>68</v>
      </c>
      <c r="J30" s="540">
        <v>58</v>
      </c>
      <c r="K30" s="541">
        <v>663</v>
      </c>
      <c r="L30" s="539"/>
      <c r="M30" s="540"/>
      <c r="N30" s="26">
        <v>2008</v>
      </c>
      <c r="O30" s="23">
        <v>54</v>
      </c>
      <c r="P30" s="23">
        <v>74</v>
      </c>
      <c r="Q30" s="540">
        <v>129</v>
      </c>
      <c r="R30" s="540">
        <v>112</v>
      </c>
      <c r="S30" s="540">
        <v>83</v>
      </c>
      <c r="T30" s="540">
        <v>88</v>
      </c>
      <c r="U30" s="540">
        <v>82</v>
      </c>
      <c r="V30" s="540">
        <v>79</v>
      </c>
      <c r="W30" s="540">
        <v>69</v>
      </c>
      <c r="X30" s="541">
        <v>770</v>
      </c>
      <c r="Y30" s="542"/>
    </row>
    <row r="31" spans="1:25" x14ac:dyDescent="0.25">
      <c r="A31" s="26">
        <v>2009</v>
      </c>
      <c r="B31" s="540">
        <v>44</v>
      </c>
      <c r="C31" s="540">
        <v>65</v>
      </c>
      <c r="D31" s="540">
        <v>106</v>
      </c>
      <c r="E31" s="540">
        <v>95</v>
      </c>
      <c r="F31" s="540">
        <v>69</v>
      </c>
      <c r="G31" s="540">
        <v>73</v>
      </c>
      <c r="H31" s="540">
        <v>74</v>
      </c>
      <c r="I31" s="540">
        <v>66</v>
      </c>
      <c r="J31" s="540">
        <v>55</v>
      </c>
      <c r="K31" s="541">
        <v>647</v>
      </c>
      <c r="L31" s="539"/>
      <c r="M31" s="540"/>
      <c r="N31" s="26">
        <v>2009</v>
      </c>
      <c r="O31" s="23">
        <v>48</v>
      </c>
      <c r="P31" s="23">
        <v>73</v>
      </c>
      <c r="Q31" s="540">
        <v>121</v>
      </c>
      <c r="R31" s="540">
        <v>108</v>
      </c>
      <c r="S31" s="540">
        <v>79</v>
      </c>
      <c r="T31" s="540">
        <v>80</v>
      </c>
      <c r="U31" s="540">
        <v>81</v>
      </c>
      <c r="V31" s="540">
        <v>80</v>
      </c>
      <c r="W31" s="540">
        <v>70</v>
      </c>
      <c r="X31" s="541">
        <v>740</v>
      </c>
      <c r="Y31" s="542"/>
    </row>
    <row r="32" spans="1:25" x14ac:dyDescent="0.25">
      <c r="A32" s="26">
        <v>2010</v>
      </c>
      <c r="B32" s="540">
        <v>48</v>
      </c>
      <c r="C32" s="540">
        <v>65</v>
      </c>
      <c r="D32" s="540">
        <v>101</v>
      </c>
      <c r="E32" s="540">
        <v>94</v>
      </c>
      <c r="F32" s="540">
        <v>68</v>
      </c>
      <c r="G32" s="540">
        <v>71</v>
      </c>
      <c r="H32" s="540">
        <v>73</v>
      </c>
      <c r="I32" s="540">
        <v>65</v>
      </c>
      <c r="J32" s="540">
        <v>55</v>
      </c>
      <c r="K32" s="541">
        <v>640</v>
      </c>
      <c r="L32" s="539"/>
      <c r="M32" s="540"/>
      <c r="N32" s="26">
        <v>2010</v>
      </c>
      <c r="O32" s="23">
        <v>51</v>
      </c>
      <c r="P32" s="23">
        <v>77</v>
      </c>
      <c r="Q32" s="540">
        <v>120</v>
      </c>
      <c r="R32" s="540">
        <v>111</v>
      </c>
      <c r="S32" s="540">
        <v>82</v>
      </c>
      <c r="T32" s="540">
        <v>82</v>
      </c>
      <c r="U32" s="540">
        <v>80</v>
      </c>
      <c r="V32" s="540">
        <v>78</v>
      </c>
      <c r="W32" s="540">
        <v>67</v>
      </c>
      <c r="X32" s="541">
        <v>748</v>
      </c>
      <c r="Y32" s="542"/>
    </row>
    <row r="33" spans="1:25" x14ac:dyDescent="0.25">
      <c r="A33" s="26">
        <v>2011</v>
      </c>
      <c r="B33" s="540">
        <v>47</v>
      </c>
      <c r="C33" s="540">
        <v>63</v>
      </c>
      <c r="D33" s="540">
        <v>96</v>
      </c>
      <c r="E33" s="540">
        <v>92</v>
      </c>
      <c r="F33" s="540">
        <v>69</v>
      </c>
      <c r="G33" s="540">
        <v>70</v>
      </c>
      <c r="H33" s="540">
        <v>75</v>
      </c>
      <c r="I33" s="540">
        <v>65</v>
      </c>
      <c r="J33" s="540">
        <v>57</v>
      </c>
      <c r="K33" s="541">
        <v>634</v>
      </c>
      <c r="L33" s="539"/>
      <c r="M33" s="540"/>
      <c r="N33" s="26">
        <v>2011</v>
      </c>
      <c r="O33" s="23">
        <v>51</v>
      </c>
      <c r="P33" s="23">
        <v>75</v>
      </c>
      <c r="Q33" s="540">
        <v>116</v>
      </c>
      <c r="R33" s="540">
        <v>107</v>
      </c>
      <c r="S33" s="540">
        <v>79</v>
      </c>
      <c r="T33" s="540">
        <v>80</v>
      </c>
      <c r="U33" s="540">
        <v>87</v>
      </c>
      <c r="V33" s="540">
        <v>74</v>
      </c>
      <c r="W33" s="540">
        <v>70</v>
      </c>
      <c r="X33" s="541">
        <v>739</v>
      </c>
      <c r="Y33" s="542"/>
    </row>
    <row r="34" spans="1:25" x14ac:dyDescent="0.25">
      <c r="A34" s="26">
        <v>2012</v>
      </c>
      <c r="B34" s="540">
        <v>48</v>
      </c>
      <c r="C34" s="540">
        <v>65</v>
      </c>
      <c r="D34" s="540">
        <v>98</v>
      </c>
      <c r="E34" s="540">
        <v>98</v>
      </c>
      <c r="F34" s="540">
        <v>69</v>
      </c>
      <c r="G34" s="540">
        <v>74</v>
      </c>
      <c r="H34" s="540">
        <v>86</v>
      </c>
      <c r="I34" s="540">
        <v>69</v>
      </c>
      <c r="J34" s="540">
        <v>61</v>
      </c>
      <c r="K34" s="541">
        <v>668</v>
      </c>
      <c r="L34" s="539"/>
      <c r="M34" s="540"/>
      <c r="N34" s="26">
        <v>2012</v>
      </c>
      <c r="O34" s="23">
        <v>53</v>
      </c>
      <c r="P34" s="23">
        <v>75</v>
      </c>
      <c r="Q34" s="540">
        <v>118</v>
      </c>
      <c r="R34" s="540">
        <v>114</v>
      </c>
      <c r="S34" s="540">
        <v>78</v>
      </c>
      <c r="T34" s="540">
        <v>82</v>
      </c>
      <c r="U34" s="540">
        <v>98</v>
      </c>
      <c r="V34" s="540">
        <v>84</v>
      </c>
      <c r="W34" s="540">
        <v>75</v>
      </c>
      <c r="X34" s="541">
        <v>777</v>
      </c>
      <c r="Y34" s="542"/>
    </row>
    <row r="35" spans="1:25" x14ac:dyDescent="0.25">
      <c r="A35" s="26">
        <v>2013</v>
      </c>
      <c r="B35" s="540">
        <v>49</v>
      </c>
      <c r="C35" s="540">
        <v>67</v>
      </c>
      <c r="D35" s="540">
        <v>101</v>
      </c>
      <c r="E35" s="540">
        <v>96</v>
      </c>
      <c r="F35" s="540">
        <v>73</v>
      </c>
      <c r="G35" s="540">
        <v>75</v>
      </c>
      <c r="H35" s="540">
        <v>88</v>
      </c>
      <c r="I35" s="540">
        <v>70</v>
      </c>
      <c r="J35" s="540">
        <v>68</v>
      </c>
      <c r="K35" s="541">
        <v>687</v>
      </c>
      <c r="L35" s="539"/>
      <c r="M35" s="540"/>
      <c r="N35" s="26">
        <v>2013</v>
      </c>
      <c r="O35" s="23">
        <v>54</v>
      </c>
      <c r="P35" s="23">
        <v>78</v>
      </c>
      <c r="Q35" s="540">
        <v>127</v>
      </c>
      <c r="R35" s="540">
        <v>113</v>
      </c>
      <c r="S35" s="540">
        <v>83</v>
      </c>
      <c r="T35" s="540">
        <v>87</v>
      </c>
      <c r="U35" s="540">
        <v>102</v>
      </c>
      <c r="V35" s="540">
        <v>82</v>
      </c>
      <c r="W35" s="540">
        <v>80</v>
      </c>
      <c r="X35" s="541">
        <v>806</v>
      </c>
      <c r="Y35" s="542"/>
    </row>
    <row r="36" spans="1:25" x14ac:dyDescent="0.25">
      <c r="A36" s="26">
        <v>2014</v>
      </c>
      <c r="B36" s="540">
        <v>50</v>
      </c>
      <c r="C36" s="540">
        <v>70</v>
      </c>
      <c r="D36" s="540">
        <v>105</v>
      </c>
      <c r="E36" s="540">
        <v>100</v>
      </c>
      <c r="F36" s="540">
        <v>75</v>
      </c>
      <c r="G36" s="540">
        <v>78</v>
      </c>
      <c r="H36" s="540">
        <v>98</v>
      </c>
      <c r="I36" s="540">
        <v>74</v>
      </c>
      <c r="J36" s="540">
        <v>73</v>
      </c>
      <c r="K36" s="541">
        <v>723</v>
      </c>
      <c r="L36" s="539"/>
      <c r="M36" s="540"/>
      <c r="N36" s="26">
        <v>2014</v>
      </c>
      <c r="O36" s="23">
        <v>58</v>
      </c>
      <c r="P36" s="23">
        <v>80</v>
      </c>
      <c r="Q36" s="540">
        <v>125</v>
      </c>
      <c r="R36" s="540">
        <v>124</v>
      </c>
      <c r="S36" s="540">
        <v>92</v>
      </c>
      <c r="T36" s="540">
        <v>90</v>
      </c>
      <c r="U36" s="540">
        <v>112</v>
      </c>
      <c r="V36" s="540">
        <v>87</v>
      </c>
      <c r="W36" s="540">
        <v>84</v>
      </c>
      <c r="X36" s="541">
        <v>852</v>
      </c>
      <c r="Y36" s="542"/>
    </row>
    <row r="37" spans="1:25" x14ac:dyDescent="0.25">
      <c r="X37" s="490"/>
      <c r="Y37" s="507"/>
    </row>
    <row r="38" spans="1:25" x14ac:dyDescent="0.25">
      <c r="A38" s="28" t="s">
        <v>90</v>
      </c>
    </row>
    <row r="39" spans="1:25" x14ac:dyDescent="0.25">
      <c r="A39" s="27" t="s">
        <v>91</v>
      </c>
      <c r="B39" s="29" t="s">
        <v>176</v>
      </c>
    </row>
    <row r="41" spans="1:25" ht="21" x14ac:dyDescent="0.35">
      <c r="A41" s="405" t="s">
        <v>631</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58"/>
  <sheetViews>
    <sheetView zoomScale="70" zoomScaleNormal="70" workbookViewId="0">
      <selection activeCell="B22" sqref="B22"/>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2" ht="21" x14ac:dyDescent="0.25">
      <c r="A1" s="50" t="s">
        <v>635</v>
      </c>
      <c r="B1" s="50"/>
      <c r="C1" s="50"/>
      <c r="D1" s="50"/>
      <c r="E1" s="50"/>
      <c r="F1" s="50"/>
    </row>
    <row r="4" spans="1:12" ht="21" x14ac:dyDescent="0.35">
      <c r="A4" s="2" t="s">
        <v>23</v>
      </c>
    </row>
    <row r="6" spans="1:12" x14ac:dyDescent="0.25">
      <c r="A6" s="51" t="s">
        <v>636</v>
      </c>
      <c r="B6" s="53"/>
      <c r="C6" s="53"/>
      <c r="D6" s="53"/>
      <c r="E6" s="53"/>
      <c r="F6" s="53"/>
      <c r="G6" s="53"/>
      <c r="H6" s="53"/>
      <c r="I6" s="53"/>
    </row>
    <row r="7" spans="1:12" x14ac:dyDescent="0.25">
      <c r="A7" s="51" t="s">
        <v>24</v>
      </c>
      <c r="B7" s="3" t="s">
        <v>41</v>
      </c>
      <c r="C7" s="68">
        <v>2009</v>
      </c>
      <c r="D7" s="463">
        <v>2010</v>
      </c>
      <c r="E7" s="463">
        <v>2011</v>
      </c>
      <c r="F7" s="463">
        <v>2012</v>
      </c>
      <c r="G7" s="463">
        <v>2013</v>
      </c>
      <c r="H7" s="68">
        <v>2014</v>
      </c>
      <c r="I7" s="68" t="s">
        <v>628</v>
      </c>
    </row>
    <row r="8" spans="1:12" x14ac:dyDescent="0.25">
      <c r="A8" s="53" t="s">
        <v>149</v>
      </c>
      <c r="B8" s="53" t="s">
        <v>68</v>
      </c>
      <c r="C8" s="478" t="s">
        <v>627</v>
      </c>
      <c r="D8" s="478" t="s">
        <v>627</v>
      </c>
      <c r="E8" s="478" t="s">
        <v>627</v>
      </c>
      <c r="F8" s="478" t="s">
        <v>627</v>
      </c>
      <c r="G8" s="478" t="s">
        <v>627</v>
      </c>
      <c r="H8" s="478" t="s">
        <v>627</v>
      </c>
      <c r="I8" s="509" t="s">
        <v>627</v>
      </c>
      <c r="J8" s="414"/>
    </row>
    <row r="9" spans="1:12" x14ac:dyDescent="0.25">
      <c r="A9" s="53" t="s">
        <v>36</v>
      </c>
      <c r="B9" s="53" t="s">
        <v>17</v>
      </c>
      <c r="C9" s="56">
        <v>17000</v>
      </c>
      <c r="D9" s="56">
        <v>15800</v>
      </c>
      <c r="E9" s="56">
        <v>18500</v>
      </c>
      <c r="F9" s="56">
        <v>18500</v>
      </c>
      <c r="G9" s="56">
        <v>17800</v>
      </c>
      <c r="H9" s="56">
        <v>17900</v>
      </c>
      <c r="I9" s="510">
        <v>0.14297124600638977</v>
      </c>
      <c r="J9" s="95"/>
      <c r="K9" s="457"/>
    </row>
    <row r="10" spans="1:12" x14ac:dyDescent="0.25">
      <c r="A10" s="53" t="s">
        <v>28</v>
      </c>
      <c r="B10" s="53" t="s">
        <v>150</v>
      </c>
      <c r="C10" s="56">
        <v>91700</v>
      </c>
      <c r="D10" s="56">
        <v>88800</v>
      </c>
      <c r="E10" s="56">
        <v>92900</v>
      </c>
      <c r="F10" s="56">
        <v>99900</v>
      </c>
      <c r="G10" s="56">
        <v>98400</v>
      </c>
      <c r="H10" s="56">
        <v>103900</v>
      </c>
      <c r="I10" s="510">
        <v>0.21480256357246227</v>
      </c>
      <c r="J10" s="95"/>
      <c r="K10" s="457"/>
      <c r="L10" s="498"/>
    </row>
    <row r="11" spans="1:12" x14ac:dyDescent="0.25">
      <c r="A11" s="53" t="s">
        <v>29</v>
      </c>
      <c r="B11" s="53" t="s">
        <v>10</v>
      </c>
      <c r="C11" s="56">
        <v>82500</v>
      </c>
      <c r="D11" s="56">
        <v>82400</v>
      </c>
      <c r="E11" s="56">
        <v>79900</v>
      </c>
      <c r="F11" s="56">
        <v>87000</v>
      </c>
      <c r="G11" s="56">
        <v>84600</v>
      </c>
      <c r="H11" s="56">
        <v>88700</v>
      </c>
      <c r="I11" s="510">
        <v>0.22997148042520094</v>
      </c>
      <c r="J11" s="95"/>
      <c r="K11" s="457"/>
      <c r="L11" s="498"/>
    </row>
    <row r="12" spans="1:12" x14ac:dyDescent="0.25">
      <c r="A12" s="53" t="s">
        <v>34</v>
      </c>
      <c r="B12" s="53" t="s">
        <v>66</v>
      </c>
      <c r="C12" s="56">
        <v>34900</v>
      </c>
      <c r="D12" s="56">
        <v>36400</v>
      </c>
      <c r="E12" s="56">
        <v>35500</v>
      </c>
      <c r="F12" s="56">
        <v>34000</v>
      </c>
      <c r="G12" s="56">
        <v>34400</v>
      </c>
      <c r="H12" s="56">
        <v>34100</v>
      </c>
      <c r="I12" s="510">
        <v>0.155</v>
      </c>
      <c r="J12" s="95"/>
      <c r="K12" s="457"/>
      <c r="L12" s="498"/>
    </row>
    <row r="13" spans="1:12" x14ac:dyDescent="0.25">
      <c r="A13" s="53" t="s">
        <v>27</v>
      </c>
      <c r="B13" s="53" t="s">
        <v>151</v>
      </c>
      <c r="C13" s="56">
        <v>64500</v>
      </c>
      <c r="D13" s="56">
        <v>70400</v>
      </c>
      <c r="E13" s="56">
        <v>65900</v>
      </c>
      <c r="F13" s="56">
        <v>64600</v>
      </c>
      <c r="G13" s="56">
        <v>67500</v>
      </c>
      <c r="H13" s="56">
        <v>73000</v>
      </c>
      <c r="I13" s="510">
        <v>0.14879739094985731</v>
      </c>
      <c r="J13" s="95"/>
      <c r="K13" s="457"/>
      <c r="L13" s="498"/>
    </row>
    <row r="14" spans="1:12" x14ac:dyDescent="0.25">
      <c r="A14" s="53" t="s">
        <v>152</v>
      </c>
      <c r="B14" s="53" t="s">
        <v>65</v>
      </c>
      <c r="C14" s="56">
        <v>39400</v>
      </c>
      <c r="D14" s="56">
        <v>38900</v>
      </c>
      <c r="E14" s="56">
        <v>39600</v>
      </c>
      <c r="F14" s="56">
        <v>40300</v>
      </c>
      <c r="G14" s="56">
        <v>46200</v>
      </c>
      <c r="H14" s="56">
        <v>48000</v>
      </c>
      <c r="I14" s="510">
        <v>6.6528066528066532E-2</v>
      </c>
      <c r="J14" s="95"/>
      <c r="K14" s="457"/>
      <c r="L14" s="498"/>
    </row>
    <row r="15" spans="1:12" x14ac:dyDescent="0.25">
      <c r="A15" s="53" t="s">
        <v>32</v>
      </c>
      <c r="B15" s="53" t="s">
        <v>153</v>
      </c>
      <c r="C15" s="56">
        <v>18400</v>
      </c>
      <c r="D15" s="56">
        <v>16500</v>
      </c>
      <c r="E15" s="56">
        <v>14900</v>
      </c>
      <c r="F15" s="56">
        <v>15200</v>
      </c>
      <c r="G15" s="56">
        <v>15000</v>
      </c>
      <c r="H15" s="56">
        <v>15700</v>
      </c>
      <c r="I15" s="510">
        <v>4.4614947428246662E-2</v>
      </c>
      <c r="J15" s="95"/>
      <c r="K15" s="457"/>
      <c r="L15" s="498"/>
    </row>
    <row r="16" spans="1:12" x14ac:dyDescent="0.25">
      <c r="A16" s="53" t="s">
        <v>30</v>
      </c>
      <c r="B16" s="53" t="s">
        <v>11</v>
      </c>
      <c r="C16" s="56">
        <v>16300</v>
      </c>
      <c r="D16" s="56">
        <v>18600</v>
      </c>
      <c r="E16" s="56">
        <v>20500</v>
      </c>
      <c r="F16" s="56">
        <v>18400</v>
      </c>
      <c r="G16" s="56">
        <v>21300</v>
      </c>
      <c r="H16" s="56">
        <v>23500</v>
      </c>
      <c r="I16" s="510">
        <v>6.3036480686695276E-2</v>
      </c>
      <c r="J16" s="95"/>
      <c r="K16" s="457"/>
      <c r="L16" s="498"/>
    </row>
    <row r="17" spans="1:12" x14ac:dyDescent="0.25">
      <c r="A17" s="53" t="s">
        <v>31</v>
      </c>
      <c r="B17" s="53" t="s">
        <v>154</v>
      </c>
      <c r="C17" s="56">
        <v>35300</v>
      </c>
      <c r="D17" s="56">
        <v>36500</v>
      </c>
      <c r="E17" s="56">
        <v>35500</v>
      </c>
      <c r="F17" s="56">
        <v>40800</v>
      </c>
      <c r="G17" s="56">
        <v>43100</v>
      </c>
      <c r="H17" s="56">
        <v>45300</v>
      </c>
      <c r="I17" s="510">
        <v>0.126536312849162</v>
      </c>
      <c r="J17" s="95"/>
      <c r="K17" s="457"/>
      <c r="L17" s="498"/>
    </row>
    <row r="18" spans="1:12" x14ac:dyDescent="0.25">
      <c r="A18" s="53" t="s">
        <v>33</v>
      </c>
      <c r="B18" s="53" t="s">
        <v>62</v>
      </c>
      <c r="C18" s="56">
        <v>32400</v>
      </c>
      <c r="D18" s="56">
        <v>33600</v>
      </c>
      <c r="E18" s="56">
        <v>34200</v>
      </c>
      <c r="F18" s="56">
        <v>34500</v>
      </c>
      <c r="G18" s="56">
        <v>36200</v>
      </c>
      <c r="H18" s="56">
        <v>38000</v>
      </c>
      <c r="I18" s="510">
        <v>0.16717993840739112</v>
      </c>
      <c r="J18" s="95"/>
      <c r="K18" s="457"/>
      <c r="L18" s="498"/>
    </row>
    <row r="19" spans="1:12" x14ac:dyDescent="0.25">
      <c r="A19" s="53" t="s">
        <v>155</v>
      </c>
      <c r="B19" s="53" t="s">
        <v>138</v>
      </c>
      <c r="C19" s="56">
        <v>77500</v>
      </c>
      <c r="D19" s="56">
        <v>76200</v>
      </c>
      <c r="E19" s="56">
        <v>77000</v>
      </c>
      <c r="F19" s="56">
        <v>82000</v>
      </c>
      <c r="G19" s="56">
        <v>85200</v>
      </c>
      <c r="H19" s="56">
        <v>88000</v>
      </c>
      <c r="I19" s="510">
        <v>0.21637570690926974</v>
      </c>
      <c r="J19" s="95"/>
      <c r="K19" s="457"/>
      <c r="L19" s="498"/>
    </row>
    <row r="20" spans="1:12" x14ac:dyDescent="0.25">
      <c r="A20" s="53" t="s">
        <v>155</v>
      </c>
      <c r="B20" s="53" t="s">
        <v>156</v>
      </c>
      <c r="C20" s="56">
        <v>37100</v>
      </c>
      <c r="D20" s="56">
        <v>35200</v>
      </c>
      <c r="E20" s="56">
        <v>36400</v>
      </c>
      <c r="F20" s="56">
        <v>37200</v>
      </c>
      <c r="G20" s="56">
        <v>39800</v>
      </c>
      <c r="H20" s="56">
        <v>39400</v>
      </c>
      <c r="I20" s="510">
        <v>0.20968600319318786</v>
      </c>
      <c r="J20" s="95"/>
      <c r="K20" s="457"/>
      <c r="L20" s="498"/>
    </row>
    <row r="21" spans="1:12" x14ac:dyDescent="0.25">
      <c r="A21" s="53" t="s">
        <v>35</v>
      </c>
      <c r="B21" s="53" t="s">
        <v>16</v>
      </c>
      <c r="C21" s="56">
        <v>32700</v>
      </c>
      <c r="D21" s="56">
        <v>35600</v>
      </c>
      <c r="E21" s="56">
        <v>31400</v>
      </c>
      <c r="F21" s="56">
        <v>40600</v>
      </c>
      <c r="G21" s="56">
        <v>38400</v>
      </c>
      <c r="H21" s="56">
        <v>38400</v>
      </c>
      <c r="I21" s="510">
        <v>0.26519337016574585</v>
      </c>
      <c r="J21" s="95"/>
      <c r="K21" s="457"/>
      <c r="L21" s="498"/>
    </row>
    <row r="22" spans="1:12" x14ac:dyDescent="0.25">
      <c r="A22" s="53" t="s">
        <v>38</v>
      </c>
      <c r="B22" s="53" t="s">
        <v>19</v>
      </c>
      <c r="C22" s="56">
        <v>33700</v>
      </c>
      <c r="D22" s="56">
        <v>31000</v>
      </c>
      <c r="E22" s="56">
        <v>31900</v>
      </c>
      <c r="F22" s="56">
        <v>32800</v>
      </c>
      <c r="G22" s="56">
        <v>32200</v>
      </c>
      <c r="H22" s="56">
        <v>32800</v>
      </c>
      <c r="I22" s="510">
        <v>0.28949691085613416</v>
      </c>
      <c r="J22" s="95"/>
      <c r="K22" s="457"/>
      <c r="L22" s="498"/>
    </row>
    <row r="23" spans="1:12" x14ac:dyDescent="0.25">
      <c r="A23" s="53" t="s">
        <v>157</v>
      </c>
      <c r="B23" s="53" t="s">
        <v>21</v>
      </c>
      <c r="C23" s="478" t="s">
        <v>627</v>
      </c>
      <c r="D23" s="478" t="s">
        <v>627</v>
      </c>
      <c r="E23" s="478" t="s">
        <v>627</v>
      </c>
      <c r="F23" s="478" t="s">
        <v>627</v>
      </c>
      <c r="G23" s="478" t="s">
        <v>627</v>
      </c>
      <c r="H23" s="478" t="s">
        <v>627</v>
      </c>
      <c r="I23" s="509" t="s">
        <v>627</v>
      </c>
      <c r="J23" s="95"/>
      <c r="K23" s="498"/>
      <c r="L23" s="498"/>
    </row>
    <row r="24" spans="1:12" x14ac:dyDescent="0.25">
      <c r="A24" s="51" t="s">
        <v>158</v>
      </c>
      <c r="B24" s="51" t="s">
        <v>159</v>
      </c>
      <c r="C24" s="56">
        <v>633000</v>
      </c>
      <c r="D24" s="56">
        <v>638000</v>
      </c>
      <c r="E24" s="56">
        <v>636600</v>
      </c>
      <c r="F24" s="56">
        <v>669200</v>
      </c>
      <c r="G24" s="56">
        <v>684500</v>
      </c>
      <c r="H24" s="56">
        <v>710400</v>
      </c>
      <c r="I24" s="510">
        <v>0.1500982484311944</v>
      </c>
      <c r="J24" s="95"/>
      <c r="K24" s="498"/>
      <c r="L24" s="498"/>
    </row>
    <row r="25" spans="1:12" x14ac:dyDescent="0.25">
      <c r="A25" s="53"/>
      <c r="B25" s="53"/>
      <c r="C25" s="53"/>
      <c r="D25" s="53"/>
      <c r="E25" s="53"/>
      <c r="F25" s="53"/>
      <c r="G25" s="53"/>
      <c r="H25" s="508"/>
      <c r="I25" s="53"/>
      <c r="J25" s="53"/>
      <c r="K25" s="5"/>
      <c r="L25" s="498"/>
    </row>
    <row r="26" spans="1:12" x14ac:dyDescent="0.25">
      <c r="A26" s="55"/>
      <c r="B26" s="55"/>
      <c r="C26" s="53"/>
      <c r="D26" s="53"/>
      <c r="E26" s="53"/>
      <c r="F26" s="53"/>
      <c r="G26" s="54"/>
      <c r="H26" s="53"/>
      <c r="I26" s="53"/>
      <c r="J26" s="21"/>
    </row>
    <row r="27" spans="1:12" x14ac:dyDescent="0.25">
      <c r="A27" s="55" t="s">
        <v>160</v>
      </c>
      <c r="B27" s="55" t="s">
        <v>161</v>
      </c>
      <c r="C27" s="53"/>
      <c r="D27" s="53"/>
      <c r="E27" s="53"/>
      <c r="F27" s="53"/>
      <c r="G27" s="53"/>
      <c r="H27" s="53"/>
      <c r="I27" s="53"/>
      <c r="J27" s="53"/>
    </row>
    <row r="28" spans="1:12" x14ac:dyDescent="0.25">
      <c r="A28" s="55" t="s">
        <v>162</v>
      </c>
      <c r="B28" s="55" t="s">
        <v>163</v>
      </c>
      <c r="C28" s="53"/>
      <c r="D28" s="53"/>
      <c r="E28" s="53"/>
      <c r="F28" s="53"/>
      <c r="G28" s="53"/>
      <c r="H28" s="53"/>
      <c r="I28" s="53"/>
      <c r="J28" s="53"/>
    </row>
    <row r="29" spans="1:12" x14ac:dyDescent="0.25">
      <c r="A29"/>
      <c r="B29"/>
    </row>
    <row r="30" spans="1:12" ht="21" x14ac:dyDescent="0.25">
      <c r="A30" s="50" t="s">
        <v>635</v>
      </c>
    </row>
    <row r="58" spans="9:9" ht="21" x14ac:dyDescent="0.25">
      <c r="I58" s="50"/>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33"/>
  <sheetViews>
    <sheetView zoomScale="85" zoomScaleNormal="85" workbookViewId="0">
      <selection activeCell="L21" sqref="L21"/>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9" ht="21" x14ac:dyDescent="0.25">
      <c r="A1" s="50" t="s">
        <v>208</v>
      </c>
      <c r="B1" s="50"/>
      <c r="C1" s="50"/>
      <c r="D1" s="50"/>
      <c r="E1" s="50"/>
      <c r="F1" s="50"/>
      <c r="G1" s="50"/>
      <c r="H1" s="50"/>
      <c r="I1" s="50"/>
      <c r="J1" s="50"/>
    </row>
    <row r="4" spans="1:29" ht="21" x14ac:dyDescent="0.35">
      <c r="A4" s="2" t="s">
        <v>23</v>
      </c>
    </row>
    <row r="5" spans="1:29" ht="21" x14ac:dyDescent="0.35">
      <c r="A5" s="2"/>
    </row>
    <row r="6" spans="1:29" ht="15.75" x14ac:dyDescent="0.25">
      <c r="A6" s="87" t="s">
        <v>180</v>
      </c>
    </row>
    <row r="7" spans="1:29" x14ac:dyDescent="0.25">
      <c r="A7" s="88" t="s">
        <v>181</v>
      </c>
    </row>
    <row r="9" spans="1:29" x14ac:dyDescent="0.25">
      <c r="A9" s="89" t="s">
        <v>182</v>
      </c>
      <c r="B9" s="89" t="s">
        <v>183</v>
      </c>
    </row>
    <row r="10" spans="1:29" x14ac:dyDescent="0.25">
      <c r="A10" s="89" t="s">
        <v>184</v>
      </c>
      <c r="B10" s="89" t="s">
        <v>47</v>
      </c>
    </row>
    <row r="11" spans="1:29" x14ac:dyDescent="0.25">
      <c r="A11" s="89" t="s">
        <v>185</v>
      </c>
      <c r="B11" s="89" t="s">
        <v>186</v>
      </c>
    </row>
    <row r="13" spans="1:29" x14ac:dyDescent="0.25">
      <c r="A13" s="90" t="s">
        <v>187</v>
      </c>
      <c r="B13" s="608"/>
      <c r="C13" s="609"/>
      <c r="D13" s="608"/>
      <c r="E13" s="609"/>
      <c r="F13" s="608"/>
      <c r="G13" s="609"/>
      <c r="H13" s="608"/>
      <c r="I13" s="609"/>
      <c r="M13" s="68">
        <v>2004</v>
      </c>
      <c r="N13" s="68">
        <v>2014</v>
      </c>
    </row>
    <row r="14" spans="1:29" x14ac:dyDescent="0.25">
      <c r="A14" s="71"/>
      <c r="B14" s="546">
        <v>2004</v>
      </c>
      <c r="C14" s="546">
        <v>2005</v>
      </c>
      <c r="D14" s="546">
        <v>2006</v>
      </c>
      <c r="E14" s="546">
        <v>2007</v>
      </c>
      <c r="F14" s="546">
        <v>2008</v>
      </c>
      <c r="G14" s="546">
        <v>2009</v>
      </c>
      <c r="H14" s="546">
        <v>2010</v>
      </c>
      <c r="I14" s="546">
        <v>2011</v>
      </c>
      <c r="J14" s="546">
        <v>2012</v>
      </c>
      <c r="K14" s="546">
        <v>2013</v>
      </c>
      <c r="L14" s="546">
        <v>2014</v>
      </c>
      <c r="M14" s="546" t="s">
        <v>619</v>
      </c>
      <c r="N14" s="546" t="s">
        <v>619</v>
      </c>
    </row>
    <row r="15" spans="1:29" x14ac:dyDescent="0.25">
      <c r="A15" s="544" t="s">
        <v>191</v>
      </c>
      <c r="B15" s="23">
        <v>473200</v>
      </c>
      <c r="C15" s="23">
        <v>451000</v>
      </c>
      <c r="D15" s="23">
        <v>474700</v>
      </c>
      <c r="E15" s="23">
        <v>495400</v>
      </c>
      <c r="F15" s="23">
        <v>505600</v>
      </c>
      <c r="G15" s="23">
        <v>493600</v>
      </c>
      <c r="H15" s="23">
        <v>507700</v>
      </c>
      <c r="I15" s="23">
        <v>526000</v>
      </c>
      <c r="J15" s="23">
        <v>567800</v>
      </c>
      <c r="K15" s="23">
        <v>585300</v>
      </c>
      <c r="L15" s="23">
        <v>605600</v>
      </c>
      <c r="M15" s="211">
        <v>0.12180000000000001</v>
      </c>
      <c r="N15" s="211">
        <v>0.12820000000000001</v>
      </c>
      <c r="O15" s="95"/>
      <c r="P15" s="95"/>
      <c r="Q15" s="95"/>
      <c r="R15" s="95"/>
      <c r="S15" s="95"/>
      <c r="T15" s="95"/>
      <c r="U15" s="95"/>
      <c r="V15" s="95"/>
      <c r="W15" s="95"/>
      <c r="X15" s="95"/>
      <c r="Y15" s="95"/>
      <c r="Z15" s="95"/>
      <c r="AA15" s="95"/>
      <c r="AB15" s="95"/>
      <c r="AC15" s="95"/>
    </row>
    <row r="16" spans="1:29" x14ac:dyDescent="0.25">
      <c r="A16" s="544" t="s">
        <v>192</v>
      </c>
      <c r="B16" s="23">
        <v>853900</v>
      </c>
      <c r="C16" s="23">
        <v>846200</v>
      </c>
      <c r="D16" s="23">
        <v>891000</v>
      </c>
      <c r="E16" s="23">
        <v>934900</v>
      </c>
      <c r="F16" s="23">
        <v>950200</v>
      </c>
      <c r="G16" s="23">
        <v>991200</v>
      </c>
      <c r="H16" s="23">
        <v>1021900</v>
      </c>
      <c r="I16" s="23">
        <v>1100900</v>
      </c>
      <c r="J16" s="23">
        <v>1112300</v>
      </c>
      <c r="K16" s="23">
        <v>1167700</v>
      </c>
      <c r="L16" s="23">
        <v>1169200</v>
      </c>
      <c r="M16" s="211">
        <v>0.2198</v>
      </c>
      <c r="N16" s="211">
        <v>0.2475</v>
      </c>
      <c r="O16" s="95"/>
      <c r="P16" s="95"/>
      <c r="Q16" s="95"/>
      <c r="R16" s="95"/>
      <c r="S16" s="95"/>
      <c r="T16" s="95"/>
      <c r="U16" s="95"/>
      <c r="V16" s="95"/>
      <c r="W16" s="95"/>
      <c r="X16" s="95"/>
      <c r="Y16" s="95"/>
      <c r="Z16" s="95"/>
      <c r="AA16" s="95"/>
      <c r="AB16" s="95"/>
      <c r="AC16" s="95"/>
    </row>
    <row r="17" spans="1:29" x14ac:dyDescent="0.25">
      <c r="A17" s="544" t="s">
        <v>193</v>
      </c>
      <c r="B17" s="23">
        <v>722000</v>
      </c>
      <c r="C17" s="23">
        <v>754700</v>
      </c>
      <c r="D17" s="23">
        <v>732300</v>
      </c>
      <c r="E17" s="23">
        <v>772900</v>
      </c>
      <c r="F17" s="23">
        <v>797600</v>
      </c>
      <c r="G17" s="23">
        <v>819100</v>
      </c>
      <c r="H17" s="23">
        <v>826700</v>
      </c>
      <c r="I17" s="23">
        <v>821500</v>
      </c>
      <c r="J17" s="23">
        <v>849200</v>
      </c>
      <c r="K17" s="23">
        <v>845400</v>
      </c>
      <c r="L17" s="23">
        <v>899500</v>
      </c>
      <c r="M17" s="211">
        <v>0.18579999999999999</v>
      </c>
      <c r="N17" s="211">
        <v>0.19040000000000001</v>
      </c>
      <c r="O17" s="95"/>
      <c r="P17" s="95"/>
      <c r="Q17" s="95"/>
      <c r="R17" s="95"/>
      <c r="S17" s="95"/>
      <c r="T17" s="95"/>
      <c r="U17" s="95"/>
      <c r="V17" s="95"/>
      <c r="W17" s="95"/>
      <c r="X17" s="95"/>
      <c r="Y17" s="95"/>
      <c r="Z17" s="95"/>
      <c r="AA17" s="95"/>
      <c r="AB17" s="95"/>
      <c r="AC17" s="95"/>
    </row>
    <row r="18" spans="1:29" x14ac:dyDescent="0.25">
      <c r="A18" s="544" t="s">
        <v>195</v>
      </c>
      <c r="B18" s="23">
        <v>547900</v>
      </c>
      <c r="C18" s="23">
        <v>547900</v>
      </c>
      <c r="D18" s="23">
        <v>535900</v>
      </c>
      <c r="E18" s="23">
        <v>519900</v>
      </c>
      <c r="F18" s="23">
        <v>536300</v>
      </c>
      <c r="G18" s="23">
        <v>508500</v>
      </c>
      <c r="H18" s="23">
        <v>486500</v>
      </c>
      <c r="I18" s="23">
        <v>458500</v>
      </c>
      <c r="J18" s="23">
        <v>491900</v>
      </c>
      <c r="K18" s="23">
        <v>479500</v>
      </c>
      <c r="L18" s="23">
        <v>499400</v>
      </c>
      <c r="M18" s="211">
        <v>0.14099999999999999</v>
      </c>
      <c r="N18" s="211">
        <v>0.1057</v>
      </c>
      <c r="O18" s="95"/>
      <c r="P18" s="95"/>
      <c r="Q18" s="95"/>
      <c r="R18" s="95"/>
      <c r="S18" s="95"/>
      <c r="T18" s="95"/>
      <c r="U18" s="95"/>
      <c r="V18" s="95"/>
      <c r="W18" s="95"/>
      <c r="X18" s="95"/>
      <c r="Y18" s="95"/>
      <c r="Z18" s="95"/>
      <c r="AA18" s="95"/>
      <c r="AB18" s="95"/>
      <c r="AC18" s="95"/>
    </row>
    <row r="19" spans="1:29" x14ac:dyDescent="0.25">
      <c r="A19" s="544" t="s">
        <v>197</v>
      </c>
      <c r="B19" s="23">
        <v>319200</v>
      </c>
      <c r="C19" s="23">
        <v>299700</v>
      </c>
      <c r="D19" s="23">
        <v>310600</v>
      </c>
      <c r="E19" s="23">
        <v>327700</v>
      </c>
      <c r="F19" s="23">
        <v>318000</v>
      </c>
      <c r="G19" s="23">
        <v>336200</v>
      </c>
      <c r="H19" s="23">
        <v>305400</v>
      </c>
      <c r="I19" s="23">
        <v>311100</v>
      </c>
      <c r="J19" s="23">
        <v>308200</v>
      </c>
      <c r="K19" s="23">
        <v>323300</v>
      </c>
      <c r="L19" s="23">
        <v>345500</v>
      </c>
      <c r="M19" s="211">
        <v>8.2199999999999995E-2</v>
      </c>
      <c r="N19" s="211">
        <v>7.3099999999999998E-2</v>
      </c>
      <c r="O19" s="95"/>
      <c r="P19" s="95"/>
      <c r="Q19" s="95"/>
      <c r="R19" s="95"/>
      <c r="S19" s="95"/>
      <c r="T19" s="95"/>
      <c r="U19" s="95"/>
      <c r="V19" s="95"/>
      <c r="W19" s="95"/>
      <c r="X19" s="95"/>
      <c r="Y19" s="95"/>
      <c r="Z19" s="95"/>
      <c r="AA19" s="95"/>
      <c r="AB19" s="95"/>
      <c r="AC19" s="95"/>
    </row>
    <row r="20" spans="1:29" ht="25.5" x14ac:dyDescent="0.25">
      <c r="A20" s="545" t="s">
        <v>199</v>
      </c>
      <c r="B20" s="475">
        <v>489100</v>
      </c>
      <c r="C20" s="475">
        <v>490500</v>
      </c>
      <c r="D20" s="475">
        <v>526900</v>
      </c>
      <c r="E20" s="475">
        <v>521900</v>
      </c>
      <c r="F20" s="475">
        <v>557100</v>
      </c>
      <c r="G20" s="475">
        <v>546100</v>
      </c>
      <c r="H20" s="475">
        <v>582100</v>
      </c>
      <c r="I20" s="475">
        <v>542100</v>
      </c>
      <c r="J20" s="475">
        <v>560500</v>
      </c>
      <c r="K20" s="475">
        <v>617900</v>
      </c>
      <c r="L20" s="547">
        <v>617300</v>
      </c>
      <c r="M20" s="211">
        <v>0.12590000000000001</v>
      </c>
      <c r="N20" s="211">
        <v>0.13070000000000001</v>
      </c>
      <c r="O20" s="95"/>
      <c r="P20" s="95"/>
      <c r="Q20" s="95"/>
      <c r="R20" s="95"/>
      <c r="S20" s="95"/>
      <c r="T20" s="95"/>
      <c r="U20" s="95"/>
      <c r="V20" s="95"/>
      <c r="W20" s="95"/>
      <c r="X20" s="95"/>
      <c r="Y20" s="95"/>
      <c r="Z20" s="95"/>
      <c r="AA20" s="95"/>
      <c r="AB20" s="95"/>
      <c r="AC20" s="95"/>
    </row>
    <row r="21" spans="1:29" ht="25.5" x14ac:dyDescent="0.25">
      <c r="A21" s="545" t="s">
        <v>201</v>
      </c>
      <c r="B21" s="475">
        <v>479800</v>
      </c>
      <c r="C21" s="475">
        <v>471800</v>
      </c>
      <c r="D21" s="475">
        <v>488600</v>
      </c>
      <c r="E21" s="475">
        <v>487200</v>
      </c>
      <c r="F21" s="475">
        <v>519300</v>
      </c>
      <c r="G21" s="475">
        <v>515900</v>
      </c>
      <c r="H21" s="475">
        <v>498300</v>
      </c>
      <c r="I21" s="475">
        <v>544300</v>
      </c>
      <c r="J21" s="475">
        <v>544200</v>
      </c>
      <c r="K21" s="475">
        <v>534500</v>
      </c>
      <c r="L21" s="547">
        <v>587900</v>
      </c>
      <c r="M21" s="211">
        <v>0.1235</v>
      </c>
      <c r="N21" s="211">
        <v>0.1244</v>
      </c>
      <c r="O21" s="95"/>
      <c r="P21" s="95"/>
      <c r="Q21" s="95"/>
      <c r="R21" s="95"/>
      <c r="S21" s="95"/>
      <c r="T21" s="95"/>
      <c r="U21" s="95"/>
      <c r="V21" s="95"/>
      <c r="W21" s="95"/>
      <c r="X21" s="95"/>
      <c r="Y21" s="95"/>
      <c r="Z21" s="95"/>
      <c r="AA21" s="95"/>
      <c r="AB21" s="95"/>
      <c r="AC21" s="95"/>
    </row>
    <row r="22" spans="1:29" x14ac:dyDescent="0.25">
      <c r="A22" s="544" t="s">
        <v>200</v>
      </c>
      <c r="B22" s="23">
        <v>238400</v>
      </c>
      <c r="C22" s="23">
        <v>248300</v>
      </c>
      <c r="D22" s="23">
        <v>269800</v>
      </c>
      <c r="E22" s="23">
        <v>259800</v>
      </c>
      <c r="F22" s="23">
        <v>293400</v>
      </c>
      <c r="G22" s="23">
        <v>285000</v>
      </c>
      <c r="H22" s="23">
        <v>295900</v>
      </c>
      <c r="I22" s="23">
        <v>288400</v>
      </c>
      <c r="J22" s="23">
        <v>299500</v>
      </c>
      <c r="K22" s="23">
        <v>329600</v>
      </c>
      <c r="L22" s="23">
        <v>325000</v>
      </c>
      <c r="M22" s="211">
        <v>6.1400000000000003E-2</v>
      </c>
      <c r="N22" s="211">
        <v>6.88E-2</v>
      </c>
      <c r="O22" s="95"/>
      <c r="P22" s="95"/>
      <c r="Q22" s="95"/>
      <c r="R22" s="95"/>
      <c r="S22" s="95"/>
      <c r="T22" s="95"/>
      <c r="U22" s="95"/>
      <c r="V22" s="95"/>
      <c r="W22" s="95"/>
      <c r="X22" s="95"/>
      <c r="Y22" s="95"/>
      <c r="Z22" s="95"/>
      <c r="AA22" s="95"/>
      <c r="AB22" s="95"/>
      <c r="AC22" s="95"/>
    </row>
    <row r="23" spans="1:29" x14ac:dyDescent="0.25">
      <c r="A23" s="544" t="s">
        <v>202</v>
      </c>
      <c r="B23" s="23">
        <v>250700</v>
      </c>
      <c r="C23" s="23">
        <v>242200</v>
      </c>
      <c r="D23" s="23">
        <v>257100</v>
      </c>
      <c r="E23" s="23">
        <v>262100</v>
      </c>
      <c r="F23" s="23">
        <v>263700</v>
      </c>
      <c r="G23" s="23">
        <v>261100</v>
      </c>
      <c r="H23" s="23">
        <v>286200</v>
      </c>
      <c r="I23" s="23">
        <v>253700</v>
      </c>
      <c r="J23" s="23">
        <v>261000</v>
      </c>
      <c r="K23" s="23">
        <v>288300</v>
      </c>
      <c r="L23" s="23">
        <v>292300</v>
      </c>
      <c r="M23" s="211">
        <v>6.4500000000000002E-2</v>
      </c>
      <c r="N23" s="211">
        <v>6.1899999999999997E-2</v>
      </c>
      <c r="O23" s="95"/>
      <c r="P23" s="95"/>
      <c r="Q23" s="95"/>
      <c r="R23" s="95"/>
      <c r="S23" s="95"/>
      <c r="T23" s="95"/>
      <c r="U23" s="95"/>
      <c r="V23" s="95"/>
      <c r="W23" s="95"/>
      <c r="X23" s="95"/>
      <c r="Y23" s="95"/>
      <c r="Z23" s="95"/>
      <c r="AA23" s="95"/>
      <c r="AB23" s="95"/>
      <c r="AC23" s="95"/>
    </row>
    <row r="24" spans="1:29" x14ac:dyDescent="0.25">
      <c r="A24" s="544" t="s">
        <v>203</v>
      </c>
      <c r="B24" s="23">
        <v>178500</v>
      </c>
      <c r="C24" s="23">
        <v>182900</v>
      </c>
      <c r="D24" s="23">
        <v>170600</v>
      </c>
      <c r="E24" s="23">
        <v>180500</v>
      </c>
      <c r="F24" s="23">
        <v>181400</v>
      </c>
      <c r="G24" s="23">
        <v>181100</v>
      </c>
      <c r="H24" s="23">
        <v>174700</v>
      </c>
      <c r="I24" s="23">
        <v>181100</v>
      </c>
      <c r="J24" s="23">
        <v>177500</v>
      </c>
      <c r="K24" s="23">
        <v>180800</v>
      </c>
      <c r="L24" s="23">
        <v>192800</v>
      </c>
      <c r="M24" s="211">
        <v>4.5900000000000003E-2</v>
      </c>
      <c r="N24" s="211">
        <v>4.0800000000000003E-2</v>
      </c>
      <c r="O24" s="95"/>
      <c r="P24" s="95"/>
      <c r="Q24" s="95"/>
      <c r="R24" s="95"/>
      <c r="S24" s="95"/>
      <c r="T24" s="95"/>
      <c r="U24" s="95"/>
      <c r="V24" s="95"/>
      <c r="W24" s="95"/>
      <c r="X24" s="95"/>
      <c r="Y24" s="95"/>
      <c r="Z24" s="95"/>
      <c r="AA24" s="95"/>
      <c r="AB24" s="95"/>
      <c r="AC24" s="95"/>
    </row>
    <row r="25" spans="1:29" x14ac:dyDescent="0.25">
      <c r="A25" s="544" t="s">
        <v>204</v>
      </c>
      <c r="B25" s="23">
        <v>301300</v>
      </c>
      <c r="C25" s="23">
        <v>288900</v>
      </c>
      <c r="D25" s="23">
        <v>318000</v>
      </c>
      <c r="E25" s="23">
        <v>306700</v>
      </c>
      <c r="F25" s="23">
        <v>337900</v>
      </c>
      <c r="G25" s="23">
        <v>334800</v>
      </c>
      <c r="H25" s="23">
        <v>323600</v>
      </c>
      <c r="I25" s="23">
        <v>363200</v>
      </c>
      <c r="J25" s="23">
        <v>366700</v>
      </c>
      <c r="K25" s="23">
        <v>353700</v>
      </c>
      <c r="L25" s="23">
        <v>395100</v>
      </c>
      <c r="M25" s="211">
        <v>7.7600000000000002E-2</v>
      </c>
      <c r="N25" s="211">
        <v>8.3599999999999994E-2</v>
      </c>
      <c r="O25" s="95"/>
      <c r="P25" s="95"/>
      <c r="Q25" s="95"/>
      <c r="R25" s="95"/>
      <c r="S25" s="95"/>
      <c r="T25" s="95"/>
      <c r="U25" s="95"/>
      <c r="V25" s="95"/>
      <c r="W25" s="95"/>
      <c r="X25" s="95"/>
      <c r="Y25" s="95"/>
      <c r="Z25" s="95"/>
      <c r="AA25" s="95"/>
      <c r="AB25" s="95"/>
      <c r="AC25" s="95"/>
    </row>
    <row r="26" spans="1:29" x14ac:dyDescent="0.25">
      <c r="A26" s="545" t="s">
        <v>134</v>
      </c>
      <c r="B26" s="475">
        <v>3885100</v>
      </c>
      <c r="C26" s="475">
        <v>3861800</v>
      </c>
      <c r="D26" s="475">
        <v>3960000</v>
      </c>
      <c r="E26" s="475">
        <v>4059900</v>
      </c>
      <c r="F26" s="475">
        <v>4184100</v>
      </c>
      <c r="G26" s="475">
        <v>4210600</v>
      </c>
      <c r="H26" s="475">
        <v>4228600</v>
      </c>
      <c r="I26" s="475">
        <v>4304400</v>
      </c>
      <c r="J26" s="475">
        <v>4434100</v>
      </c>
      <c r="K26" s="475">
        <v>4553600</v>
      </c>
      <c r="L26" s="475">
        <v>4724400</v>
      </c>
      <c r="M26" s="211">
        <v>1</v>
      </c>
      <c r="N26" s="211">
        <v>1</v>
      </c>
      <c r="O26" s="95"/>
      <c r="P26" s="95"/>
      <c r="Q26" s="95"/>
      <c r="R26" s="95"/>
      <c r="S26" s="95"/>
      <c r="T26" s="95"/>
      <c r="U26" s="95"/>
      <c r="V26" s="95"/>
      <c r="W26" s="95"/>
      <c r="X26" s="95"/>
      <c r="Y26" s="95"/>
      <c r="Z26" s="95"/>
      <c r="AA26" s="95"/>
      <c r="AB26" s="95"/>
      <c r="AC26" s="95"/>
    </row>
    <row r="28" spans="1:29" x14ac:dyDescent="0.25">
      <c r="A28" s="55" t="s">
        <v>336</v>
      </c>
      <c r="B28" s="55"/>
    </row>
    <row r="30" spans="1:29" s="91" customFormat="1" ht="21" x14ac:dyDescent="0.25">
      <c r="A30" s="50" t="s">
        <v>208</v>
      </c>
    </row>
    <row r="33" ht="15" customHeight="1" x14ac:dyDescent="0.25"/>
  </sheetData>
  <mergeCells count="4">
    <mergeCell ref="B13:C13"/>
    <mergeCell ref="D13:E13"/>
    <mergeCell ref="F13:G13"/>
    <mergeCell ref="H13:I13"/>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V89"/>
  <sheetViews>
    <sheetView zoomScale="85" zoomScaleNormal="85" workbookViewId="0">
      <selection activeCell="Q50" sqref="Q50"/>
    </sheetView>
  </sheetViews>
  <sheetFormatPr defaultRowHeight="15" x14ac:dyDescent="0.25"/>
  <cols>
    <col min="1" max="1" width="29.140625" style="19" customWidth="1"/>
    <col min="2" max="9" width="10.5703125" style="19" customWidth="1"/>
    <col min="10" max="11" width="9.140625" style="19"/>
    <col min="12" max="13" width="30.28515625" style="19" bestFit="1" customWidth="1"/>
    <col min="14" max="18" width="9.140625" style="19"/>
    <col min="19" max="19" width="9.5703125" style="19" bestFit="1" customWidth="1"/>
    <col min="20" max="16384" width="9.140625" style="19"/>
  </cols>
  <sheetData>
    <row r="1" spans="1:9" ht="21" x14ac:dyDescent="0.25">
      <c r="A1" s="50" t="s">
        <v>339</v>
      </c>
    </row>
    <row r="4" spans="1:9" ht="21" x14ac:dyDescent="0.35">
      <c r="A4" s="2" t="s">
        <v>23</v>
      </c>
    </row>
    <row r="6" spans="1:9" x14ac:dyDescent="0.25">
      <c r="A6" s="130" t="s">
        <v>289</v>
      </c>
      <c r="B6" s="131"/>
      <c r="C6" s="131"/>
      <c r="D6" s="131"/>
      <c r="E6" s="132"/>
      <c r="F6" s="132"/>
      <c r="G6" s="132"/>
      <c r="H6" s="133"/>
      <c r="I6" s="133"/>
    </row>
    <row r="7" spans="1:9" x14ac:dyDescent="0.25">
      <c r="A7" s="131" t="s">
        <v>290</v>
      </c>
      <c r="B7" s="131"/>
      <c r="C7" s="131"/>
      <c r="D7" s="131"/>
      <c r="E7" s="132"/>
      <c r="F7" s="132"/>
      <c r="G7" s="132"/>
      <c r="H7" s="133"/>
      <c r="I7" s="133"/>
    </row>
    <row r="8" spans="1:9" x14ac:dyDescent="0.25">
      <c r="A8" s="131" t="s">
        <v>291</v>
      </c>
      <c r="B8" s="131"/>
      <c r="C8" s="131"/>
      <c r="D8" s="131"/>
      <c r="E8" s="132"/>
      <c r="F8" s="132"/>
      <c r="G8" s="132"/>
      <c r="H8" s="133"/>
      <c r="I8" s="133"/>
    </row>
    <row r="9" spans="1:9" x14ac:dyDescent="0.25">
      <c r="A9" s="131"/>
      <c r="B9" s="131"/>
      <c r="C9" s="131"/>
      <c r="D9" s="131"/>
      <c r="E9" s="132"/>
      <c r="F9" s="132"/>
      <c r="G9" s="132"/>
      <c r="H9" s="133"/>
      <c r="I9" s="133"/>
    </row>
    <row r="10" spans="1:9" ht="141.75" thickBot="1" x14ac:dyDescent="0.3">
      <c r="A10" s="147" t="s">
        <v>309</v>
      </c>
      <c r="B10" s="148" t="s">
        <v>310</v>
      </c>
      <c r="C10" s="149" t="s">
        <v>311</v>
      </c>
      <c r="D10" s="149" t="s">
        <v>312</v>
      </c>
      <c r="E10" s="149" t="s">
        <v>313</v>
      </c>
      <c r="F10" s="149" t="s">
        <v>314</v>
      </c>
      <c r="G10" s="149" t="s">
        <v>315</v>
      </c>
      <c r="H10" s="150" t="s">
        <v>316</v>
      </c>
      <c r="I10" s="151" t="s">
        <v>298</v>
      </c>
    </row>
    <row r="11" spans="1:9" x14ac:dyDescent="0.25">
      <c r="A11" s="131" t="s">
        <v>317</v>
      </c>
      <c r="B11" s="152">
        <v>107392</v>
      </c>
      <c r="C11" s="153">
        <v>406190</v>
      </c>
      <c r="D11" s="153">
        <v>128048</v>
      </c>
      <c r="E11" s="153">
        <v>35865</v>
      </c>
      <c r="F11" s="153">
        <v>5613</v>
      </c>
      <c r="G11" s="153">
        <v>22772</v>
      </c>
      <c r="H11" s="154">
        <v>10683</v>
      </c>
      <c r="I11" s="155">
        <v>716563</v>
      </c>
    </row>
    <row r="12" spans="1:9" x14ac:dyDescent="0.25">
      <c r="A12" s="131" t="s">
        <v>318</v>
      </c>
      <c r="B12" s="152">
        <v>267926</v>
      </c>
      <c r="C12" s="153">
        <v>582122</v>
      </c>
      <c r="D12" s="153">
        <v>446242</v>
      </c>
      <c r="E12" s="153">
        <v>165245</v>
      </c>
      <c r="F12" s="153">
        <v>33593</v>
      </c>
      <c r="G12" s="153">
        <v>137122</v>
      </c>
      <c r="H12" s="154">
        <v>76533</v>
      </c>
      <c r="I12" s="155">
        <v>1708783</v>
      </c>
    </row>
    <row r="13" spans="1:9" x14ac:dyDescent="0.25">
      <c r="A13" s="131" t="s">
        <v>300</v>
      </c>
      <c r="B13" s="152">
        <v>43301</v>
      </c>
      <c r="C13" s="153">
        <v>87750</v>
      </c>
      <c r="D13" s="153">
        <v>69413</v>
      </c>
      <c r="E13" s="153">
        <v>41744</v>
      </c>
      <c r="F13" s="153">
        <v>31154</v>
      </c>
      <c r="G13" s="153">
        <v>65185</v>
      </c>
      <c r="H13" s="154">
        <v>40281</v>
      </c>
      <c r="I13" s="155">
        <v>378828</v>
      </c>
    </row>
    <row r="14" spans="1:9" x14ac:dyDescent="0.25">
      <c r="A14" s="131" t="s">
        <v>301</v>
      </c>
      <c r="B14" s="152">
        <v>93508</v>
      </c>
      <c r="C14" s="153">
        <v>75495</v>
      </c>
      <c r="D14" s="153">
        <v>147915</v>
      </c>
      <c r="E14" s="153">
        <v>94010</v>
      </c>
      <c r="F14" s="153">
        <v>117070</v>
      </c>
      <c r="G14" s="153">
        <v>164178</v>
      </c>
      <c r="H14" s="154">
        <v>110834</v>
      </c>
      <c r="I14" s="155">
        <v>803010</v>
      </c>
    </row>
    <row r="15" spans="1:9" x14ac:dyDescent="0.25">
      <c r="A15" s="131" t="s">
        <v>302</v>
      </c>
      <c r="B15" s="152">
        <v>56743</v>
      </c>
      <c r="C15" s="153">
        <v>34725</v>
      </c>
      <c r="D15" s="153">
        <v>95509</v>
      </c>
      <c r="E15" s="153">
        <v>119548</v>
      </c>
      <c r="F15" s="153">
        <v>52413</v>
      </c>
      <c r="G15" s="153">
        <v>126186</v>
      </c>
      <c r="H15" s="154">
        <v>118747</v>
      </c>
      <c r="I15" s="155">
        <v>603871</v>
      </c>
    </row>
    <row r="16" spans="1:9" x14ac:dyDescent="0.25">
      <c r="A16" s="131" t="s">
        <v>303</v>
      </c>
      <c r="B16" s="152">
        <v>35263</v>
      </c>
      <c r="C16" s="153">
        <v>17490</v>
      </c>
      <c r="D16" s="153">
        <v>28625</v>
      </c>
      <c r="E16" s="153">
        <v>33980</v>
      </c>
      <c r="F16" s="153">
        <v>71513</v>
      </c>
      <c r="G16" s="153">
        <v>73384</v>
      </c>
      <c r="H16" s="154">
        <v>161074</v>
      </c>
      <c r="I16" s="155">
        <v>421329</v>
      </c>
    </row>
    <row r="17" spans="1:9" x14ac:dyDescent="0.25">
      <c r="A17" s="156" t="s">
        <v>304</v>
      </c>
      <c r="B17" s="157">
        <v>13497</v>
      </c>
      <c r="C17" s="158">
        <v>3365</v>
      </c>
      <c r="D17" s="158">
        <v>10730</v>
      </c>
      <c r="E17" s="158">
        <v>16143</v>
      </c>
      <c r="F17" s="158">
        <v>33708</v>
      </c>
      <c r="G17" s="158">
        <v>40720</v>
      </c>
      <c r="H17" s="159">
        <v>82643</v>
      </c>
      <c r="I17" s="160">
        <v>200806</v>
      </c>
    </row>
    <row r="18" spans="1:9" x14ac:dyDescent="0.25">
      <c r="A18" s="161" t="s">
        <v>305</v>
      </c>
      <c r="B18" s="162">
        <v>617630</v>
      </c>
      <c r="C18" s="163">
        <v>1207137</v>
      </c>
      <c r="D18" s="163">
        <v>926482</v>
      </c>
      <c r="E18" s="163">
        <v>506535</v>
      </c>
      <c r="F18" s="163">
        <v>345064</v>
      </c>
      <c r="G18" s="163">
        <v>629547</v>
      </c>
      <c r="H18" s="164">
        <v>600795</v>
      </c>
      <c r="I18" s="165">
        <v>4833190</v>
      </c>
    </row>
    <row r="19" spans="1:9" x14ac:dyDescent="0.25">
      <c r="A19" s="132"/>
      <c r="B19" s="132"/>
      <c r="C19" s="132"/>
      <c r="D19" s="132"/>
      <c r="E19" s="132"/>
      <c r="F19" s="132"/>
      <c r="G19" s="132"/>
      <c r="H19" s="133"/>
      <c r="I19" s="133"/>
    </row>
    <row r="20" spans="1:9" x14ac:dyDescent="0.25">
      <c r="A20" s="130" t="s">
        <v>319</v>
      </c>
      <c r="B20" s="131"/>
      <c r="C20" s="131"/>
      <c r="D20" s="131"/>
      <c r="E20" s="132"/>
      <c r="F20" s="132"/>
      <c r="G20" s="132"/>
      <c r="H20" s="133"/>
      <c r="I20" s="133"/>
    </row>
    <row r="21" spans="1:9" x14ac:dyDescent="0.25">
      <c r="A21" s="131" t="s">
        <v>290</v>
      </c>
      <c r="B21" s="131"/>
      <c r="C21" s="131"/>
      <c r="D21" s="131"/>
      <c r="E21" s="132"/>
      <c r="F21" s="132"/>
      <c r="G21" s="132"/>
      <c r="H21" s="133"/>
      <c r="I21" s="133"/>
    </row>
    <row r="22" spans="1:9" x14ac:dyDescent="0.25">
      <c r="A22" s="131" t="s">
        <v>291</v>
      </c>
      <c r="B22" s="131"/>
      <c r="C22" s="131"/>
      <c r="D22" s="131"/>
      <c r="E22" s="132"/>
      <c r="F22" s="132"/>
      <c r="G22" s="132"/>
      <c r="H22" s="133"/>
      <c r="I22" s="133"/>
    </row>
    <row r="23" spans="1:9" x14ac:dyDescent="0.25">
      <c r="A23" s="131"/>
      <c r="B23" s="131"/>
      <c r="C23" s="131"/>
      <c r="D23" s="131"/>
      <c r="E23" s="132"/>
      <c r="F23" s="132"/>
      <c r="G23" s="132"/>
      <c r="H23" s="133"/>
      <c r="I23" s="133"/>
    </row>
    <row r="24" spans="1:9" ht="141.75" thickBot="1" x14ac:dyDescent="0.3">
      <c r="A24" s="147" t="s">
        <v>309</v>
      </c>
      <c r="B24" s="148" t="s">
        <v>310</v>
      </c>
      <c r="C24" s="149" t="s">
        <v>311</v>
      </c>
      <c r="D24" s="149" t="s">
        <v>312</v>
      </c>
      <c r="E24" s="149" t="s">
        <v>313</v>
      </c>
      <c r="F24" s="149" t="s">
        <v>314</v>
      </c>
      <c r="G24" s="149" t="s">
        <v>315</v>
      </c>
      <c r="H24" s="150" t="s">
        <v>316</v>
      </c>
      <c r="I24" s="151" t="s">
        <v>298</v>
      </c>
    </row>
    <row r="25" spans="1:9" x14ac:dyDescent="0.25">
      <c r="A25" s="131" t="s">
        <v>317</v>
      </c>
      <c r="B25" s="152">
        <v>230878</v>
      </c>
      <c r="C25" s="153">
        <v>1484756</v>
      </c>
      <c r="D25" s="153">
        <v>291217</v>
      </c>
      <c r="E25" s="153">
        <v>106644</v>
      </c>
      <c r="F25" s="153">
        <v>32924</v>
      </c>
      <c r="G25" s="153">
        <v>94014</v>
      </c>
      <c r="H25" s="154">
        <v>32686</v>
      </c>
      <c r="I25" s="155">
        <v>2273119</v>
      </c>
    </row>
    <row r="26" spans="1:9" x14ac:dyDescent="0.25">
      <c r="A26" s="131" t="s">
        <v>318</v>
      </c>
      <c r="B26" s="152">
        <v>649023</v>
      </c>
      <c r="C26" s="153">
        <v>2135863</v>
      </c>
      <c r="D26" s="153">
        <v>1065303</v>
      </c>
      <c r="E26" s="153">
        <v>456153</v>
      </c>
      <c r="F26" s="153">
        <v>168006</v>
      </c>
      <c r="G26" s="153">
        <v>529469</v>
      </c>
      <c r="H26" s="154">
        <v>285349</v>
      </c>
      <c r="I26" s="155">
        <v>5289166</v>
      </c>
    </row>
    <row r="27" spans="1:9" x14ac:dyDescent="0.25">
      <c r="A27" s="131" t="s">
        <v>300</v>
      </c>
      <c r="B27" s="152">
        <v>325292</v>
      </c>
      <c r="C27" s="153">
        <v>647546</v>
      </c>
      <c r="D27" s="153">
        <v>472168</v>
      </c>
      <c r="E27" s="153">
        <v>281975</v>
      </c>
      <c r="F27" s="153">
        <v>233470</v>
      </c>
      <c r="G27" s="153">
        <v>465683</v>
      </c>
      <c r="H27" s="154">
        <v>250748</v>
      </c>
      <c r="I27" s="155">
        <v>2676882</v>
      </c>
    </row>
    <row r="28" spans="1:9" x14ac:dyDescent="0.25">
      <c r="A28" s="131" t="s">
        <v>301</v>
      </c>
      <c r="B28" s="152">
        <v>606773</v>
      </c>
      <c r="C28" s="153">
        <v>420055</v>
      </c>
      <c r="D28" s="153">
        <v>851266</v>
      </c>
      <c r="E28" s="153">
        <v>809198</v>
      </c>
      <c r="F28" s="153">
        <v>1236776</v>
      </c>
      <c r="G28" s="153">
        <v>1524048</v>
      </c>
      <c r="H28" s="154">
        <v>1040224</v>
      </c>
      <c r="I28" s="155">
        <v>6488340</v>
      </c>
    </row>
    <row r="29" spans="1:9" x14ac:dyDescent="0.25">
      <c r="A29" s="131" t="s">
        <v>302</v>
      </c>
      <c r="B29" s="152">
        <v>458080</v>
      </c>
      <c r="C29" s="153">
        <v>221799</v>
      </c>
      <c r="D29" s="153">
        <v>608778</v>
      </c>
      <c r="E29" s="153">
        <v>884266</v>
      </c>
      <c r="F29" s="153">
        <v>665544</v>
      </c>
      <c r="G29" s="153">
        <v>1376310</v>
      </c>
      <c r="H29" s="154">
        <v>1426849</v>
      </c>
      <c r="I29" s="155">
        <v>5641626</v>
      </c>
    </row>
    <row r="30" spans="1:9" x14ac:dyDescent="0.25">
      <c r="A30" s="131" t="s">
        <v>303</v>
      </c>
      <c r="B30" s="152">
        <v>148771</v>
      </c>
      <c r="C30" s="153">
        <v>56463</v>
      </c>
      <c r="D30" s="153">
        <v>125975</v>
      </c>
      <c r="E30" s="153">
        <v>174655</v>
      </c>
      <c r="F30" s="153">
        <v>328320</v>
      </c>
      <c r="G30" s="153">
        <v>368576</v>
      </c>
      <c r="H30" s="154">
        <v>992561</v>
      </c>
      <c r="I30" s="155">
        <v>2195321</v>
      </c>
    </row>
    <row r="31" spans="1:9" x14ac:dyDescent="0.25">
      <c r="A31" s="156" t="s">
        <v>304</v>
      </c>
      <c r="B31" s="157">
        <v>114261</v>
      </c>
      <c r="C31" s="158">
        <v>15448</v>
      </c>
      <c r="D31" s="158">
        <v>55635</v>
      </c>
      <c r="E31" s="158">
        <v>88377</v>
      </c>
      <c r="F31" s="158">
        <v>250718</v>
      </c>
      <c r="G31" s="158">
        <v>291010</v>
      </c>
      <c r="H31" s="159">
        <v>712911</v>
      </c>
      <c r="I31" s="160">
        <v>1528360</v>
      </c>
    </row>
    <row r="32" spans="1:9" x14ac:dyDescent="0.25">
      <c r="A32" s="161" t="s">
        <v>305</v>
      </c>
      <c r="B32" s="162">
        <v>2533078</v>
      </c>
      <c r="C32" s="163">
        <v>4981930</v>
      </c>
      <c r="D32" s="163">
        <v>3470342</v>
      </c>
      <c r="E32" s="163">
        <v>2801268</v>
      </c>
      <c r="F32" s="163">
        <v>2915758</v>
      </c>
      <c r="G32" s="163">
        <v>4649110</v>
      </c>
      <c r="H32" s="164">
        <v>4741328</v>
      </c>
      <c r="I32" s="165">
        <v>26092814</v>
      </c>
    </row>
    <row r="33" spans="1:9" x14ac:dyDescent="0.25">
      <c r="A33" s="132"/>
      <c r="B33" s="132"/>
      <c r="C33" s="132"/>
      <c r="D33" s="132"/>
      <c r="E33" s="132"/>
      <c r="F33" s="132"/>
      <c r="G33" s="132"/>
      <c r="H33" s="133"/>
      <c r="I33" s="133"/>
    </row>
    <row r="34" spans="1:9" x14ac:dyDescent="0.25">
      <c r="A34" s="166" t="s">
        <v>306</v>
      </c>
      <c r="B34" s="132"/>
      <c r="C34" s="132"/>
      <c r="D34" s="132"/>
      <c r="E34" s="132"/>
      <c r="F34" s="132"/>
      <c r="G34" s="132"/>
      <c r="H34" s="133"/>
      <c r="I34" s="133"/>
    </row>
    <row r="35" spans="1:9" x14ac:dyDescent="0.25">
      <c r="A35" s="132"/>
      <c r="B35" s="132"/>
      <c r="C35" s="132"/>
      <c r="D35" s="132"/>
      <c r="E35" s="132"/>
      <c r="F35" s="132"/>
      <c r="G35" s="132"/>
      <c r="H35" s="133"/>
      <c r="I35" s="133"/>
    </row>
    <row r="36" spans="1:9" x14ac:dyDescent="0.25">
      <c r="A36" s="167" t="s">
        <v>160</v>
      </c>
      <c r="B36" s="132"/>
      <c r="C36" s="132"/>
      <c r="D36" s="132"/>
      <c r="E36" s="132"/>
      <c r="F36" s="132"/>
      <c r="G36" s="132"/>
      <c r="H36" s="133"/>
      <c r="I36" s="133"/>
    </row>
    <row r="37" spans="1:9" x14ac:dyDescent="0.25">
      <c r="A37" s="166" t="s">
        <v>382</v>
      </c>
      <c r="B37" s="132"/>
      <c r="C37" s="132"/>
      <c r="D37" s="132"/>
      <c r="E37" s="132"/>
      <c r="F37" s="132"/>
      <c r="G37" s="132"/>
      <c r="H37" s="133"/>
      <c r="I37" s="133"/>
    </row>
    <row r="38" spans="1:9" x14ac:dyDescent="0.25">
      <c r="A38" s="166" t="s">
        <v>321</v>
      </c>
      <c r="B38" s="132"/>
      <c r="C38" s="132"/>
      <c r="D38" s="132"/>
      <c r="E38" s="132"/>
      <c r="F38" s="132"/>
      <c r="G38" s="132"/>
      <c r="H38" s="133"/>
      <c r="I38" s="133"/>
    </row>
    <row r="39" spans="1:9" x14ac:dyDescent="0.25">
      <c r="A39" s="166" t="s">
        <v>322</v>
      </c>
      <c r="B39" s="132"/>
      <c r="C39" s="132"/>
      <c r="D39" s="132"/>
      <c r="E39" s="132"/>
      <c r="F39" s="132"/>
      <c r="G39" s="132"/>
      <c r="H39" s="133"/>
      <c r="I39" s="133"/>
    </row>
    <row r="40" spans="1:9" x14ac:dyDescent="0.25">
      <c r="A40" s="166" t="s">
        <v>323</v>
      </c>
      <c r="B40" s="132"/>
      <c r="C40" s="132"/>
      <c r="D40" s="132"/>
      <c r="E40" s="132"/>
      <c r="F40" s="132"/>
      <c r="G40" s="132"/>
      <c r="H40" s="133"/>
      <c r="I40" s="133"/>
    </row>
    <row r="41" spans="1:9" x14ac:dyDescent="0.25">
      <c r="A41" s="168" t="s">
        <v>324</v>
      </c>
      <c r="B41" s="132"/>
      <c r="C41" s="132"/>
      <c r="D41" s="132"/>
      <c r="E41" s="132"/>
      <c r="F41" s="132"/>
      <c r="G41" s="132"/>
      <c r="H41" s="133"/>
      <c r="I41" s="133"/>
    </row>
    <row r="42" spans="1:9" x14ac:dyDescent="0.25">
      <c r="A42" s="166" t="s">
        <v>325</v>
      </c>
      <c r="B42" s="132"/>
      <c r="C42" s="132"/>
      <c r="D42" s="132"/>
      <c r="E42" s="132"/>
      <c r="F42" s="132"/>
      <c r="G42" s="132"/>
      <c r="H42" s="133"/>
      <c r="I42" s="133"/>
    </row>
    <row r="43" spans="1:9" x14ac:dyDescent="0.25">
      <c r="A43" s="166" t="s">
        <v>326</v>
      </c>
      <c r="B43" s="132"/>
      <c r="C43" s="132"/>
      <c r="D43" s="132"/>
      <c r="E43" s="132"/>
      <c r="F43" s="132"/>
      <c r="G43" s="132"/>
      <c r="H43" s="133"/>
      <c r="I43" s="133"/>
    </row>
    <row r="44" spans="1:9" x14ac:dyDescent="0.25">
      <c r="A44" s="166" t="s">
        <v>327</v>
      </c>
      <c r="B44" s="132"/>
      <c r="C44" s="132"/>
      <c r="D44" s="132"/>
      <c r="E44" s="132"/>
      <c r="F44" s="132"/>
      <c r="G44" s="132"/>
      <c r="H44" s="133"/>
      <c r="I44" s="133"/>
    </row>
    <row r="45" spans="1:9" x14ac:dyDescent="0.25">
      <c r="A45" s="166" t="s">
        <v>328</v>
      </c>
      <c r="B45" s="132"/>
      <c r="C45" s="132"/>
      <c r="D45" s="132"/>
      <c r="E45" s="132"/>
      <c r="F45" s="132"/>
      <c r="G45" s="132"/>
      <c r="H45" s="133"/>
      <c r="I45" s="133"/>
    </row>
    <row r="46" spans="1:9" x14ac:dyDescent="0.25">
      <c r="A46" s="168" t="s">
        <v>329</v>
      </c>
      <c r="B46" s="132"/>
      <c r="C46" s="132"/>
      <c r="D46" s="132"/>
      <c r="E46" s="132"/>
      <c r="F46" s="132"/>
      <c r="G46" s="132"/>
      <c r="H46" s="133"/>
      <c r="I46" s="133"/>
    </row>
    <row r="47" spans="1:9" x14ac:dyDescent="0.25">
      <c r="A47" s="168"/>
      <c r="B47" s="132"/>
      <c r="C47" s="132"/>
      <c r="D47" s="132"/>
      <c r="E47" s="132"/>
      <c r="F47" s="132"/>
      <c r="G47" s="132"/>
      <c r="H47" s="133"/>
      <c r="I47" s="133"/>
    </row>
    <row r="49" spans="1:256" s="134" customFormat="1" x14ac:dyDescent="0.25">
      <c r="A49" s="1" t="s">
        <v>340</v>
      </c>
      <c r="B49" s="139"/>
      <c r="C49" s="139"/>
      <c r="M49" s="96" t="s">
        <v>341</v>
      </c>
    </row>
    <row r="50" spans="1:256" ht="165" x14ac:dyDescent="0.25">
      <c r="A50" s="135" t="s">
        <v>292</v>
      </c>
      <c r="B50" s="136" t="s">
        <v>191</v>
      </c>
      <c r="C50" s="136" t="s">
        <v>293</v>
      </c>
      <c r="D50" s="136" t="s">
        <v>294</v>
      </c>
      <c r="E50" s="136" t="s">
        <v>196</v>
      </c>
      <c r="F50" s="136" t="s">
        <v>295</v>
      </c>
      <c r="G50" s="136" t="s">
        <v>296</v>
      </c>
      <c r="H50" s="136" t="s">
        <v>297</v>
      </c>
      <c r="I50" s="137" t="s">
        <v>298</v>
      </c>
      <c r="M50" s="142" t="s">
        <v>292</v>
      </c>
      <c r="N50" s="143" t="s">
        <v>191</v>
      </c>
      <c r="O50" s="143" t="s">
        <v>293</v>
      </c>
      <c r="P50" s="143" t="s">
        <v>294</v>
      </c>
      <c r="Q50" s="143" t="s">
        <v>196</v>
      </c>
      <c r="R50" s="143" t="s">
        <v>295</v>
      </c>
      <c r="S50" s="143" t="s">
        <v>296</v>
      </c>
      <c r="T50" s="143" t="s">
        <v>297</v>
      </c>
      <c r="U50" s="144" t="s">
        <v>298</v>
      </c>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row>
    <row r="51" spans="1:256" x14ac:dyDescent="0.25">
      <c r="A51" s="195" t="s">
        <v>299</v>
      </c>
      <c r="B51" s="196">
        <v>375000</v>
      </c>
      <c r="C51" s="196">
        <v>988000</v>
      </c>
      <c r="D51" s="196">
        <v>574000</v>
      </c>
      <c r="E51" s="196">
        <v>201000</v>
      </c>
      <c r="F51" s="196">
        <v>39000</v>
      </c>
      <c r="G51" s="196">
        <v>160000</v>
      </c>
      <c r="H51" s="196">
        <v>87000</v>
      </c>
      <c r="I51" s="197">
        <v>2425000</v>
      </c>
      <c r="M51" s="204" t="s">
        <v>299</v>
      </c>
      <c r="N51" s="459">
        <v>15.463900000000001</v>
      </c>
      <c r="O51" s="459">
        <v>40.7423</v>
      </c>
      <c r="P51" s="459">
        <v>23.670100000000001</v>
      </c>
      <c r="Q51" s="459">
        <v>8.2887000000000004</v>
      </c>
      <c r="R51" s="459">
        <v>1.6082000000000001</v>
      </c>
      <c r="S51" s="459">
        <v>6.5979000000000001</v>
      </c>
      <c r="T51" s="459">
        <v>3.5876000000000001</v>
      </c>
      <c r="U51" s="209">
        <v>100</v>
      </c>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c r="GS51" s="134"/>
      <c r="GT51" s="134"/>
      <c r="GU51" s="134"/>
      <c r="GV51" s="134"/>
      <c r="GW51" s="134"/>
      <c r="GX51" s="134"/>
      <c r="GY51" s="134"/>
      <c r="GZ51" s="134"/>
      <c r="HA51" s="134"/>
      <c r="HB51" s="134"/>
      <c r="HC51" s="134"/>
      <c r="HD51" s="134"/>
      <c r="HE51" s="134"/>
      <c r="HF51" s="134"/>
      <c r="HG51" s="134"/>
      <c r="HH51" s="134"/>
      <c r="HI51" s="134"/>
      <c r="HJ51" s="134"/>
      <c r="HK51" s="134"/>
      <c r="HL51" s="134"/>
      <c r="HM51" s="134"/>
      <c r="HN51" s="134"/>
      <c r="HO51" s="134"/>
      <c r="HP51" s="134"/>
      <c r="HQ51" s="134"/>
      <c r="HR51" s="134"/>
      <c r="HS51" s="134"/>
      <c r="HT51" s="134"/>
      <c r="HU51" s="134"/>
      <c r="HV51" s="134"/>
      <c r="HW51" s="134"/>
      <c r="HX51" s="134"/>
      <c r="HY51" s="134"/>
      <c r="HZ51" s="134"/>
      <c r="IA51" s="134"/>
      <c r="IB51" s="134"/>
      <c r="IC51" s="134"/>
      <c r="ID51" s="134"/>
      <c r="IE51" s="134"/>
      <c r="IF51" s="134"/>
      <c r="IG51" s="134"/>
      <c r="IH51" s="134"/>
      <c r="II51" s="134"/>
      <c r="IJ51" s="134"/>
      <c r="IK51" s="134"/>
      <c r="IL51" s="134"/>
      <c r="IM51" s="134"/>
      <c r="IN51" s="134"/>
      <c r="IO51" s="134"/>
      <c r="IP51" s="134"/>
      <c r="IQ51" s="134"/>
      <c r="IR51" s="134"/>
      <c r="IS51" s="134"/>
      <c r="IT51" s="134"/>
      <c r="IU51" s="134"/>
      <c r="IV51" s="134"/>
    </row>
    <row r="52" spans="1:256" x14ac:dyDescent="0.25">
      <c r="A52" s="195" t="s">
        <v>300</v>
      </c>
      <c r="B52" s="196">
        <v>43000</v>
      </c>
      <c r="C52" s="196">
        <v>88000</v>
      </c>
      <c r="D52" s="196">
        <v>69000</v>
      </c>
      <c r="E52" s="196">
        <v>42000</v>
      </c>
      <c r="F52" s="196">
        <v>31000</v>
      </c>
      <c r="G52" s="196">
        <v>65000</v>
      </c>
      <c r="H52" s="196">
        <v>40000</v>
      </c>
      <c r="I52" s="197">
        <v>379000</v>
      </c>
      <c r="M52" s="204" t="s">
        <v>300</v>
      </c>
      <c r="N52" s="459">
        <v>11.345599999999999</v>
      </c>
      <c r="O52" s="459">
        <v>23.219000000000001</v>
      </c>
      <c r="P52" s="459">
        <v>18.2058</v>
      </c>
      <c r="Q52" s="459">
        <v>11.081799999999999</v>
      </c>
      <c r="R52" s="459">
        <v>8.1793999999999993</v>
      </c>
      <c r="S52" s="459">
        <v>17.150400000000001</v>
      </c>
      <c r="T52" s="459">
        <v>10.5541</v>
      </c>
      <c r="U52" s="209">
        <v>100</v>
      </c>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c r="GS52" s="134"/>
      <c r="GT52" s="134"/>
      <c r="GU52" s="134"/>
      <c r="GV52" s="134"/>
      <c r="GW52" s="134"/>
      <c r="GX52" s="134"/>
      <c r="GY52" s="134"/>
      <c r="GZ52" s="134"/>
      <c r="HA52" s="134"/>
      <c r="HB52" s="134"/>
      <c r="HC52" s="134"/>
      <c r="HD52" s="134"/>
      <c r="HE52" s="134"/>
      <c r="HF52" s="134"/>
      <c r="HG52" s="134"/>
      <c r="HH52" s="134"/>
      <c r="HI52" s="134"/>
      <c r="HJ52" s="134"/>
      <c r="HK52" s="134"/>
      <c r="HL52" s="134"/>
      <c r="HM52" s="134"/>
      <c r="HN52" s="134"/>
      <c r="HO52" s="134"/>
      <c r="HP52" s="134"/>
      <c r="HQ52" s="134"/>
      <c r="HR52" s="134"/>
      <c r="HS52" s="134"/>
      <c r="HT52" s="134"/>
      <c r="HU52" s="134"/>
      <c r="HV52" s="134"/>
      <c r="HW52" s="134"/>
      <c r="HX52" s="134"/>
      <c r="HY52" s="134"/>
      <c r="HZ52" s="134"/>
      <c r="IA52" s="134"/>
      <c r="IB52" s="134"/>
      <c r="IC52" s="134"/>
      <c r="ID52" s="134"/>
      <c r="IE52" s="134"/>
      <c r="IF52" s="134"/>
      <c r="IG52" s="134"/>
      <c r="IH52" s="134"/>
      <c r="II52" s="134"/>
      <c r="IJ52" s="134"/>
      <c r="IK52" s="134"/>
      <c r="IL52" s="134"/>
      <c r="IM52" s="134"/>
      <c r="IN52" s="134"/>
      <c r="IO52" s="134"/>
      <c r="IP52" s="134"/>
      <c r="IQ52" s="134"/>
      <c r="IR52" s="134"/>
      <c r="IS52" s="134"/>
      <c r="IT52" s="134"/>
      <c r="IU52" s="134"/>
      <c r="IV52" s="134"/>
    </row>
    <row r="53" spans="1:256" x14ac:dyDescent="0.25">
      <c r="A53" s="195" t="s">
        <v>301</v>
      </c>
      <c r="B53" s="196">
        <v>94000</v>
      </c>
      <c r="C53" s="196">
        <v>75000</v>
      </c>
      <c r="D53" s="196">
        <v>148000</v>
      </c>
      <c r="E53" s="196">
        <v>94000</v>
      </c>
      <c r="F53" s="196">
        <v>117000</v>
      </c>
      <c r="G53" s="196">
        <v>164000</v>
      </c>
      <c r="H53" s="196">
        <v>111000</v>
      </c>
      <c r="I53" s="197">
        <v>803000</v>
      </c>
      <c r="M53" s="204" t="s">
        <v>301</v>
      </c>
      <c r="N53" s="459">
        <v>11.706099999999999</v>
      </c>
      <c r="O53" s="459">
        <v>9.34</v>
      </c>
      <c r="P53" s="459">
        <v>18.430900000000001</v>
      </c>
      <c r="Q53" s="459">
        <v>11.706099999999999</v>
      </c>
      <c r="R53" s="459">
        <v>14.570399999999999</v>
      </c>
      <c r="S53" s="459">
        <v>20.423400000000001</v>
      </c>
      <c r="T53" s="459">
        <v>13.8232</v>
      </c>
      <c r="U53" s="209">
        <v>100</v>
      </c>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c r="GS53" s="134"/>
      <c r="GT53" s="134"/>
      <c r="GU53" s="134"/>
      <c r="GV53" s="134"/>
      <c r="GW53" s="134"/>
      <c r="GX53" s="134"/>
      <c r="GY53" s="134"/>
      <c r="GZ53" s="134"/>
      <c r="HA53" s="134"/>
      <c r="HB53" s="134"/>
      <c r="HC53" s="134"/>
      <c r="HD53" s="134"/>
      <c r="HE53" s="134"/>
      <c r="HF53" s="134"/>
      <c r="HG53" s="134"/>
      <c r="HH53" s="134"/>
      <c r="HI53" s="134"/>
      <c r="HJ53" s="134"/>
      <c r="HK53" s="134"/>
      <c r="HL53" s="134"/>
      <c r="HM53" s="134"/>
      <c r="HN53" s="134"/>
      <c r="HO53" s="134"/>
      <c r="HP53" s="134"/>
      <c r="HQ53" s="134"/>
      <c r="HR53" s="134"/>
      <c r="HS53" s="134"/>
      <c r="HT53" s="134"/>
      <c r="HU53" s="134"/>
      <c r="HV53" s="134"/>
      <c r="HW53" s="134"/>
      <c r="HX53" s="134"/>
      <c r="HY53" s="134"/>
      <c r="HZ53" s="134"/>
      <c r="IA53" s="134"/>
      <c r="IB53" s="134"/>
      <c r="IC53" s="134"/>
      <c r="ID53" s="134"/>
      <c r="IE53" s="134"/>
      <c r="IF53" s="134"/>
      <c r="IG53" s="134"/>
      <c r="IH53" s="134"/>
      <c r="II53" s="134"/>
      <c r="IJ53" s="134"/>
      <c r="IK53" s="134"/>
      <c r="IL53" s="134"/>
      <c r="IM53" s="134"/>
      <c r="IN53" s="134"/>
      <c r="IO53" s="134"/>
      <c r="IP53" s="134"/>
      <c r="IQ53" s="134"/>
      <c r="IR53" s="134"/>
      <c r="IS53" s="134"/>
      <c r="IT53" s="134"/>
      <c r="IU53" s="134"/>
      <c r="IV53" s="134"/>
    </row>
    <row r="54" spans="1:256" x14ac:dyDescent="0.25">
      <c r="A54" s="195" t="s">
        <v>302</v>
      </c>
      <c r="B54" s="196">
        <v>57000</v>
      </c>
      <c r="C54" s="196">
        <v>35000</v>
      </c>
      <c r="D54" s="196">
        <v>96000</v>
      </c>
      <c r="E54" s="196">
        <v>120000</v>
      </c>
      <c r="F54" s="196">
        <v>52000</v>
      </c>
      <c r="G54" s="196">
        <v>126000</v>
      </c>
      <c r="H54" s="196">
        <v>119000</v>
      </c>
      <c r="I54" s="197">
        <v>604000</v>
      </c>
      <c r="M54" s="204" t="s">
        <v>302</v>
      </c>
      <c r="N54" s="459">
        <v>9.4370999999999992</v>
      </c>
      <c r="O54" s="459">
        <v>5.7946999999999997</v>
      </c>
      <c r="P54" s="459">
        <v>15.894</v>
      </c>
      <c r="Q54" s="459">
        <v>19.8675</v>
      </c>
      <c r="R54" s="459">
        <v>8.6092999999999993</v>
      </c>
      <c r="S54" s="459">
        <v>20.860900000000001</v>
      </c>
      <c r="T54" s="459">
        <v>19.702000000000002</v>
      </c>
      <c r="U54" s="209">
        <v>100</v>
      </c>
    </row>
    <row r="55" spans="1:256" x14ac:dyDescent="0.25">
      <c r="A55" s="195" t="s">
        <v>303</v>
      </c>
      <c r="B55" s="196">
        <v>35000</v>
      </c>
      <c r="C55" s="196">
        <v>17000</v>
      </c>
      <c r="D55" s="196">
        <v>29000</v>
      </c>
      <c r="E55" s="196">
        <v>34000</v>
      </c>
      <c r="F55" s="196">
        <v>72000</v>
      </c>
      <c r="G55" s="196">
        <v>73000</v>
      </c>
      <c r="H55" s="196">
        <v>161000</v>
      </c>
      <c r="I55" s="197">
        <v>421000</v>
      </c>
      <c r="M55" s="204" t="s">
        <v>303</v>
      </c>
      <c r="N55" s="459">
        <v>8.3134999999999994</v>
      </c>
      <c r="O55" s="459">
        <v>4.0380000000000003</v>
      </c>
      <c r="P55" s="459">
        <v>6.8883999999999999</v>
      </c>
      <c r="Q55" s="459">
        <v>8.0760000000000005</v>
      </c>
      <c r="R55" s="459">
        <v>17.1021</v>
      </c>
      <c r="S55" s="459">
        <v>17.339700000000001</v>
      </c>
      <c r="T55" s="459">
        <v>38.2423</v>
      </c>
      <c r="U55" s="209">
        <v>100</v>
      </c>
    </row>
    <row r="56" spans="1:256" x14ac:dyDescent="0.25">
      <c r="A56" s="198" t="s">
        <v>304</v>
      </c>
      <c r="B56" s="199">
        <v>13000</v>
      </c>
      <c r="C56" s="199">
        <v>3000</v>
      </c>
      <c r="D56" s="199">
        <v>11000</v>
      </c>
      <c r="E56" s="199">
        <v>16000</v>
      </c>
      <c r="F56" s="199">
        <v>34000</v>
      </c>
      <c r="G56" s="199">
        <v>41000</v>
      </c>
      <c r="H56" s="199">
        <v>83000</v>
      </c>
      <c r="I56" s="200">
        <v>201000</v>
      </c>
      <c r="M56" s="205" t="s">
        <v>304</v>
      </c>
      <c r="N56" s="459">
        <v>6.4676999999999998</v>
      </c>
      <c r="O56" s="459">
        <v>1.4924999999999999</v>
      </c>
      <c r="P56" s="459">
        <v>5.4725999999999999</v>
      </c>
      <c r="Q56" s="459">
        <v>7.9602000000000004</v>
      </c>
      <c r="R56" s="459">
        <v>16.915400000000002</v>
      </c>
      <c r="S56" s="459">
        <v>20.398</v>
      </c>
      <c r="T56" s="459">
        <v>41.293500000000002</v>
      </c>
      <c r="U56" s="209">
        <v>100</v>
      </c>
    </row>
    <row r="57" spans="1:256" x14ac:dyDescent="0.25">
      <c r="A57" s="201" t="s">
        <v>305</v>
      </c>
      <c r="B57" s="202">
        <v>618000</v>
      </c>
      <c r="C57" s="202">
        <v>1207000</v>
      </c>
      <c r="D57" s="202">
        <v>926000</v>
      </c>
      <c r="E57" s="202">
        <v>507000</v>
      </c>
      <c r="F57" s="202">
        <v>345000</v>
      </c>
      <c r="G57" s="202">
        <v>630000</v>
      </c>
      <c r="H57" s="202">
        <v>601000</v>
      </c>
      <c r="I57" s="203">
        <v>4833000</v>
      </c>
      <c r="M57" s="206" t="s">
        <v>305</v>
      </c>
      <c r="N57" s="207">
        <v>12.787100000000001</v>
      </c>
      <c r="O57" s="208">
        <v>24.9741</v>
      </c>
      <c r="P57" s="208">
        <v>19.1599</v>
      </c>
      <c r="Q57" s="208">
        <v>10.490399999999999</v>
      </c>
      <c r="R57" s="208">
        <v>7.1383999999999999</v>
      </c>
      <c r="S57" s="208">
        <v>13.035399999999999</v>
      </c>
      <c r="T57" s="208">
        <v>12.4353</v>
      </c>
      <c r="U57" s="210">
        <v>100</v>
      </c>
    </row>
    <row r="58" spans="1:256" x14ac:dyDescent="0.25">
      <c r="A58" s="139"/>
      <c r="B58" s="138"/>
      <c r="C58" s="139"/>
      <c r="D58" s="134"/>
      <c r="E58" s="140"/>
      <c r="F58" s="134"/>
      <c r="G58" s="134"/>
      <c r="H58" s="134"/>
      <c r="I58" s="134"/>
    </row>
    <row r="59" spans="1:256" s="134" customFormat="1" ht="21" x14ac:dyDescent="0.2">
      <c r="A59" s="50" t="s">
        <v>339</v>
      </c>
    </row>
    <row r="60" spans="1:256" s="134" customFormat="1" ht="12.75" x14ac:dyDescent="0.2">
      <c r="A60" s="138"/>
    </row>
    <row r="61" spans="1:256" s="134" customFormat="1" ht="12.75" x14ac:dyDescent="0.2">
      <c r="N61" s="416"/>
      <c r="O61" s="416"/>
      <c r="P61" s="416"/>
      <c r="Q61" s="416"/>
      <c r="R61" s="416"/>
      <c r="S61" s="416"/>
      <c r="T61" s="416"/>
      <c r="U61" s="416"/>
    </row>
    <row r="62" spans="1:256" s="134" customFormat="1" ht="12.75" x14ac:dyDescent="0.2">
      <c r="N62" s="416"/>
      <c r="O62" s="416"/>
      <c r="P62" s="416"/>
      <c r="Q62" s="416"/>
      <c r="R62" s="416"/>
      <c r="S62" s="416"/>
      <c r="T62" s="416"/>
      <c r="U62" s="416"/>
    </row>
    <row r="63" spans="1:256" s="134" customFormat="1" ht="12.75" x14ac:dyDescent="0.2">
      <c r="N63" s="416"/>
      <c r="O63" s="416"/>
      <c r="P63" s="416"/>
      <c r="Q63" s="416"/>
      <c r="R63" s="416"/>
      <c r="S63" s="416"/>
      <c r="T63" s="416"/>
      <c r="U63" s="416"/>
    </row>
    <row r="64" spans="1:256" s="134" customFormat="1" ht="12.75" x14ac:dyDescent="0.2">
      <c r="N64" s="416"/>
      <c r="O64" s="416"/>
      <c r="P64" s="416"/>
      <c r="Q64" s="416"/>
      <c r="R64" s="416"/>
      <c r="S64" s="416"/>
      <c r="T64" s="416"/>
      <c r="U64" s="416"/>
    </row>
    <row r="65" spans="14:21" s="134" customFormat="1" ht="12.75" x14ac:dyDescent="0.2">
      <c r="N65" s="416"/>
      <c r="O65" s="416"/>
      <c r="P65" s="416"/>
      <c r="Q65" s="416"/>
      <c r="R65" s="416"/>
      <c r="S65" s="416"/>
      <c r="T65" s="416"/>
      <c r="U65" s="416"/>
    </row>
    <row r="66" spans="14:21" s="134" customFormat="1" ht="12.75" x14ac:dyDescent="0.2">
      <c r="N66" s="416"/>
      <c r="O66" s="416"/>
      <c r="P66" s="416"/>
      <c r="Q66" s="416"/>
      <c r="R66" s="416"/>
      <c r="S66" s="416"/>
      <c r="T66" s="416"/>
      <c r="U66" s="416"/>
    </row>
    <row r="67" spans="14:21" s="134" customFormat="1" ht="12.75" x14ac:dyDescent="0.2">
      <c r="N67" s="416"/>
      <c r="O67" s="416"/>
      <c r="P67" s="416"/>
      <c r="Q67" s="416"/>
      <c r="R67" s="416"/>
      <c r="S67" s="416"/>
      <c r="T67" s="416"/>
      <c r="U67" s="416"/>
    </row>
    <row r="68" spans="14:21" s="134" customFormat="1" ht="12.75" x14ac:dyDescent="0.2">
      <c r="N68" s="416"/>
    </row>
    <row r="69" spans="14:21" s="134" customFormat="1" ht="12.75" x14ac:dyDescent="0.2"/>
    <row r="70" spans="14:21" s="134" customFormat="1" ht="12.75" x14ac:dyDescent="0.2"/>
    <row r="71" spans="14:21" s="134" customFormat="1" ht="12.75" x14ac:dyDescent="0.2"/>
    <row r="72" spans="14:21" s="134" customFormat="1" ht="12.75" x14ac:dyDescent="0.2"/>
    <row r="73" spans="14:21" s="134" customFormat="1" ht="12.75" x14ac:dyDescent="0.2"/>
    <row r="74" spans="14:21" s="134" customFormat="1" ht="12.75" x14ac:dyDescent="0.2"/>
    <row r="75" spans="14:21" s="134" customFormat="1" ht="12.75" x14ac:dyDescent="0.2"/>
    <row r="76" spans="14:21" s="134" customFormat="1" ht="12.75" x14ac:dyDescent="0.2"/>
    <row r="77" spans="14:21" s="134" customFormat="1" ht="12.75" x14ac:dyDescent="0.2"/>
    <row r="78" spans="14:21" s="134" customFormat="1" ht="12.75" x14ac:dyDescent="0.2"/>
    <row r="79" spans="14:21" s="134" customFormat="1" ht="12.75" x14ac:dyDescent="0.2"/>
    <row r="80" spans="14:21" s="134" customFormat="1" ht="12.75" x14ac:dyDescent="0.2"/>
    <row r="81" s="134" customFormat="1" ht="12.75" x14ac:dyDescent="0.2"/>
    <row r="82" s="134" customFormat="1" ht="12.75" x14ac:dyDescent="0.2"/>
    <row r="83" s="134" customFormat="1" ht="12.75" x14ac:dyDescent="0.2"/>
    <row r="84" s="134" customFormat="1" ht="12.75" x14ac:dyDescent="0.2"/>
    <row r="85" s="134" customFormat="1" ht="12.75" x14ac:dyDescent="0.2"/>
    <row r="86" s="134" customFormat="1" ht="12.75" x14ac:dyDescent="0.2"/>
    <row r="87" s="134" customFormat="1" ht="12.75" x14ac:dyDescent="0.2"/>
    <row r="88" s="134" customFormat="1" ht="12.75" x14ac:dyDescent="0.2"/>
    <row r="89" s="134" customFormat="1" ht="12.75" x14ac:dyDescent="0.2"/>
  </sheetData>
  <hyperlinks>
    <hyperlink ref="A41" r:id="rId1"/>
    <hyperlink ref="A46" r:id="rId2" display="www.ons.gov.uk/ons/guide-method/method-quality/specific/labour-market/labour-market-statistics/index.html"/>
  </hyperlinks>
  <pageMargins left="0.7" right="0.7" top="0.75" bottom="0.75" header="0.3" footer="0.3"/>
  <pageSetup paperSize="9"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32"/>
  <sheetViews>
    <sheetView zoomScale="85" zoomScaleNormal="85" workbookViewId="0">
      <selection activeCell="A15" sqref="A15:N21"/>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8" ht="21" x14ac:dyDescent="0.25">
      <c r="A1" s="50" t="s">
        <v>638</v>
      </c>
      <c r="B1" s="50"/>
      <c r="C1" s="50"/>
      <c r="D1" s="50"/>
      <c r="E1" s="50"/>
      <c r="F1" s="50"/>
      <c r="G1" s="50"/>
      <c r="H1" s="50"/>
      <c r="I1" s="50"/>
      <c r="J1" s="50"/>
    </row>
    <row r="4" spans="1:28" ht="21" x14ac:dyDescent="0.35">
      <c r="A4" s="2" t="s">
        <v>23</v>
      </c>
      <c r="H4" s="506"/>
      <c r="I4" s="506"/>
      <c r="J4" s="506"/>
      <c r="K4" s="506"/>
      <c r="L4" s="506"/>
      <c r="M4" s="506"/>
      <c r="N4" s="506"/>
      <c r="O4" s="506"/>
      <c r="P4" s="506"/>
      <c r="Q4" s="506"/>
      <c r="R4" s="506"/>
      <c r="S4" s="506"/>
      <c r="T4" s="506"/>
      <c r="U4" s="506"/>
      <c r="V4" s="506"/>
      <c r="W4" s="506"/>
      <c r="X4" s="506"/>
      <c r="Y4" s="506"/>
      <c r="Z4" s="506"/>
      <c r="AA4" s="506"/>
      <c r="AB4" s="506"/>
    </row>
    <row r="5" spans="1:28" ht="21" x14ac:dyDescent="0.35">
      <c r="A5" s="2"/>
      <c r="H5" s="506"/>
      <c r="I5" s="506"/>
      <c r="J5" s="506"/>
      <c r="K5" s="506"/>
      <c r="L5" s="506"/>
      <c r="M5" s="506"/>
      <c r="N5" s="506"/>
      <c r="O5" s="506"/>
      <c r="P5" s="506"/>
      <c r="Q5" s="506"/>
      <c r="R5" s="506"/>
      <c r="S5" s="506"/>
      <c r="T5" s="506"/>
      <c r="U5" s="506"/>
      <c r="V5" s="506"/>
      <c r="W5" s="506"/>
      <c r="X5" s="506"/>
      <c r="Y5" s="506"/>
      <c r="Z5" s="506"/>
      <c r="AA5" s="506"/>
      <c r="AB5" s="506"/>
    </row>
    <row r="6" spans="1:28" ht="15.75" x14ac:dyDescent="0.25">
      <c r="A6" s="87" t="s">
        <v>180</v>
      </c>
      <c r="H6" s="506"/>
      <c r="I6" s="506"/>
      <c r="J6" s="506"/>
      <c r="K6" s="506"/>
      <c r="L6" s="506"/>
      <c r="M6" s="506"/>
      <c r="N6" s="506"/>
      <c r="O6" s="506"/>
      <c r="P6" s="506"/>
      <c r="Q6" s="506"/>
      <c r="R6" s="506"/>
      <c r="S6" s="506"/>
      <c r="T6" s="506"/>
      <c r="U6" s="506"/>
      <c r="V6" s="506"/>
      <c r="W6" s="506"/>
      <c r="X6" s="506"/>
      <c r="Y6" s="506"/>
      <c r="Z6" s="506"/>
      <c r="AA6" s="506"/>
      <c r="AB6" s="506"/>
    </row>
    <row r="7" spans="1:28" x14ac:dyDescent="0.25">
      <c r="A7" s="88" t="s">
        <v>181</v>
      </c>
      <c r="H7" s="506"/>
      <c r="I7" s="506"/>
      <c r="J7" s="506"/>
      <c r="K7" s="506"/>
      <c r="L7" s="506"/>
      <c r="M7" s="506"/>
      <c r="N7" s="506"/>
      <c r="O7" s="506"/>
      <c r="P7" s="506"/>
      <c r="Q7" s="506"/>
      <c r="R7" s="506"/>
      <c r="S7" s="506"/>
      <c r="T7" s="506"/>
      <c r="U7" s="506"/>
      <c r="V7" s="506"/>
      <c r="W7" s="506"/>
      <c r="X7" s="506"/>
      <c r="Y7" s="506"/>
      <c r="Z7" s="506"/>
      <c r="AA7" s="506"/>
      <c r="AB7" s="506"/>
    </row>
    <row r="9" spans="1:28" x14ac:dyDescent="0.25">
      <c r="A9" s="89" t="s">
        <v>182</v>
      </c>
      <c r="B9" s="89" t="s">
        <v>183</v>
      </c>
      <c r="H9" s="506"/>
      <c r="I9" s="506"/>
      <c r="J9" s="506"/>
      <c r="K9" s="506"/>
      <c r="L9" s="506"/>
      <c r="M9" s="506"/>
      <c r="N9" s="506"/>
      <c r="O9" s="506"/>
      <c r="P9" s="506"/>
      <c r="Q9" s="506"/>
      <c r="R9" s="506"/>
      <c r="S9" s="506"/>
      <c r="T9" s="506"/>
      <c r="U9" s="506"/>
      <c r="V9" s="506"/>
      <c r="W9" s="506"/>
      <c r="X9" s="506"/>
      <c r="Y9" s="506"/>
      <c r="Z9" s="506"/>
      <c r="AA9" s="506"/>
      <c r="AB9" s="506"/>
    </row>
    <row r="10" spans="1:28" x14ac:dyDescent="0.25">
      <c r="A10" s="89" t="s">
        <v>184</v>
      </c>
      <c r="B10" s="89" t="s">
        <v>639</v>
      </c>
      <c r="H10" s="506"/>
      <c r="I10" s="506"/>
      <c r="J10" s="506"/>
      <c r="K10" s="506"/>
      <c r="L10" s="506"/>
      <c r="M10" s="506"/>
      <c r="N10" s="506"/>
      <c r="O10" s="506"/>
      <c r="P10" s="506"/>
      <c r="Q10" s="506"/>
      <c r="R10" s="506"/>
      <c r="S10" s="506"/>
      <c r="T10" s="506"/>
      <c r="U10" s="506"/>
      <c r="V10" s="506"/>
      <c r="W10" s="506"/>
      <c r="X10" s="506"/>
      <c r="Y10" s="506"/>
      <c r="Z10" s="506"/>
      <c r="AA10" s="506"/>
      <c r="AB10" s="506"/>
    </row>
    <row r="11" spans="1:28" x14ac:dyDescent="0.25">
      <c r="A11" s="89" t="s">
        <v>185</v>
      </c>
      <c r="B11" s="89" t="s">
        <v>186</v>
      </c>
      <c r="H11" s="506"/>
      <c r="I11" s="506"/>
      <c r="J11" s="506"/>
      <c r="K11" s="506"/>
      <c r="L11" s="506"/>
      <c r="M11" s="506"/>
      <c r="N11" s="506"/>
      <c r="O11" s="506"/>
      <c r="P11" s="506"/>
      <c r="Q11" s="506"/>
      <c r="R11" s="506"/>
      <c r="S11" s="506"/>
      <c r="T11" s="506"/>
      <c r="U11" s="506"/>
      <c r="V11" s="506"/>
      <c r="W11" s="506"/>
      <c r="X11" s="506"/>
      <c r="Y11" s="506"/>
      <c r="Z11" s="506"/>
      <c r="AA11" s="506"/>
      <c r="AB11" s="506"/>
    </row>
    <row r="13" spans="1:28" x14ac:dyDescent="0.25">
      <c r="A13" s="90" t="s">
        <v>187</v>
      </c>
      <c r="B13" s="608"/>
      <c r="C13" s="609"/>
      <c r="D13" s="608"/>
      <c r="E13" s="609"/>
      <c r="F13" s="608"/>
      <c r="G13" s="609"/>
      <c r="H13" s="608"/>
      <c r="I13" s="608"/>
      <c r="J13" s="506"/>
      <c r="K13" s="506"/>
      <c r="L13" s="506"/>
      <c r="M13" s="68">
        <v>2004</v>
      </c>
      <c r="N13" s="68">
        <v>2014</v>
      </c>
      <c r="O13" s="506"/>
      <c r="P13" s="506"/>
      <c r="Q13" s="506"/>
      <c r="R13" s="506"/>
      <c r="S13" s="506"/>
      <c r="T13" s="506"/>
      <c r="U13" s="506"/>
      <c r="V13" s="506"/>
      <c r="W13" s="506"/>
      <c r="X13" s="506"/>
      <c r="Y13" s="506"/>
      <c r="Z13" s="506"/>
      <c r="AA13" s="506"/>
      <c r="AB13" s="506"/>
    </row>
    <row r="14" spans="1:28" x14ac:dyDescent="0.25">
      <c r="A14" s="484"/>
      <c r="B14" s="543">
        <v>2004</v>
      </c>
      <c r="C14" s="543">
        <v>2005</v>
      </c>
      <c r="D14" s="543">
        <v>2006</v>
      </c>
      <c r="E14" s="543">
        <v>2007</v>
      </c>
      <c r="F14" s="543">
        <v>2008</v>
      </c>
      <c r="G14" s="543">
        <v>2009</v>
      </c>
      <c r="H14" s="543">
        <v>2010</v>
      </c>
      <c r="I14" s="543">
        <v>2011</v>
      </c>
      <c r="J14" s="543">
        <v>2012</v>
      </c>
      <c r="K14" s="543">
        <v>2013</v>
      </c>
      <c r="L14" s="543">
        <v>2014</v>
      </c>
      <c r="M14" s="543" t="s">
        <v>619</v>
      </c>
      <c r="N14" s="543" t="s">
        <v>619</v>
      </c>
    </row>
    <row r="15" spans="1:28" x14ac:dyDescent="0.25">
      <c r="A15" s="544" t="s">
        <v>191</v>
      </c>
      <c r="B15" s="23">
        <v>64100</v>
      </c>
      <c r="C15" s="23">
        <v>36500</v>
      </c>
      <c r="D15" s="23">
        <v>44100</v>
      </c>
      <c r="E15" s="23">
        <v>42000</v>
      </c>
      <c r="F15" s="23">
        <v>48100</v>
      </c>
      <c r="G15" s="23">
        <v>61100</v>
      </c>
      <c r="H15" s="23">
        <v>62000</v>
      </c>
      <c r="I15" s="23">
        <v>56000</v>
      </c>
      <c r="J15" s="23">
        <v>63100</v>
      </c>
      <c r="K15" s="23">
        <v>69800</v>
      </c>
      <c r="L15" s="23">
        <v>74500</v>
      </c>
      <c r="M15" s="211">
        <f>B15/'Figure 11'!B15</f>
        <v>0.13546069315300086</v>
      </c>
      <c r="N15" s="211">
        <f>'Figure 13'!L15/'Figure 11'!L15</f>
        <v>0.12301849405548217</v>
      </c>
      <c r="O15" s="457"/>
      <c r="P15" s="457"/>
      <c r="Q15" s="95"/>
      <c r="R15" s="95"/>
      <c r="S15" s="95"/>
      <c r="T15" s="95"/>
      <c r="U15" s="95"/>
      <c r="V15" s="95"/>
      <c r="W15" s="95"/>
      <c r="X15" s="95"/>
      <c r="Y15" s="95"/>
      <c r="Z15" s="95"/>
      <c r="AA15" s="95"/>
      <c r="AB15" s="95"/>
    </row>
    <row r="16" spans="1:28" x14ac:dyDescent="0.25">
      <c r="A16" s="544" t="s">
        <v>192</v>
      </c>
      <c r="B16" s="23">
        <v>107000</v>
      </c>
      <c r="C16" s="23">
        <v>73200</v>
      </c>
      <c r="D16" s="23">
        <v>67400</v>
      </c>
      <c r="E16" s="23">
        <v>77000</v>
      </c>
      <c r="F16" s="23">
        <v>68900</v>
      </c>
      <c r="G16" s="23">
        <v>117500</v>
      </c>
      <c r="H16" s="23">
        <v>134200</v>
      </c>
      <c r="I16" s="23">
        <v>133800</v>
      </c>
      <c r="J16" s="23">
        <v>125800</v>
      </c>
      <c r="K16" s="23">
        <v>146400</v>
      </c>
      <c r="L16" s="23">
        <v>136900</v>
      </c>
      <c r="M16" s="211">
        <f>B16/'Figure 11'!B16</f>
        <v>0.12530741304602414</v>
      </c>
      <c r="N16" s="211">
        <f>'Figure 13'!L16/'Figure 11'!L16</f>
        <v>0.11708860759493671</v>
      </c>
      <c r="O16" s="457"/>
      <c r="P16" s="457"/>
      <c r="Q16" s="95"/>
      <c r="R16" s="95"/>
      <c r="S16" s="95"/>
      <c r="T16" s="95"/>
      <c r="U16" s="95"/>
      <c r="V16" s="95"/>
      <c r="W16" s="95"/>
      <c r="X16" s="95"/>
      <c r="Y16" s="95"/>
      <c r="Z16" s="95"/>
      <c r="AA16" s="95"/>
      <c r="AB16" s="95"/>
    </row>
    <row r="17" spans="1:28" x14ac:dyDescent="0.25">
      <c r="A17" s="544" t="s">
        <v>193</v>
      </c>
      <c r="B17" s="23">
        <v>76300</v>
      </c>
      <c r="C17" s="23">
        <v>61000</v>
      </c>
      <c r="D17" s="23">
        <v>57600</v>
      </c>
      <c r="E17" s="23">
        <v>57800</v>
      </c>
      <c r="F17" s="23">
        <v>56600</v>
      </c>
      <c r="G17" s="23">
        <v>74500</v>
      </c>
      <c r="H17" s="23">
        <v>74800</v>
      </c>
      <c r="I17" s="23">
        <v>88500</v>
      </c>
      <c r="J17" s="23">
        <v>81000</v>
      </c>
      <c r="K17" s="23">
        <v>81000</v>
      </c>
      <c r="L17" s="23">
        <v>79800</v>
      </c>
      <c r="M17" s="211">
        <f>B17/'Figure 11'!B17</f>
        <v>0.1056786703601108</v>
      </c>
      <c r="N17" s="211">
        <f>'Figure 13'!L17/'Figure 11'!L17</f>
        <v>8.8715953307393E-2</v>
      </c>
      <c r="O17" s="457"/>
      <c r="P17" s="457"/>
      <c r="Q17" s="95"/>
      <c r="R17" s="95"/>
      <c r="S17" s="95"/>
      <c r="T17" s="95"/>
      <c r="U17" s="95"/>
      <c r="V17" s="95"/>
      <c r="W17" s="95"/>
      <c r="X17" s="95"/>
      <c r="Y17" s="95"/>
      <c r="Z17" s="95"/>
      <c r="AA17" s="95"/>
      <c r="AB17" s="95"/>
    </row>
    <row r="18" spans="1:28" x14ac:dyDescent="0.25">
      <c r="A18" s="544" t="s">
        <v>195</v>
      </c>
      <c r="B18" s="23">
        <v>88800</v>
      </c>
      <c r="C18" s="23">
        <v>41100</v>
      </c>
      <c r="D18" s="23">
        <v>42900</v>
      </c>
      <c r="E18" s="23">
        <v>38500</v>
      </c>
      <c r="F18" s="23">
        <v>48100</v>
      </c>
      <c r="G18" s="23">
        <v>88100</v>
      </c>
      <c r="H18" s="23">
        <v>71600</v>
      </c>
      <c r="I18" s="23">
        <v>73600</v>
      </c>
      <c r="J18" s="23">
        <v>76800</v>
      </c>
      <c r="K18" s="23">
        <v>70000</v>
      </c>
      <c r="L18" s="23">
        <v>69400</v>
      </c>
      <c r="M18" s="211">
        <f>B18/'Figure 11'!B18</f>
        <v>0.16207337105311187</v>
      </c>
      <c r="N18" s="211">
        <f>'Figure 13'!L18/'Figure 11'!L18</f>
        <v>0.13896676011213457</v>
      </c>
      <c r="O18" s="457"/>
      <c r="P18" s="457"/>
      <c r="Q18" s="95"/>
      <c r="R18" s="95"/>
      <c r="S18" s="95"/>
      <c r="T18" s="95"/>
      <c r="U18" s="95"/>
      <c r="V18" s="95"/>
      <c r="W18" s="95"/>
      <c r="X18" s="95"/>
      <c r="Y18" s="95"/>
      <c r="Z18" s="95"/>
      <c r="AA18" s="95"/>
      <c r="AB18" s="95"/>
    </row>
    <row r="19" spans="1:28" x14ac:dyDescent="0.25">
      <c r="A19" s="544" t="s">
        <v>197</v>
      </c>
      <c r="B19" s="23">
        <v>80100</v>
      </c>
      <c r="C19" s="23">
        <v>35400</v>
      </c>
      <c r="D19" s="23">
        <v>36300</v>
      </c>
      <c r="E19" s="23">
        <v>37100</v>
      </c>
      <c r="F19" s="23">
        <v>37800</v>
      </c>
      <c r="G19" s="23">
        <v>81500</v>
      </c>
      <c r="H19" s="23">
        <v>72100</v>
      </c>
      <c r="I19" s="23">
        <v>68400</v>
      </c>
      <c r="J19" s="23">
        <v>69300</v>
      </c>
      <c r="K19" s="23">
        <v>70300</v>
      </c>
      <c r="L19" s="23">
        <v>76300</v>
      </c>
      <c r="M19" s="211">
        <f>B19/'Figure 11'!B19</f>
        <v>0.25093984962406013</v>
      </c>
      <c r="N19" s="211">
        <f>'Figure 13'!L19/'Figure 11'!L19</f>
        <v>0.22083936324167872</v>
      </c>
      <c r="O19" s="457"/>
      <c r="P19" s="457"/>
      <c r="Q19" s="95"/>
      <c r="R19" s="95"/>
      <c r="S19" s="95"/>
      <c r="T19" s="95"/>
      <c r="U19" s="95"/>
      <c r="V19" s="95"/>
      <c r="W19" s="95"/>
      <c r="X19" s="95"/>
      <c r="Y19" s="95"/>
      <c r="Z19" s="95"/>
      <c r="AA19" s="95"/>
      <c r="AB19" s="95"/>
    </row>
    <row r="20" spans="1:28" ht="25.5" x14ac:dyDescent="0.25">
      <c r="A20" s="545" t="s">
        <v>199</v>
      </c>
      <c r="B20" s="475">
        <f>B22+B23</f>
        <v>115000</v>
      </c>
      <c r="C20" s="475">
        <v>65600</v>
      </c>
      <c r="D20" s="475">
        <v>64200</v>
      </c>
      <c r="E20" s="475">
        <v>59000</v>
      </c>
      <c r="F20" s="475">
        <v>62600</v>
      </c>
      <c r="G20" s="475">
        <f>G22+G23</f>
        <v>119700</v>
      </c>
      <c r="H20" s="475">
        <f t="shared" ref="H20:L20" si="0">H22+H23</f>
        <v>123500</v>
      </c>
      <c r="I20" s="475">
        <f t="shared" si="0"/>
        <v>125900</v>
      </c>
      <c r="J20" s="475">
        <f t="shared" si="0"/>
        <v>120200</v>
      </c>
      <c r="K20" s="475">
        <f t="shared" si="0"/>
        <v>120700</v>
      </c>
      <c r="L20" s="475">
        <f t="shared" si="0"/>
        <v>130900</v>
      </c>
      <c r="M20" s="211">
        <f>B20/'Figure 11'!B20</f>
        <v>0.23512574115722756</v>
      </c>
      <c r="N20" s="211">
        <f>'Figure 13'!L20/'Figure 11'!L20</f>
        <v>0.21205248663534748</v>
      </c>
      <c r="O20" s="457"/>
      <c r="P20" s="457"/>
      <c r="Q20" s="95"/>
      <c r="R20" s="95"/>
      <c r="S20" s="95"/>
      <c r="T20" s="95"/>
      <c r="U20" s="95"/>
      <c r="V20" s="95"/>
      <c r="W20" s="95"/>
      <c r="X20" s="95"/>
      <c r="Y20" s="95"/>
      <c r="Z20" s="95"/>
      <c r="AA20" s="95"/>
      <c r="AB20" s="95"/>
    </row>
    <row r="21" spans="1:28" ht="25.5" x14ac:dyDescent="0.25">
      <c r="A21" s="545" t="s">
        <v>201</v>
      </c>
      <c r="B21" s="475">
        <f>B24+B25</f>
        <v>128800</v>
      </c>
      <c r="C21" s="475">
        <v>40400</v>
      </c>
      <c r="D21" s="475">
        <v>41600</v>
      </c>
      <c r="E21" s="475">
        <v>51300</v>
      </c>
      <c r="F21" s="475">
        <v>49500</v>
      </c>
      <c r="G21" s="475">
        <f>G24+G25</f>
        <v>115000</v>
      </c>
      <c r="H21" s="475">
        <f t="shared" ref="H21:L21" si="1">H24+H25</f>
        <v>108400</v>
      </c>
      <c r="I21" s="475">
        <f t="shared" si="1"/>
        <v>132700</v>
      </c>
      <c r="J21" s="475">
        <f t="shared" si="1"/>
        <v>127800</v>
      </c>
      <c r="K21" s="475">
        <f t="shared" si="1"/>
        <v>120900</v>
      </c>
      <c r="L21" s="475">
        <f t="shared" si="1"/>
        <v>124500</v>
      </c>
      <c r="M21" s="211">
        <f>B21/'Figure 11'!B21</f>
        <v>0.2684451854939558</v>
      </c>
      <c r="N21" s="211">
        <f>'Figure 13'!L21/'Figure 11'!L21</f>
        <v>0.21177070930430344</v>
      </c>
      <c r="O21" s="457"/>
      <c r="P21" s="457"/>
      <c r="Q21" s="95"/>
      <c r="R21" s="95"/>
      <c r="S21" s="95"/>
      <c r="T21" s="95"/>
      <c r="U21" s="95"/>
      <c r="V21" s="95"/>
      <c r="W21" s="95"/>
      <c r="X21" s="95"/>
      <c r="Y21" s="95"/>
      <c r="Z21" s="95"/>
      <c r="AA21" s="95"/>
      <c r="AB21" s="95"/>
    </row>
    <row r="22" spans="1:28" x14ac:dyDescent="0.25">
      <c r="A22" s="544" t="s">
        <v>200</v>
      </c>
      <c r="B22" s="23">
        <v>59700</v>
      </c>
      <c r="C22" s="23">
        <v>31800</v>
      </c>
      <c r="D22" s="23">
        <v>31100</v>
      </c>
      <c r="E22" s="23">
        <v>29300</v>
      </c>
      <c r="F22" s="23">
        <v>32800</v>
      </c>
      <c r="G22" s="23">
        <v>65200</v>
      </c>
      <c r="H22" s="23">
        <v>66300</v>
      </c>
      <c r="I22" s="23">
        <v>70200</v>
      </c>
      <c r="J22" s="23">
        <v>71100</v>
      </c>
      <c r="K22" s="23">
        <v>65000</v>
      </c>
      <c r="L22" s="23">
        <v>73200</v>
      </c>
      <c r="M22" s="211">
        <f>B22/'Figure 11'!B22</f>
        <v>0.25041946308724833</v>
      </c>
      <c r="N22" s="211">
        <f>'Figure 13'!L22/'Figure 11'!L22</f>
        <v>0.22523076923076923</v>
      </c>
      <c r="O22" s="457"/>
      <c r="P22" s="457"/>
      <c r="Q22" s="95"/>
      <c r="R22" s="95"/>
      <c r="S22" s="95"/>
      <c r="T22" s="95"/>
      <c r="U22" s="95"/>
      <c r="V22" s="95"/>
      <c r="W22" s="95"/>
      <c r="X22" s="95"/>
      <c r="Y22" s="95"/>
      <c r="Z22" s="95"/>
      <c r="AA22" s="95"/>
      <c r="AB22" s="95"/>
    </row>
    <row r="23" spans="1:28" x14ac:dyDescent="0.25">
      <c r="A23" s="92" t="s">
        <v>202</v>
      </c>
      <c r="B23" s="93">
        <v>55300</v>
      </c>
      <c r="C23" s="93">
        <v>33800</v>
      </c>
      <c r="D23" s="93">
        <v>33100</v>
      </c>
      <c r="E23" s="93">
        <v>29700</v>
      </c>
      <c r="F23" s="93">
        <v>29800</v>
      </c>
      <c r="G23" s="23">
        <v>54500</v>
      </c>
      <c r="H23" s="93">
        <v>57200</v>
      </c>
      <c r="I23" s="93">
        <v>55700</v>
      </c>
      <c r="J23" s="93">
        <v>49100</v>
      </c>
      <c r="K23" s="93">
        <v>55700</v>
      </c>
      <c r="L23" s="93">
        <v>57700</v>
      </c>
      <c r="M23" s="211">
        <f>B23/'Figure 11'!B23</f>
        <v>0.22058236936577583</v>
      </c>
      <c r="N23" s="211">
        <f>'Figure 13'!L23/'Figure 11'!L23</f>
        <v>0.19739993157714678</v>
      </c>
      <c r="O23" s="457"/>
      <c r="P23" s="457"/>
      <c r="Q23" s="95"/>
      <c r="R23" s="95"/>
      <c r="S23" s="95"/>
      <c r="T23" s="95"/>
      <c r="U23" s="95"/>
      <c r="V23" s="95"/>
      <c r="W23" s="95"/>
      <c r="X23" s="95"/>
      <c r="Y23" s="95"/>
      <c r="Z23" s="95"/>
      <c r="AA23" s="95"/>
      <c r="AB23" s="95"/>
    </row>
    <row r="24" spans="1:28" x14ac:dyDescent="0.25">
      <c r="A24" s="92" t="s">
        <v>203</v>
      </c>
      <c r="B24" s="93">
        <v>58200</v>
      </c>
      <c r="C24" s="93">
        <v>16900</v>
      </c>
      <c r="D24" s="93">
        <v>16100</v>
      </c>
      <c r="E24" s="93">
        <v>19000</v>
      </c>
      <c r="F24" s="93">
        <v>13100</v>
      </c>
      <c r="G24" s="93">
        <v>46900</v>
      </c>
      <c r="H24" s="93">
        <v>45400</v>
      </c>
      <c r="I24" s="93">
        <v>51400</v>
      </c>
      <c r="J24" s="93">
        <v>51200</v>
      </c>
      <c r="K24" s="93">
        <v>47600</v>
      </c>
      <c r="L24" s="93">
        <v>50900</v>
      </c>
      <c r="M24" s="211">
        <f>B24/'Figure 11'!B24</f>
        <v>0.32605042016806723</v>
      </c>
      <c r="N24" s="211">
        <f>'Figure 13'!L24/'Figure 11'!L24</f>
        <v>0.26400414937759337</v>
      </c>
      <c r="O24" s="457"/>
      <c r="P24" s="457"/>
      <c r="Q24" s="95"/>
      <c r="R24" s="95"/>
      <c r="S24" s="95"/>
      <c r="T24" s="95"/>
      <c r="U24" s="95"/>
      <c r="V24" s="95"/>
      <c r="W24" s="95"/>
      <c r="X24" s="95"/>
      <c r="Y24" s="95"/>
      <c r="Z24" s="95"/>
      <c r="AA24" s="95"/>
      <c r="AB24" s="95"/>
    </row>
    <row r="25" spans="1:28" x14ac:dyDescent="0.25">
      <c r="A25" s="92" t="s">
        <v>204</v>
      </c>
      <c r="B25" s="93">
        <v>70600</v>
      </c>
      <c r="C25" s="93">
        <v>23500</v>
      </c>
      <c r="D25" s="93">
        <v>25500</v>
      </c>
      <c r="E25" s="93">
        <v>32300</v>
      </c>
      <c r="F25" s="93">
        <v>36400</v>
      </c>
      <c r="G25" s="93">
        <v>68100</v>
      </c>
      <c r="H25" s="93">
        <v>63000</v>
      </c>
      <c r="I25" s="93">
        <v>81300</v>
      </c>
      <c r="J25" s="93">
        <v>76600</v>
      </c>
      <c r="K25" s="93">
        <v>73300</v>
      </c>
      <c r="L25" s="93">
        <v>73600</v>
      </c>
      <c r="M25" s="211">
        <f>B25/'Figure 11'!B25</f>
        <v>0.23431795552605378</v>
      </c>
      <c r="N25" s="211">
        <f>'Figure 13'!L25/'Figure 11'!L25</f>
        <v>0.18628195393571248</v>
      </c>
      <c r="O25" s="457"/>
      <c r="P25" s="457"/>
      <c r="Q25" s="95"/>
      <c r="R25" s="95"/>
      <c r="S25" s="95"/>
      <c r="T25" s="95"/>
      <c r="U25" s="95"/>
      <c r="V25" s="95"/>
      <c r="W25" s="95"/>
      <c r="X25" s="95"/>
      <c r="Y25" s="95"/>
      <c r="Z25" s="95"/>
      <c r="AA25" s="95"/>
      <c r="AB25" s="95"/>
    </row>
    <row r="26" spans="1:28" x14ac:dyDescent="0.25">
      <c r="A26" s="94" t="s">
        <v>134</v>
      </c>
      <c r="B26" s="86">
        <v>660100</v>
      </c>
      <c r="C26" s="86">
        <v>367601</v>
      </c>
      <c r="D26" s="86">
        <v>367602</v>
      </c>
      <c r="E26" s="86">
        <v>367603</v>
      </c>
      <c r="F26" s="86">
        <v>367604</v>
      </c>
      <c r="G26" s="86">
        <v>657400</v>
      </c>
      <c r="H26" s="95">
        <v>646600</v>
      </c>
      <c r="I26" s="95">
        <v>678900</v>
      </c>
      <c r="J26" s="95">
        <v>664000</v>
      </c>
      <c r="K26" s="95">
        <v>679100</v>
      </c>
      <c r="L26" s="95">
        <v>692300</v>
      </c>
      <c r="M26" s="211">
        <f>B26/'Figure 11'!B26</f>
        <v>0.16990553653702609</v>
      </c>
      <c r="N26" s="211">
        <f>'Figure 13'!L26/'Figure 11'!L26</f>
        <v>0.14653712640758615</v>
      </c>
      <c r="O26" s="457"/>
      <c r="P26" s="457"/>
      <c r="Q26" s="95"/>
      <c r="R26" s="95"/>
      <c r="S26" s="95"/>
      <c r="T26" s="95"/>
      <c r="U26" s="95"/>
      <c r="V26" s="95"/>
      <c r="W26" s="95"/>
      <c r="X26" s="95"/>
      <c r="Y26" s="95"/>
      <c r="Z26" s="95"/>
      <c r="AA26" s="95"/>
      <c r="AB26" s="95"/>
    </row>
    <row r="28" spans="1:28" x14ac:dyDescent="0.25">
      <c r="A28" s="55" t="s">
        <v>336</v>
      </c>
      <c r="B28" s="55"/>
    </row>
    <row r="30" spans="1:28" ht="21" x14ac:dyDescent="0.25">
      <c r="A30" s="50" t="s">
        <v>638</v>
      </c>
    </row>
    <row r="31" spans="1:28" x14ac:dyDescent="0.25">
      <c r="N31" s="79"/>
    </row>
    <row r="32" spans="1:28" x14ac:dyDescent="0.25">
      <c r="N32" s="86"/>
    </row>
  </sheetData>
  <mergeCells count="4">
    <mergeCell ref="B13:C13"/>
    <mergeCell ref="D13:E13"/>
    <mergeCell ref="F13:G13"/>
    <mergeCell ref="H13:I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9"/>
  <sheetViews>
    <sheetView zoomScale="85" zoomScaleNormal="85" workbookViewId="0">
      <selection activeCell="A7" sqref="A7:L22"/>
    </sheetView>
  </sheetViews>
  <sheetFormatPr defaultRowHeight="15" x14ac:dyDescent="0.25"/>
  <cols>
    <col min="1" max="1" width="34.7109375" style="19" customWidth="1"/>
    <col min="2" max="2" width="31" style="19" customWidth="1"/>
    <col min="3" max="3" width="26.5703125" style="19" customWidth="1"/>
    <col min="4" max="4" width="13" style="19" bestFit="1" customWidth="1"/>
    <col min="5" max="8" width="13.42578125" style="19" bestFit="1" customWidth="1"/>
    <col min="9" max="9" width="15.85546875" style="19" bestFit="1" customWidth="1"/>
    <col min="10" max="10" width="17.7109375" style="19" bestFit="1" customWidth="1"/>
    <col min="11" max="11" width="25.42578125" style="19" customWidth="1"/>
    <col min="12" max="13" width="28.28515625" style="19" bestFit="1" customWidth="1"/>
    <col min="14" max="16384" width="9.140625" style="19"/>
  </cols>
  <sheetData>
    <row r="1" spans="1:13" ht="21" x14ac:dyDescent="0.35">
      <c r="A1" s="2" t="s">
        <v>174</v>
      </c>
      <c r="B1" s="50"/>
      <c r="C1" s="50"/>
      <c r="D1" s="50"/>
      <c r="E1" s="50"/>
      <c r="F1" s="50"/>
    </row>
    <row r="2" spans="1:13" s="91" customFormat="1" ht="21" x14ac:dyDescent="0.35">
      <c r="A2" s="2"/>
      <c r="B2" s="50"/>
      <c r="C2" s="50"/>
      <c r="D2" s="50"/>
      <c r="E2" s="50"/>
      <c r="F2" s="50"/>
    </row>
    <row r="3" spans="1:13" ht="21" x14ac:dyDescent="0.35">
      <c r="A3" s="2" t="s">
        <v>23</v>
      </c>
    </row>
    <row r="5" spans="1:13" x14ac:dyDescent="0.25">
      <c r="A5" s="51" t="s">
        <v>147</v>
      </c>
      <c r="B5" s="53"/>
      <c r="C5" s="53"/>
      <c r="D5" s="53"/>
      <c r="E5" s="53"/>
      <c r="F5" s="53"/>
      <c r="G5" s="53"/>
      <c r="H5" s="53"/>
      <c r="J5" s="68"/>
      <c r="K5" s="68"/>
      <c r="L5" s="68"/>
    </row>
    <row r="6" spans="1:13" x14ac:dyDescent="0.25">
      <c r="A6" s="51" t="s">
        <v>24</v>
      </c>
      <c r="B6" s="3" t="s">
        <v>41</v>
      </c>
      <c r="C6" s="68">
        <v>2009</v>
      </c>
      <c r="D6" s="68">
        <v>2010</v>
      </c>
      <c r="E6" s="68">
        <v>2011</v>
      </c>
      <c r="F6" s="68">
        <v>2012</v>
      </c>
      <c r="G6" s="68">
        <v>2013</v>
      </c>
      <c r="H6" s="68">
        <v>2014</v>
      </c>
      <c r="I6" s="68" t="s">
        <v>148</v>
      </c>
      <c r="J6" s="68" t="s">
        <v>165</v>
      </c>
      <c r="K6" s="68" t="s">
        <v>172</v>
      </c>
      <c r="L6" s="68" t="s">
        <v>167</v>
      </c>
    </row>
    <row r="7" spans="1:13" x14ac:dyDescent="0.25">
      <c r="A7" s="71" t="s">
        <v>157</v>
      </c>
      <c r="B7" s="71" t="s">
        <v>21</v>
      </c>
      <c r="C7" s="56">
        <v>23100</v>
      </c>
      <c r="D7" s="56">
        <v>26700</v>
      </c>
      <c r="E7" s="56">
        <v>28000</v>
      </c>
      <c r="F7" s="56">
        <v>30100</v>
      </c>
      <c r="G7" s="56">
        <v>27200</v>
      </c>
      <c r="H7" s="56">
        <v>28800</v>
      </c>
      <c r="I7" s="58">
        <v>6.1000000000000004E-3</v>
      </c>
      <c r="J7" s="70">
        <v>16</v>
      </c>
      <c r="K7" s="475">
        <v>5700</v>
      </c>
      <c r="L7" s="70">
        <v>14</v>
      </c>
    </row>
    <row r="8" spans="1:13" x14ac:dyDescent="0.25">
      <c r="A8" s="71" t="s">
        <v>38</v>
      </c>
      <c r="B8" s="71" t="s">
        <v>19</v>
      </c>
      <c r="C8" s="56">
        <v>112900</v>
      </c>
      <c r="D8" s="56">
        <v>110000</v>
      </c>
      <c r="E8" s="56">
        <v>100200</v>
      </c>
      <c r="F8" s="56">
        <v>110300</v>
      </c>
      <c r="G8" s="56">
        <v>107100</v>
      </c>
      <c r="H8" s="56">
        <v>113300</v>
      </c>
      <c r="I8" s="58">
        <v>2.3900000000000001E-2</v>
      </c>
      <c r="J8" s="70">
        <v>15</v>
      </c>
      <c r="K8" s="475">
        <v>400</v>
      </c>
      <c r="L8" s="70">
        <v>15</v>
      </c>
    </row>
    <row r="9" spans="1:13" x14ac:dyDescent="0.25">
      <c r="A9" s="71" t="s">
        <v>35</v>
      </c>
      <c r="B9" s="71" t="s">
        <v>16</v>
      </c>
      <c r="C9" s="56">
        <v>135500</v>
      </c>
      <c r="D9" s="56">
        <v>139100</v>
      </c>
      <c r="E9" s="56">
        <v>126500</v>
      </c>
      <c r="F9" s="56">
        <v>152700</v>
      </c>
      <c r="G9" s="56">
        <v>140600</v>
      </c>
      <c r="H9" s="56">
        <v>144800</v>
      </c>
      <c r="I9" s="58">
        <v>3.0599999999999999E-2</v>
      </c>
      <c r="J9" s="70">
        <v>12</v>
      </c>
      <c r="K9" s="475">
        <v>9300</v>
      </c>
      <c r="L9" s="70">
        <v>11</v>
      </c>
    </row>
    <row r="10" spans="1:13" x14ac:dyDescent="0.25">
      <c r="A10" s="71" t="s">
        <v>155</v>
      </c>
      <c r="B10" s="71" t="s">
        <v>156</v>
      </c>
      <c r="C10" s="56">
        <v>174700</v>
      </c>
      <c r="D10" s="56">
        <v>168300</v>
      </c>
      <c r="E10" s="56">
        <v>176500</v>
      </c>
      <c r="F10" s="56">
        <v>180700</v>
      </c>
      <c r="G10" s="56">
        <v>194100</v>
      </c>
      <c r="H10" s="56">
        <v>187900</v>
      </c>
      <c r="I10" s="58">
        <v>3.9699999999999999E-2</v>
      </c>
      <c r="J10" s="70">
        <v>11</v>
      </c>
      <c r="K10" s="475">
        <v>13200</v>
      </c>
      <c r="L10" s="70">
        <v>10</v>
      </c>
    </row>
    <row r="11" spans="1:13" x14ac:dyDescent="0.25">
      <c r="A11" s="71" t="s">
        <v>155</v>
      </c>
      <c r="B11" s="71" t="s">
        <v>138</v>
      </c>
      <c r="C11" s="56">
        <v>373100</v>
      </c>
      <c r="D11" s="56">
        <v>361200</v>
      </c>
      <c r="E11" s="56">
        <v>369900</v>
      </c>
      <c r="F11" s="56">
        <v>377600</v>
      </c>
      <c r="G11" s="56">
        <v>386800</v>
      </c>
      <c r="H11" s="56">
        <v>406700</v>
      </c>
      <c r="I11" s="58">
        <v>8.5900000000000004E-2</v>
      </c>
      <c r="J11" s="70">
        <v>4</v>
      </c>
      <c r="K11" s="475">
        <v>33600</v>
      </c>
      <c r="L11" s="70">
        <v>7</v>
      </c>
    </row>
    <row r="12" spans="1:13" x14ac:dyDescent="0.25">
      <c r="A12" s="71" t="s">
        <v>33</v>
      </c>
      <c r="B12" s="71" t="s">
        <v>62</v>
      </c>
      <c r="C12" s="56">
        <v>219100</v>
      </c>
      <c r="D12" s="56">
        <v>215100</v>
      </c>
      <c r="E12" s="56">
        <v>208000</v>
      </c>
      <c r="F12" s="56">
        <v>217700</v>
      </c>
      <c r="G12" s="56">
        <v>218600</v>
      </c>
      <c r="H12" s="56">
        <v>227300</v>
      </c>
      <c r="I12" s="58">
        <v>4.8000000000000001E-2</v>
      </c>
      <c r="J12" s="70">
        <v>9</v>
      </c>
      <c r="K12" s="475">
        <v>8200</v>
      </c>
      <c r="L12" s="70">
        <v>12</v>
      </c>
    </row>
    <row r="13" spans="1:13" x14ac:dyDescent="0.25">
      <c r="A13" s="71" t="s">
        <v>31</v>
      </c>
      <c r="B13" s="71" t="s">
        <v>154</v>
      </c>
      <c r="C13" s="56">
        <v>295900</v>
      </c>
      <c r="D13" s="56">
        <v>298200</v>
      </c>
      <c r="E13" s="56">
        <v>308900</v>
      </c>
      <c r="F13" s="56">
        <v>335700</v>
      </c>
      <c r="G13" s="56">
        <v>346400</v>
      </c>
      <c r="H13" s="56">
        <v>358000</v>
      </c>
      <c r="I13" s="58">
        <v>7.5600000000000001E-2</v>
      </c>
      <c r="J13" s="70">
        <v>7</v>
      </c>
      <c r="K13" s="475">
        <v>62100</v>
      </c>
      <c r="L13" s="70">
        <v>5</v>
      </c>
    </row>
    <row r="14" spans="1:13" x14ac:dyDescent="0.25">
      <c r="A14" s="71" t="s">
        <v>30</v>
      </c>
      <c r="B14" s="71" t="s">
        <v>11</v>
      </c>
      <c r="C14" s="56">
        <v>292100</v>
      </c>
      <c r="D14" s="56">
        <v>311400</v>
      </c>
      <c r="E14" s="56">
        <v>328200</v>
      </c>
      <c r="F14" s="56">
        <v>313500</v>
      </c>
      <c r="G14" s="56">
        <v>349900</v>
      </c>
      <c r="H14" s="56">
        <v>372800</v>
      </c>
      <c r="I14" s="58">
        <v>7.8799999999999995E-2</v>
      </c>
      <c r="J14" s="70">
        <v>6</v>
      </c>
      <c r="K14" s="475">
        <v>80700</v>
      </c>
      <c r="L14" s="70">
        <v>3</v>
      </c>
    </row>
    <row r="15" spans="1:13" x14ac:dyDescent="0.25">
      <c r="A15" s="71" t="s">
        <v>32</v>
      </c>
      <c r="B15" s="71" t="s">
        <v>153</v>
      </c>
      <c r="C15" s="56">
        <v>319400</v>
      </c>
      <c r="D15" s="56">
        <v>327600</v>
      </c>
      <c r="E15" s="56">
        <v>354400</v>
      </c>
      <c r="F15" s="56">
        <v>356300</v>
      </c>
      <c r="G15" s="56">
        <v>337000</v>
      </c>
      <c r="H15" s="56">
        <v>351900</v>
      </c>
      <c r="I15" s="58">
        <v>7.4399999999999994E-2</v>
      </c>
      <c r="J15" s="70">
        <v>8</v>
      </c>
      <c r="K15" s="475">
        <v>32500</v>
      </c>
      <c r="L15" s="70">
        <v>8</v>
      </c>
    </row>
    <row r="16" spans="1:13" x14ac:dyDescent="0.25">
      <c r="A16" s="71" t="s">
        <v>152</v>
      </c>
      <c r="B16" s="71" t="s">
        <v>65</v>
      </c>
      <c r="C16" s="56">
        <v>603400</v>
      </c>
      <c r="D16" s="56">
        <v>606200</v>
      </c>
      <c r="E16" s="56">
        <v>631800</v>
      </c>
      <c r="F16" s="56">
        <v>650600</v>
      </c>
      <c r="G16" s="56">
        <v>720400</v>
      </c>
      <c r="H16" s="56">
        <v>721500</v>
      </c>
      <c r="I16" s="58">
        <v>0.15240000000000001</v>
      </c>
      <c r="J16" s="70">
        <v>1</v>
      </c>
      <c r="K16" s="475">
        <v>118100</v>
      </c>
      <c r="L16" s="70">
        <v>1</v>
      </c>
      <c r="M16" s="498"/>
    </row>
    <row r="17" spans="1:13" x14ac:dyDescent="0.25">
      <c r="A17" s="71" t="s">
        <v>27</v>
      </c>
      <c r="B17" s="71" t="s">
        <v>151</v>
      </c>
      <c r="C17" s="56">
        <v>407200</v>
      </c>
      <c r="D17" s="56">
        <v>445200</v>
      </c>
      <c r="E17" s="56">
        <v>451000</v>
      </c>
      <c r="F17" s="56">
        <v>457900</v>
      </c>
      <c r="G17" s="56">
        <v>460700</v>
      </c>
      <c r="H17" s="56">
        <v>490600</v>
      </c>
      <c r="I17" s="58">
        <v>0.1037</v>
      </c>
      <c r="J17" s="70">
        <v>2</v>
      </c>
      <c r="K17" s="475">
        <v>83400</v>
      </c>
      <c r="L17" s="70">
        <v>2</v>
      </c>
      <c r="M17" s="498"/>
    </row>
    <row r="18" spans="1:13" x14ac:dyDescent="0.25">
      <c r="A18" s="71" t="s">
        <v>34</v>
      </c>
      <c r="B18" s="71" t="s">
        <v>66</v>
      </c>
      <c r="C18" s="56">
        <v>223000</v>
      </c>
      <c r="D18" s="56">
        <v>237800</v>
      </c>
      <c r="E18" s="56">
        <v>224400</v>
      </c>
      <c r="F18" s="56">
        <v>214900</v>
      </c>
      <c r="G18" s="56">
        <v>212200</v>
      </c>
      <c r="H18" s="56">
        <v>220000</v>
      </c>
      <c r="I18" s="58">
        <v>4.65E-2</v>
      </c>
      <c r="J18" s="70">
        <v>10</v>
      </c>
      <c r="K18" s="475">
        <v>-3000</v>
      </c>
      <c r="L18" s="70">
        <v>16</v>
      </c>
    </row>
    <row r="19" spans="1:13" x14ac:dyDescent="0.25">
      <c r="A19" s="71" t="s">
        <v>29</v>
      </c>
      <c r="B19" s="71" t="s">
        <v>10</v>
      </c>
      <c r="C19" s="56">
        <v>336300</v>
      </c>
      <c r="D19" s="56">
        <v>338000</v>
      </c>
      <c r="E19" s="56">
        <v>350100</v>
      </c>
      <c r="F19" s="56">
        <v>370400</v>
      </c>
      <c r="G19" s="56">
        <v>354300</v>
      </c>
      <c r="H19" s="56">
        <v>385700</v>
      </c>
      <c r="I19" s="58">
        <v>8.1500000000000003E-2</v>
      </c>
      <c r="J19" s="70">
        <v>5</v>
      </c>
      <c r="K19" s="475">
        <v>49400</v>
      </c>
      <c r="L19" s="70">
        <v>6</v>
      </c>
    </row>
    <row r="20" spans="1:13" x14ac:dyDescent="0.25">
      <c r="A20" s="71" t="s">
        <v>28</v>
      </c>
      <c r="B20" s="71" t="s">
        <v>150</v>
      </c>
      <c r="C20" s="56">
        <v>418000</v>
      </c>
      <c r="D20" s="56">
        <v>399500</v>
      </c>
      <c r="E20" s="56">
        <v>420200</v>
      </c>
      <c r="F20" s="56">
        <v>451100</v>
      </c>
      <c r="G20" s="56">
        <v>470500</v>
      </c>
      <c r="H20" s="56">
        <v>483700</v>
      </c>
      <c r="I20" s="58">
        <v>0.1022</v>
      </c>
      <c r="J20" s="70">
        <v>3</v>
      </c>
      <c r="K20" s="475">
        <v>65700</v>
      </c>
      <c r="L20" s="70">
        <v>4</v>
      </c>
    </row>
    <row r="21" spans="1:13" x14ac:dyDescent="0.25">
      <c r="A21" s="71" t="s">
        <v>36</v>
      </c>
      <c r="B21" s="71" t="s">
        <v>17</v>
      </c>
      <c r="C21" s="56">
        <v>103400</v>
      </c>
      <c r="D21" s="56">
        <v>110100</v>
      </c>
      <c r="E21" s="56">
        <v>113700</v>
      </c>
      <c r="F21" s="56">
        <v>119000</v>
      </c>
      <c r="G21" s="56">
        <v>114900</v>
      </c>
      <c r="H21" s="56">
        <v>125200</v>
      </c>
      <c r="I21" s="58">
        <v>2.6499999999999999E-2</v>
      </c>
      <c r="J21" s="70">
        <v>13</v>
      </c>
      <c r="K21" s="475">
        <v>21800</v>
      </c>
      <c r="L21" s="70">
        <v>9</v>
      </c>
    </row>
    <row r="22" spans="1:13" x14ac:dyDescent="0.25">
      <c r="A22" s="71" t="s">
        <v>149</v>
      </c>
      <c r="B22" s="71" t="s">
        <v>68</v>
      </c>
      <c r="C22" s="56">
        <v>106400</v>
      </c>
      <c r="D22" s="56">
        <v>112100</v>
      </c>
      <c r="E22" s="56">
        <v>111900</v>
      </c>
      <c r="F22" s="56">
        <v>108300</v>
      </c>
      <c r="G22" s="56">
        <v>119200</v>
      </c>
      <c r="H22" s="56">
        <v>114600</v>
      </c>
      <c r="I22" s="58">
        <v>2.4199999999999999E-2</v>
      </c>
      <c r="J22" s="70">
        <v>14</v>
      </c>
      <c r="K22" s="475">
        <v>8200</v>
      </c>
      <c r="L22" s="70">
        <v>12</v>
      </c>
    </row>
    <row r="23" spans="1:13" x14ac:dyDescent="0.25">
      <c r="A23" s="51" t="s">
        <v>158</v>
      </c>
      <c r="B23" s="51" t="s">
        <v>159</v>
      </c>
      <c r="C23" s="59">
        <v>4143500</v>
      </c>
      <c r="D23" s="59">
        <v>4206500</v>
      </c>
      <c r="E23" s="59">
        <v>4303700</v>
      </c>
      <c r="F23" s="59">
        <v>4446700</v>
      </c>
      <c r="G23" s="59">
        <v>4559900</v>
      </c>
      <c r="H23" s="59">
        <v>4732900</v>
      </c>
      <c r="I23" s="58">
        <v>1</v>
      </c>
      <c r="J23" s="61"/>
      <c r="K23" s="439">
        <v>589400</v>
      </c>
    </row>
    <row r="24" spans="1:13" x14ac:dyDescent="0.25">
      <c r="B24" s="53"/>
      <c r="C24" s="53"/>
      <c r="D24" s="53"/>
      <c r="E24" s="53"/>
      <c r="F24" s="53"/>
      <c r="G24" s="53"/>
      <c r="H24" s="53"/>
      <c r="J24" s="53"/>
      <c r="K24" s="53"/>
      <c r="L24" s="53"/>
    </row>
    <row r="25" spans="1:13" x14ac:dyDescent="0.25">
      <c r="A25" s="55"/>
      <c r="B25" s="55"/>
      <c r="C25" s="53"/>
      <c r="D25" s="53"/>
      <c r="E25" s="53"/>
      <c r="F25" s="53"/>
      <c r="G25" s="54"/>
      <c r="H25" s="53"/>
      <c r="I25" s="19">
        <f>(H14/C14)-1</f>
        <v>0.27627524820267024</v>
      </c>
      <c r="J25" s="53"/>
      <c r="K25" s="21"/>
    </row>
    <row r="26" spans="1:13" x14ac:dyDescent="0.25">
      <c r="A26" s="55" t="s">
        <v>160</v>
      </c>
      <c r="B26" s="55" t="s">
        <v>161</v>
      </c>
      <c r="C26" s="53"/>
      <c r="D26" s="53"/>
      <c r="E26" s="53"/>
      <c r="F26" s="53"/>
      <c r="G26" s="53"/>
      <c r="H26" s="53"/>
      <c r="I26" s="53"/>
      <c r="J26" s="53"/>
      <c r="K26" s="53"/>
    </row>
    <row r="27" spans="1:13" x14ac:dyDescent="0.25">
      <c r="A27" s="55" t="s">
        <v>162</v>
      </c>
      <c r="B27" s="55" t="s">
        <v>163</v>
      </c>
      <c r="C27" s="53"/>
      <c r="D27" s="53"/>
      <c r="E27" s="53"/>
      <c r="F27" s="53"/>
      <c r="G27" s="53"/>
      <c r="H27" s="53"/>
      <c r="I27" s="53"/>
      <c r="J27" s="53"/>
      <c r="K27" s="53"/>
    </row>
    <row r="28" spans="1:13" x14ac:dyDescent="0.25">
      <c r="A28"/>
      <c r="B28"/>
    </row>
    <row r="29" spans="1:13" s="91" customFormat="1" x14ac:dyDescent="0.25">
      <c r="A29" s="80"/>
      <c r="B29" s="80"/>
    </row>
    <row r="30" spans="1:13" ht="21" x14ac:dyDescent="0.35">
      <c r="A30" s="2" t="s">
        <v>174</v>
      </c>
    </row>
    <row r="31" spans="1:13" s="91" customFormat="1" ht="15.75" customHeight="1" x14ac:dyDescent="0.35">
      <c r="A31" s="2"/>
    </row>
    <row r="32" spans="1:13" ht="60" x14ac:dyDescent="0.25">
      <c r="A32" s="63" t="s">
        <v>164</v>
      </c>
      <c r="B32" s="63" t="s">
        <v>166</v>
      </c>
      <c r="C32" s="63" t="s">
        <v>599</v>
      </c>
      <c r="D32" s="63" t="s">
        <v>613</v>
      </c>
      <c r="E32" s="63" t="s">
        <v>614</v>
      </c>
      <c r="F32" s="63" t="s">
        <v>616</v>
      </c>
      <c r="G32" s="63" t="s">
        <v>615</v>
      </c>
    </row>
    <row r="33" spans="1:8" x14ac:dyDescent="0.25">
      <c r="A33" s="62" t="s">
        <v>168</v>
      </c>
      <c r="B33" s="440">
        <v>721500</v>
      </c>
      <c r="C33" s="64">
        <v>1</v>
      </c>
      <c r="D33" s="65">
        <v>0.15240000000000001</v>
      </c>
      <c r="E33" s="413">
        <v>1</v>
      </c>
      <c r="F33" s="440">
        <v>118100</v>
      </c>
      <c r="G33" s="64">
        <v>1</v>
      </c>
      <c r="H33" s="414"/>
    </row>
    <row r="34" spans="1:8" x14ac:dyDescent="0.25">
      <c r="A34" s="62" t="s">
        <v>151</v>
      </c>
      <c r="B34" s="440">
        <v>490600</v>
      </c>
      <c r="C34" s="64">
        <v>2</v>
      </c>
      <c r="D34" s="65">
        <v>0.1037</v>
      </c>
      <c r="E34" s="413">
        <v>2</v>
      </c>
      <c r="F34" s="440">
        <v>83400</v>
      </c>
      <c r="G34" s="64">
        <v>2</v>
      </c>
      <c r="H34" s="414"/>
    </row>
    <row r="35" spans="1:8" x14ac:dyDescent="0.25">
      <c r="A35" s="62" t="s">
        <v>150</v>
      </c>
      <c r="B35" s="440">
        <v>483700</v>
      </c>
      <c r="C35" s="64">
        <v>3</v>
      </c>
      <c r="D35" s="65">
        <v>0.1022</v>
      </c>
      <c r="E35" s="413">
        <v>3</v>
      </c>
      <c r="F35" s="440">
        <v>65700</v>
      </c>
      <c r="G35" s="64">
        <v>4</v>
      </c>
      <c r="H35" s="414"/>
    </row>
    <row r="36" spans="1:8" x14ac:dyDescent="0.25">
      <c r="A36" s="62" t="s">
        <v>138</v>
      </c>
      <c r="B36" s="440">
        <v>406700</v>
      </c>
      <c r="C36" s="64">
        <v>4</v>
      </c>
      <c r="D36" s="65">
        <v>8.5900000000000004E-2</v>
      </c>
      <c r="E36" s="413">
        <v>4</v>
      </c>
      <c r="F36" s="440">
        <v>33600</v>
      </c>
      <c r="G36" s="64">
        <v>7</v>
      </c>
      <c r="H36" s="414"/>
    </row>
    <row r="37" spans="1:8" x14ac:dyDescent="0.25">
      <c r="A37" s="62" t="s">
        <v>10</v>
      </c>
      <c r="B37" s="440">
        <v>385700</v>
      </c>
      <c r="C37" s="64">
        <v>5</v>
      </c>
      <c r="D37" s="65">
        <v>8.1000000000000003E-2</v>
      </c>
      <c r="E37" s="413">
        <v>5</v>
      </c>
      <c r="F37" s="440">
        <v>49400</v>
      </c>
      <c r="G37" s="64">
        <v>6</v>
      </c>
      <c r="H37" s="414"/>
    </row>
    <row r="38" spans="1:8" x14ac:dyDescent="0.25">
      <c r="A38" s="62" t="s">
        <v>11</v>
      </c>
      <c r="B38" s="440">
        <v>372800</v>
      </c>
      <c r="C38" s="64">
        <v>6</v>
      </c>
      <c r="D38" s="65">
        <v>7.8799999999999995E-2</v>
      </c>
      <c r="E38" s="413">
        <v>6</v>
      </c>
      <c r="F38" s="440">
        <v>80700</v>
      </c>
      <c r="G38" s="64">
        <v>3</v>
      </c>
      <c r="H38" s="414"/>
    </row>
    <row r="39" spans="1:8" x14ac:dyDescent="0.25">
      <c r="A39" s="66" t="s">
        <v>159</v>
      </c>
      <c r="B39" s="441">
        <v>4732900</v>
      </c>
      <c r="C39" s="67"/>
      <c r="D39" s="75">
        <v>1</v>
      </c>
      <c r="E39" s="65"/>
      <c r="F39" s="441">
        <v>589400</v>
      </c>
      <c r="G39" s="67"/>
      <c r="H39" s="414"/>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59"/>
  <sheetViews>
    <sheetView topLeftCell="A34" zoomScale="85" zoomScaleNormal="85" workbookViewId="0">
      <selection activeCell="E47" sqref="C42:E47"/>
    </sheetView>
  </sheetViews>
  <sheetFormatPr defaultRowHeight="15" x14ac:dyDescent="0.25"/>
  <cols>
    <col min="1" max="1" width="30.42578125" style="8" customWidth="1"/>
    <col min="2" max="2" width="38.7109375" style="8" customWidth="1"/>
    <col min="3" max="3" width="19" style="8" customWidth="1"/>
    <col min="4" max="4" width="11.7109375" style="8" customWidth="1"/>
    <col min="5" max="5" width="13.85546875" style="8" customWidth="1"/>
    <col min="6" max="6" width="14.42578125" style="8" customWidth="1"/>
    <col min="7" max="16384" width="9.140625" style="8"/>
  </cols>
  <sheetData>
    <row r="1" spans="1:8" ht="30" customHeight="1" x14ac:dyDescent="0.25">
      <c r="A1" s="50" t="s">
        <v>644</v>
      </c>
    </row>
    <row r="2" spans="1:8" ht="21" customHeight="1" x14ac:dyDescent="0.25"/>
    <row r="3" spans="1:8" ht="21" x14ac:dyDescent="0.35">
      <c r="A3" s="2" t="s">
        <v>23</v>
      </c>
      <c r="B3" s="242"/>
      <c r="C3" s="243"/>
      <c r="D3" s="244"/>
      <c r="E3" s="244"/>
      <c r="F3" s="244"/>
      <c r="G3" s="244"/>
      <c r="H3" s="244"/>
    </row>
    <row r="4" spans="1:8" x14ac:dyDescent="0.25">
      <c r="A4" s="243"/>
      <c r="B4" s="243"/>
      <c r="C4" s="244"/>
      <c r="D4" s="244"/>
      <c r="E4" s="244"/>
      <c r="F4" s="244"/>
      <c r="G4" s="244"/>
    </row>
    <row r="5" spans="1:8" x14ac:dyDescent="0.25">
      <c r="A5" s="245" t="s">
        <v>333</v>
      </c>
      <c r="B5" s="246"/>
      <c r="C5" s="246"/>
      <c r="D5" s="246"/>
      <c r="E5" s="246"/>
      <c r="F5" s="244"/>
      <c r="G5" s="244"/>
    </row>
    <row r="6" spans="1:8" x14ac:dyDescent="0.25">
      <c r="A6" s="246" t="s">
        <v>290</v>
      </c>
      <c r="B6" s="246"/>
      <c r="C6" s="246"/>
      <c r="D6" s="246"/>
      <c r="E6" s="246"/>
      <c r="F6" s="244"/>
      <c r="G6" s="244"/>
    </row>
    <row r="7" spans="1:8" x14ac:dyDescent="0.25">
      <c r="A7" s="246" t="s">
        <v>291</v>
      </c>
      <c r="B7" s="246"/>
      <c r="C7" s="246"/>
      <c r="D7" s="246"/>
      <c r="E7" s="246"/>
      <c r="F7" s="244"/>
      <c r="G7" s="244"/>
    </row>
    <row r="8" spans="1:8" x14ac:dyDescent="0.25">
      <c r="A8" s="246"/>
      <c r="B8" s="246"/>
      <c r="C8" s="246"/>
      <c r="D8" s="246"/>
      <c r="E8" s="246"/>
      <c r="F8" s="244"/>
      <c r="G8" s="244"/>
    </row>
    <row r="9" spans="1:8" x14ac:dyDescent="0.25">
      <c r="A9" s="245" t="s">
        <v>47</v>
      </c>
      <c r="B9" s="246"/>
      <c r="C9" s="246"/>
      <c r="D9" s="246"/>
      <c r="E9" s="246"/>
      <c r="F9" s="244"/>
      <c r="G9" s="244"/>
    </row>
    <row r="10" spans="1:8" ht="39" thickBot="1" x14ac:dyDescent="0.3">
      <c r="A10" s="247" t="s">
        <v>309</v>
      </c>
      <c r="B10" s="248" t="s">
        <v>332</v>
      </c>
      <c r="C10" s="249" t="s">
        <v>331</v>
      </c>
      <c r="D10" s="246"/>
      <c r="E10" s="246"/>
      <c r="F10" s="244"/>
      <c r="G10" s="244"/>
    </row>
    <row r="11" spans="1:8" x14ac:dyDescent="0.25">
      <c r="A11" s="246" t="s">
        <v>317</v>
      </c>
      <c r="B11" s="250">
        <v>718906</v>
      </c>
      <c r="C11" s="251">
        <v>2274600</v>
      </c>
      <c r="D11" s="246"/>
      <c r="E11" s="246"/>
      <c r="F11" s="244"/>
      <c r="G11" s="244"/>
    </row>
    <row r="12" spans="1:8" x14ac:dyDescent="0.25">
      <c r="A12" s="246" t="s">
        <v>318</v>
      </c>
      <c r="B12" s="250">
        <v>1712315</v>
      </c>
      <c r="C12" s="251">
        <v>5293830</v>
      </c>
      <c r="D12" s="246"/>
      <c r="E12" s="246"/>
      <c r="F12" s="244"/>
      <c r="G12" s="244"/>
    </row>
    <row r="13" spans="1:8" x14ac:dyDescent="0.25">
      <c r="A13" s="246" t="s">
        <v>300</v>
      </c>
      <c r="B13" s="250">
        <v>379309</v>
      </c>
      <c r="C13" s="251">
        <v>2679382</v>
      </c>
      <c r="D13" s="246"/>
      <c r="E13" s="246"/>
      <c r="F13" s="244"/>
      <c r="G13" s="244"/>
    </row>
    <row r="14" spans="1:8" x14ac:dyDescent="0.25">
      <c r="A14" s="246" t="s">
        <v>301</v>
      </c>
      <c r="B14" s="250">
        <v>804068</v>
      </c>
      <c r="C14" s="251">
        <v>6495088</v>
      </c>
      <c r="D14" s="246"/>
      <c r="E14" s="246"/>
      <c r="F14" s="244"/>
      <c r="G14" s="244"/>
    </row>
    <row r="15" spans="1:8" x14ac:dyDescent="0.25">
      <c r="A15" s="246" t="s">
        <v>302</v>
      </c>
      <c r="B15" s="250">
        <v>605436</v>
      </c>
      <c r="C15" s="251">
        <v>5648539</v>
      </c>
      <c r="D15" s="246"/>
      <c r="E15" s="246"/>
      <c r="F15" s="244"/>
      <c r="G15" s="244"/>
    </row>
    <row r="16" spans="1:8" x14ac:dyDescent="0.25">
      <c r="A16" s="246" t="s">
        <v>303</v>
      </c>
      <c r="B16" s="250">
        <v>422841</v>
      </c>
      <c r="C16" s="251">
        <v>2199491</v>
      </c>
      <c r="D16" s="246"/>
      <c r="E16" s="246"/>
      <c r="F16" s="244"/>
      <c r="G16" s="244"/>
    </row>
    <row r="17" spans="1:7" x14ac:dyDescent="0.25">
      <c r="A17" s="252" t="s">
        <v>304</v>
      </c>
      <c r="B17" s="253">
        <v>200806</v>
      </c>
      <c r="C17" s="254">
        <v>1532390</v>
      </c>
      <c r="D17" s="246"/>
      <c r="E17" s="246"/>
      <c r="F17" s="244"/>
      <c r="G17" s="244"/>
    </row>
    <row r="18" spans="1:7" x14ac:dyDescent="0.25">
      <c r="A18" s="255" t="s">
        <v>305</v>
      </c>
      <c r="B18" s="256">
        <v>4843681</v>
      </c>
      <c r="C18" s="257">
        <v>26123320</v>
      </c>
      <c r="D18" s="246"/>
      <c r="E18" s="246"/>
      <c r="F18" s="244"/>
      <c r="G18" s="244"/>
    </row>
    <row r="19" spans="1:7" x14ac:dyDescent="0.25">
      <c r="A19" s="258"/>
      <c r="B19" s="259"/>
      <c r="C19" s="259"/>
      <c r="D19" s="246"/>
      <c r="E19" s="246"/>
      <c r="F19" s="244"/>
      <c r="G19" s="244"/>
    </row>
    <row r="20" spans="1:7" x14ac:dyDescent="0.25">
      <c r="A20" s="258" t="s">
        <v>639</v>
      </c>
      <c r="B20" s="259"/>
      <c r="C20" s="259"/>
      <c r="D20" s="246"/>
      <c r="E20" s="246"/>
      <c r="F20" s="244"/>
      <c r="G20" s="244"/>
    </row>
    <row r="21" spans="1:7" ht="15.75" thickBot="1" x14ac:dyDescent="0.3">
      <c r="A21" s="247" t="s">
        <v>309</v>
      </c>
      <c r="B21" s="248">
        <v>2011</v>
      </c>
      <c r="C21" s="248">
        <v>2012</v>
      </c>
      <c r="D21" s="248">
        <v>2013</v>
      </c>
      <c r="E21" s="248">
        <v>2014</v>
      </c>
      <c r="F21" s="244"/>
      <c r="G21" s="244"/>
    </row>
    <row r="22" spans="1:7" x14ac:dyDescent="0.25">
      <c r="A22" s="246" t="s">
        <v>299</v>
      </c>
      <c r="B22" s="250">
        <v>212940</v>
      </c>
      <c r="C22" s="250">
        <v>206231</v>
      </c>
      <c r="D22" s="250">
        <v>234116</v>
      </c>
      <c r="E22" s="250">
        <v>237960</v>
      </c>
      <c r="F22" s="244"/>
      <c r="G22" s="244"/>
    </row>
    <row r="23" spans="1:7" x14ac:dyDescent="0.25">
      <c r="A23" s="246" t="s">
        <v>300</v>
      </c>
      <c r="B23" s="250">
        <v>51739</v>
      </c>
      <c r="C23" s="250">
        <v>61234</v>
      </c>
      <c r="D23" s="250">
        <v>63804</v>
      </c>
      <c r="E23" s="250">
        <v>55176</v>
      </c>
      <c r="F23" s="244"/>
      <c r="G23" s="244"/>
    </row>
    <row r="24" spans="1:7" x14ac:dyDescent="0.25">
      <c r="A24" s="246" t="s">
        <v>301</v>
      </c>
      <c r="B24" s="250">
        <v>138785</v>
      </c>
      <c r="C24" s="250">
        <v>146451</v>
      </c>
      <c r="D24" s="250">
        <v>133457</v>
      </c>
      <c r="E24" s="250">
        <v>144723</v>
      </c>
      <c r="F24" s="244"/>
      <c r="G24" s="244"/>
    </row>
    <row r="25" spans="1:7" x14ac:dyDescent="0.25">
      <c r="A25" s="246" t="s">
        <v>302</v>
      </c>
      <c r="B25" s="250">
        <v>148764</v>
      </c>
      <c r="C25" s="250">
        <v>135953</v>
      </c>
      <c r="D25" s="250">
        <v>132714</v>
      </c>
      <c r="E25" s="250">
        <v>139484</v>
      </c>
      <c r="F25" s="244"/>
      <c r="G25" s="244"/>
    </row>
    <row r="26" spans="1:7" x14ac:dyDescent="0.25">
      <c r="A26" s="246" t="s">
        <v>303</v>
      </c>
      <c r="B26" s="250">
        <v>92194</v>
      </c>
      <c r="C26" s="250">
        <v>76969</v>
      </c>
      <c r="D26" s="250">
        <v>82578</v>
      </c>
      <c r="E26" s="250">
        <v>85847</v>
      </c>
      <c r="F26" s="244"/>
      <c r="G26" s="244"/>
    </row>
    <row r="27" spans="1:7" x14ac:dyDescent="0.25">
      <c r="A27" s="246" t="s">
        <v>304</v>
      </c>
      <c r="B27" s="250">
        <v>54547</v>
      </c>
      <c r="C27" s="250">
        <v>54721</v>
      </c>
      <c r="D27" s="250">
        <v>47729</v>
      </c>
      <c r="E27" s="250">
        <v>44545</v>
      </c>
      <c r="F27" s="244"/>
      <c r="G27" s="244"/>
    </row>
    <row r="28" spans="1:7" x14ac:dyDescent="0.25">
      <c r="A28" s="252" t="s">
        <v>350</v>
      </c>
      <c r="B28" s="253">
        <v>3201</v>
      </c>
      <c r="C28" s="253">
        <v>5334</v>
      </c>
      <c r="D28" s="253">
        <v>7182</v>
      </c>
      <c r="E28" s="253">
        <v>7594</v>
      </c>
      <c r="F28" s="244"/>
      <c r="G28" s="244"/>
    </row>
    <row r="29" spans="1:7" x14ac:dyDescent="0.25">
      <c r="A29" s="255" t="s">
        <v>305</v>
      </c>
      <c r="B29" s="256">
        <v>702170</v>
      </c>
      <c r="C29" s="256">
        <v>686893</v>
      </c>
      <c r="D29" s="256">
        <v>701580</v>
      </c>
      <c r="E29" s="256">
        <v>715329</v>
      </c>
      <c r="F29" s="244"/>
      <c r="G29" s="244"/>
    </row>
    <row r="30" spans="1:7" x14ac:dyDescent="0.25">
      <c r="A30" s="258"/>
      <c r="B30" s="259"/>
      <c r="C30" s="259"/>
      <c r="D30" s="246"/>
      <c r="E30" s="246"/>
      <c r="F30" s="244"/>
      <c r="G30" s="244"/>
    </row>
    <row r="31" spans="1:7" x14ac:dyDescent="0.25">
      <c r="A31" s="246"/>
      <c r="B31" s="251"/>
      <c r="C31" s="246"/>
      <c r="D31" s="246"/>
      <c r="E31" s="246"/>
      <c r="F31" s="244"/>
      <c r="G31" s="244"/>
    </row>
    <row r="32" spans="1:7" x14ac:dyDescent="0.25">
      <c r="A32" s="260" t="s">
        <v>306</v>
      </c>
      <c r="B32" s="246"/>
      <c r="C32" s="246"/>
      <c r="D32" s="246"/>
      <c r="E32" s="246"/>
      <c r="F32" s="244"/>
      <c r="G32" s="244"/>
    </row>
    <row r="33" spans="1:7" x14ac:dyDescent="0.25">
      <c r="A33" s="246"/>
      <c r="B33" s="246"/>
      <c r="C33" s="246"/>
      <c r="D33" s="246"/>
      <c r="E33" s="246"/>
      <c r="F33" s="244"/>
      <c r="G33" s="244"/>
    </row>
    <row r="34" spans="1:7" x14ac:dyDescent="0.25">
      <c r="A34" s="261" t="s">
        <v>307</v>
      </c>
      <c r="B34" s="246"/>
      <c r="C34" s="246"/>
      <c r="D34" s="246"/>
      <c r="E34" s="246"/>
      <c r="F34" s="244"/>
      <c r="G34" s="244"/>
    </row>
    <row r="35" spans="1:7" x14ac:dyDescent="0.25">
      <c r="A35" s="260" t="s">
        <v>330</v>
      </c>
      <c r="B35" s="260"/>
      <c r="C35" s="246"/>
      <c r="D35" s="246"/>
      <c r="E35" s="246"/>
      <c r="F35" s="244"/>
      <c r="G35" s="244"/>
    </row>
    <row r="36" spans="1:7" x14ac:dyDescent="0.25">
      <c r="A36" s="260" t="s">
        <v>322</v>
      </c>
      <c r="B36" s="246"/>
      <c r="C36" s="246"/>
      <c r="D36" s="246"/>
      <c r="E36" s="246"/>
      <c r="F36" s="244"/>
      <c r="G36" s="244"/>
    </row>
    <row r="37" spans="1:7" x14ac:dyDescent="0.25">
      <c r="A37" s="260" t="s">
        <v>382</v>
      </c>
      <c r="B37" s="260"/>
      <c r="C37" s="246"/>
      <c r="D37" s="246"/>
      <c r="E37" s="246"/>
      <c r="F37" s="244"/>
      <c r="G37" s="244"/>
    </row>
    <row r="38" spans="1:7" x14ac:dyDescent="0.25">
      <c r="A38" s="262" t="s">
        <v>324</v>
      </c>
      <c r="B38" s="260"/>
      <c r="C38" s="246"/>
      <c r="D38" s="244"/>
      <c r="E38" s="244"/>
      <c r="F38" s="244"/>
      <c r="G38" s="244"/>
    </row>
    <row r="39" spans="1:7" x14ac:dyDescent="0.25">
      <c r="A39" s="244"/>
      <c r="B39" s="244"/>
      <c r="C39" s="244"/>
      <c r="D39" s="244"/>
      <c r="E39" s="244"/>
      <c r="F39" s="244"/>
      <c r="G39" s="244"/>
    </row>
    <row r="40" spans="1:7" ht="15.75" thickBot="1" x14ac:dyDescent="0.3">
      <c r="A40" s="1" t="s">
        <v>645</v>
      </c>
    </row>
    <row r="41" spans="1:7" ht="66" customHeight="1" x14ac:dyDescent="0.25">
      <c r="A41" s="186" t="s">
        <v>292</v>
      </c>
      <c r="B41" s="185" t="s">
        <v>646</v>
      </c>
      <c r="C41" s="185" t="s">
        <v>643</v>
      </c>
      <c r="D41" s="185" t="s">
        <v>351</v>
      </c>
      <c r="E41" s="185" t="s">
        <v>352</v>
      </c>
      <c r="F41" s="244"/>
      <c r="G41" s="244"/>
    </row>
    <row r="42" spans="1:7" x14ac:dyDescent="0.25">
      <c r="A42" s="187" t="s">
        <v>299</v>
      </c>
      <c r="B42" s="188">
        <f>E22</f>
        <v>237960</v>
      </c>
      <c r="C42" s="189">
        <f>(B42/$B$48)*100</f>
        <v>33.622754279497272</v>
      </c>
      <c r="D42" s="188">
        <f>B12+B11-B42</f>
        <v>2193261</v>
      </c>
      <c r="E42" s="189">
        <f>(D42/$D$48)*100</f>
        <v>53.126792482811545</v>
      </c>
      <c r="F42" s="244"/>
      <c r="G42" s="244"/>
    </row>
    <row r="43" spans="1:7" x14ac:dyDescent="0.25">
      <c r="A43" s="187" t="s">
        <v>300</v>
      </c>
      <c r="B43" s="188">
        <f t="shared" ref="B43:B47" si="0">E23</f>
        <v>55176</v>
      </c>
      <c r="C43" s="189">
        <f>(B43/$B$48)*100</f>
        <v>7.7961383851300274</v>
      </c>
      <c r="D43" s="188">
        <f>B13-E23</f>
        <v>324133</v>
      </c>
      <c r="E43" s="189">
        <f t="shared" ref="E43:E48" si="1">(D43/$D$48)*100</f>
        <v>7.8513896101882779</v>
      </c>
      <c r="F43" s="244"/>
      <c r="G43" s="244"/>
    </row>
    <row r="44" spans="1:7" x14ac:dyDescent="0.25">
      <c r="A44" s="187" t="s">
        <v>301</v>
      </c>
      <c r="B44" s="188">
        <f t="shared" si="0"/>
        <v>144723</v>
      </c>
      <c r="C44" s="189">
        <f t="shared" ref="C44:C48" si="2">(B44/$B$48)*100</f>
        <v>20.448755537030102</v>
      </c>
      <c r="D44" s="188">
        <f>B14-E24</f>
        <v>659345</v>
      </c>
      <c r="E44" s="189">
        <f t="shared" si="1"/>
        <v>15.971142964553412</v>
      </c>
      <c r="F44" s="244"/>
      <c r="G44" s="244"/>
    </row>
    <row r="45" spans="1:7" x14ac:dyDescent="0.25">
      <c r="A45" s="187" t="s">
        <v>302</v>
      </c>
      <c r="B45" s="188">
        <f t="shared" si="0"/>
        <v>139484</v>
      </c>
      <c r="C45" s="189">
        <f t="shared" si="2"/>
        <v>19.708506715084038</v>
      </c>
      <c r="D45" s="188">
        <f>B15-E25</f>
        <v>465952</v>
      </c>
      <c r="E45" s="189">
        <f t="shared" si="1"/>
        <v>11.286634473029432</v>
      </c>
      <c r="F45" s="244"/>
      <c r="G45" s="244"/>
    </row>
    <row r="46" spans="1:7" x14ac:dyDescent="0.25">
      <c r="A46" s="187" t="s">
        <v>303</v>
      </c>
      <c r="B46" s="188">
        <f t="shared" si="0"/>
        <v>85847</v>
      </c>
      <c r="C46" s="189">
        <f t="shared" si="2"/>
        <v>12.129822603092965</v>
      </c>
      <c r="D46" s="188">
        <f>B16-E26</f>
        <v>336994</v>
      </c>
      <c r="E46" s="189">
        <f t="shared" si="1"/>
        <v>8.1629182782863481</v>
      </c>
      <c r="F46" s="244"/>
      <c r="G46" s="244"/>
    </row>
    <row r="47" spans="1:7" x14ac:dyDescent="0.25">
      <c r="A47" s="190" t="s">
        <v>304</v>
      </c>
      <c r="B47" s="188">
        <f t="shared" si="0"/>
        <v>44545</v>
      </c>
      <c r="C47" s="189">
        <f t="shared" si="2"/>
        <v>6.294022480165598</v>
      </c>
      <c r="D47" s="188">
        <f>B17-E27</f>
        <v>156261</v>
      </c>
      <c r="E47" s="189">
        <f t="shared" si="1"/>
        <v>3.7850696839804363</v>
      </c>
      <c r="F47" s="244"/>
      <c r="G47" s="244"/>
    </row>
    <row r="48" spans="1:7" x14ac:dyDescent="0.25">
      <c r="A48" s="192" t="s">
        <v>305</v>
      </c>
      <c r="B48" s="216">
        <f>E29-E28</f>
        <v>707735</v>
      </c>
      <c r="C48" s="194">
        <f t="shared" si="2"/>
        <v>100</v>
      </c>
      <c r="D48" s="217">
        <f>B18-E29</f>
        <v>4128352</v>
      </c>
      <c r="E48" s="194">
        <f t="shared" si="1"/>
        <v>100</v>
      </c>
      <c r="F48" s="244"/>
      <c r="G48" s="244"/>
    </row>
    <row r="49" spans="1:8" x14ac:dyDescent="0.25">
      <c r="A49" s="244"/>
      <c r="B49" s="244"/>
      <c r="C49" s="263"/>
      <c r="D49" s="244"/>
      <c r="E49" s="244"/>
      <c r="F49" s="264"/>
      <c r="G49" s="244"/>
      <c r="H49" s="244"/>
    </row>
    <row r="50" spans="1:8" x14ac:dyDescent="0.25">
      <c r="A50" s="242" t="s">
        <v>307</v>
      </c>
      <c r="B50" s="244" t="s">
        <v>308</v>
      </c>
      <c r="C50" s="244"/>
      <c r="D50" s="244"/>
      <c r="E50" s="244"/>
      <c r="F50" s="244"/>
      <c r="G50" s="244"/>
    </row>
    <row r="51" spans="1:8" ht="21" x14ac:dyDescent="0.35">
      <c r="A51" s="2"/>
    </row>
    <row r="52" spans="1:8" ht="21" x14ac:dyDescent="0.25">
      <c r="A52" s="50" t="s">
        <v>644</v>
      </c>
    </row>
    <row r="53" spans="1:8" ht="21" x14ac:dyDescent="0.35">
      <c r="A53" s="2"/>
    </row>
    <row r="54" spans="1:8" ht="21" x14ac:dyDescent="0.35">
      <c r="A54" s="2"/>
    </row>
    <row r="55" spans="1:8" ht="21" x14ac:dyDescent="0.35">
      <c r="A55" s="2"/>
    </row>
    <row r="56" spans="1:8" ht="21" x14ac:dyDescent="0.35">
      <c r="A56" s="2"/>
    </row>
    <row r="57" spans="1:8" ht="21" x14ac:dyDescent="0.35">
      <c r="A57" s="2"/>
    </row>
    <row r="58" spans="1:8" ht="21" x14ac:dyDescent="0.35">
      <c r="A58" s="2"/>
    </row>
    <row r="59" spans="1:8" ht="21" x14ac:dyDescent="0.35">
      <c r="A59" s="2"/>
    </row>
  </sheetData>
  <hyperlinks>
    <hyperlink ref="A38" r:id="rId1"/>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9"/>
  <sheetViews>
    <sheetView zoomScale="85" zoomScaleNormal="85" workbookViewId="0">
      <selection activeCell="B8" sqref="B8:D21"/>
    </sheetView>
  </sheetViews>
  <sheetFormatPr defaultRowHeight="15" x14ac:dyDescent="0.25"/>
  <cols>
    <col min="1" max="1" width="39"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13" ht="21" x14ac:dyDescent="0.25">
      <c r="A1" s="50" t="s">
        <v>383</v>
      </c>
    </row>
    <row r="2" spans="1:13" ht="21" x14ac:dyDescent="0.25">
      <c r="A2" s="50"/>
    </row>
    <row r="3" spans="1:13" ht="21" x14ac:dyDescent="0.35">
      <c r="A3" s="2" t="s">
        <v>23</v>
      </c>
    </row>
    <row r="6" spans="1:13" x14ac:dyDescent="0.25">
      <c r="J6" s="237"/>
      <c r="M6" s="237"/>
    </row>
    <row r="7" spans="1:13" x14ac:dyDescent="0.25">
      <c r="A7" s="53" t="s">
        <v>188</v>
      </c>
      <c r="B7" s="53" t="s">
        <v>385</v>
      </c>
      <c r="C7" s="53" t="s">
        <v>388</v>
      </c>
      <c r="D7" s="53" t="s">
        <v>387</v>
      </c>
      <c r="F7" s="237"/>
      <c r="I7" s="237"/>
    </row>
    <row r="8" spans="1:13" ht="15.75" x14ac:dyDescent="0.25">
      <c r="A8" s="234" t="s">
        <v>354</v>
      </c>
      <c r="B8" s="548">
        <v>6.4299999999999996E-2</v>
      </c>
      <c r="C8" s="549">
        <v>62811</v>
      </c>
      <c r="D8" s="549">
        <v>30329</v>
      </c>
      <c r="E8" s="425"/>
      <c r="F8" s="425"/>
      <c r="G8" s="425"/>
    </row>
    <row r="9" spans="1:13" ht="31.5" x14ac:dyDescent="0.25">
      <c r="A9" s="234" t="s">
        <v>355</v>
      </c>
      <c r="B9" s="548">
        <v>2.7099999999999999E-2</v>
      </c>
      <c r="C9" s="549">
        <v>35000</v>
      </c>
      <c r="D9" s="549">
        <v>30329</v>
      </c>
      <c r="E9" s="425"/>
      <c r="F9" s="425"/>
      <c r="G9" s="425"/>
    </row>
    <row r="10" spans="1:13" ht="31.5" x14ac:dyDescent="0.25">
      <c r="A10" s="234" t="s">
        <v>356</v>
      </c>
      <c r="B10" s="548">
        <v>2.23E-2</v>
      </c>
      <c r="C10" s="549">
        <v>78563</v>
      </c>
      <c r="D10" s="549">
        <v>30329</v>
      </c>
      <c r="E10" s="425"/>
      <c r="F10" s="425"/>
      <c r="G10" s="425"/>
    </row>
    <row r="11" spans="1:13" ht="15.75" x14ac:dyDescent="0.25">
      <c r="A11" s="234" t="s">
        <v>357</v>
      </c>
      <c r="B11" s="548">
        <v>-4.7500000000000001E-2</v>
      </c>
      <c r="C11" s="549">
        <v>68850</v>
      </c>
      <c r="D11" s="549">
        <v>30329</v>
      </c>
      <c r="E11" s="425"/>
      <c r="F11" s="425"/>
      <c r="G11" s="425"/>
    </row>
    <row r="12" spans="1:13" ht="15.75" x14ac:dyDescent="0.25">
      <c r="A12" s="234" t="s">
        <v>358</v>
      </c>
      <c r="B12" s="548">
        <v>2.4400000000000002E-2</v>
      </c>
      <c r="C12" s="549">
        <v>50094</v>
      </c>
      <c r="D12" s="549">
        <v>30329</v>
      </c>
      <c r="E12" s="425"/>
      <c r="F12" s="425"/>
      <c r="G12" s="425"/>
    </row>
    <row r="13" spans="1:13" ht="15.75" x14ac:dyDescent="0.25">
      <c r="A13" s="234" t="s">
        <v>359</v>
      </c>
      <c r="B13" s="548">
        <v>-3.4299999999999997E-2</v>
      </c>
      <c r="C13" s="549">
        <v>94286</v>
      </c>
      <c r="D13" s="549">
        <v>30329</v>
      </c>
      <c r="E13" s="425"/>
      <c r="F13" s="425"/>
      <c r="G13" s="425"/>
    </row>
    <row r="14" spans="1:13" ht="15.75" x14ac:dyDescent="0.25">
      <c r="A14" s="234" t="s">
        <v>360</v>
      </c>
      <c r="B14" s="548">
        <v>-3.7499999999999999E-2</v>
      </c>
      <c r="C14" s="549">
        <v>34402</v>
      </c>
      <c r="D14" s="549">
        <v>30329</v>
      </c>
      <c r="E14" s="425"/>
      <c r="F14" s="425"/>
      <c r="G14" s="425"/>
    </row>
    <row r="15" spans="1:13" ht="15.75" x14ac:dyDescent="0.25">
      <c r="A15" s="234" t="s">
        <v>361</v>
      </c>
      <c r="B15" s="548">
        <v>-4.5100000000000001E-2</v>
      </c>
      <c r="C15" s="549">
        <v>39216</v>
      </c>
      <c r="D15" s="549">
        <v>30329</v>
      </c>
      <c r="E15" s="425"/>
      <c r="F15" s="425"/>
      <c r="G15" s="425"/>
    </row>
    <row r="16" spans="1:13" ht="15.75" x14ac:dyDescent="0.25">
      <c r="A16" s="234" t="s">
        <v>362</v>
      </c>
      <c r="B16" s="548">
        <v>-0.1321</v>
      </c>
      <c r="C16" s="549">
        <v>24778</v>
      </c>
      <c r="D16" s="549">
        <v>30329</v>
      </c>
      <c r="E16" s="425"/>
      <c r="F16" s="425"/>
      <c r="G16" s="425"/>
    </row>
    <row r="17" spans="1:7" ht="15.75" x14ac:dyDescent="0.25">
      <c r="A17" s="234" t="s">
        <v>363</v>
      </c>
      <c r="B17" s="548">
        <v>0.20569999999999999</v>
      </c>
      <c r="C17" s="549">
        <v>33782</v>
      </c>
      <c r="D17" s="549">
        <v>30329</v>
      </c>
      <c r="E17" s="425"/>
      <c r="F17" s="425"/>
      <c r="G17" s="425"/>
    </row>
    <row r="18" spans="1:7" ht="31.5" x14ac:dyDescent="0.25">
      <c r="A18" s="234" t="s">
        <v>364</v>
      </c>
      <c r="B18" s="548">
        <v>-0.03</v>
      </c>
      <c r="C18" s="549">
        <v>43159</v>
      </c>
      <c r="D18" s="549">
        <v>30329</v>
      </c>
      <c r="E18" s="425"/>
      <c r="F18" s="425"/>
      <c r="G18" s="425"/>
    </row>
    <row r="19" spans="1:7" ht="15.75" x14ac:dyDescent="0.25">
      <c r="A19" s="234" t="s">
        <v>365</v>
      </c>
      <c r="B19" s="548">
        <v>-7.6999999999999999E-2</v>
      </c>
      <c r="C19" s="549">
        <v>62632</v>
      </c>
      <c r="D19" s="549">
        <v>30329</v>
      </c>
      <c r="E19" s="425"/>
      <c r="F19" s="425"/>
      <c r="G19" s="425"/>
    </row>
    <row r="20" spans="1:7" ht="31.5" x14ac:dyDescent="0.25">
      <c r="A20" s="234" t="s">
        <v>366</v>
      </c>
      <c r="B20" s="548">
        <v>7.1999999999999998E-3</v>
      </c>
      <c r="C20" s="549">
        <v>31745</v>
      </c>
      <c r="D20" s="549">
        <v>30329</v>
      </c>
      <c r="E20" s="425"/>
      <c r="F20" s="425"/>
      <c r="G20" s="425"/>
    </row>
    <row r="21" spans="1:7" ht="31.5" x14ac:dyDescent="0.25">
      <c r="A21" s="234" t="s">
        <v>367</v>
      </c>
      <c r="B21" s="548">
        <v>2.1100000000000001E-2</v>
      </c>
      <c r="C21" s="549">
        <v>37382</v>
      </c>
      <c r="D21" s="549">
        <v>30329</v>
      </c>
      <c r="E21" s="425"/>
      <c r="F21" s="425"/>
      <c r="G21" s="425"/>
    </row>
    <row r="22" spans="1:7" ht="20.25" customHeight="1" x14ac:dyDescent="0.25">
      <c r="A22" s="234"/>
      <c r="B22" s="218"/>
      <c r="C22" s="235"/>
    </row>
    <row r="24" spans="1:7" x14ac:dyDescent="0.25">
      <c r="A24" s="230" t="s">
        <v>435</v>
      </c>
    </row>
    <row r="25" spans="1:7" x14ac:dyDescent="0.25">
      <c r="A25" s="53" t="s">
        <v>438</v>
      </c>
    </row>
    <row r="26" spans="1:7" x14ac:dyDescent="0.25">
      <c r="A26" s="233" t="s">
        <v>437</v>
      </c>
    </row>
    <row r="28" spans="1:7" ht="21" x14ac:dyDescent="0.25">
      <c r="A28" s="50" t="s">
        <v>383</v>
      </c>
    </row>
    <row r="59" spans="1:1" x14ac:dyDescent="0.25">
      <c r="A59" s="236"/>
    </row>
  </sheetData>
  <hyperlinks>
    <hyperlink ref="A26" r:id="rId1"/>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2"/>
  <sheetViews>
    <sheetView zoomScale="85" zoomScaleNormal="85" workbookViewId="0">
      <selection activeCell="D15" sqref="B6:D15"/>
    </sheetView>
  </sheetViews>
  <sheetFormatPr defaultRowHeight="15" x14ac:dyDescent="0.25"/>
  <cols>
    <col min="1" max="1" width="62.5703125"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7" ht="21" x14ac:dyDescent="0.25">
      <c r="A1" s="50" t="s">
        <v>389</v>
      </c>
    </row>
    <row r="2" spans="1:7" ht="21" x14ac:dyDescent="0.25">
      <c r="A2" s="50"/>
    </row>
    <row r="3" spans="1:7" ht="21" x14ac:dyDescent="0.35">
      <c r="A3" s="2" t="s">
        <v>23</v>
      </c>
    </row>
    <row r="5" spans="1:7" ht="20.25" customHeight="1" x14ac:dyDescent="0.25">
      <c r="A5" s="234"/>
      <c r="B5" s="53" t="s">
        <v>385</v>
      </c>
      <c r="C5" s="53" t="s">
        <v>388</v>
      </c>
      <c r="D5" s="53" t="s">
        <v>387</v>
      </c>
    </row>
    <row r="6" spans="1:7" ht="15.75" x14ac:dyDescent="0.25">
      <c r="A6" s="234" t="s">
        <v>368</v>
      </c>
      <c r="B6" s="548">
        <v>8.3599999999999994E-2</v>
      </c>
      <c r="C6" s="549">
        <v>10186</v>
      </c>
      <c r="D6" s="549">
        <v>30329</v>
      </c>
      <c r="E6" s="425"/>
      <c r="F6" s="425"/>
      <c r="G6" s="425"/>
    </row>
    <row r="7" spans="1:7" ht="15.75" x14ac:dyDescent="0.25">
      <c r="A7" s="234" t="s">
        <v>369</v>
      </c>
      <c r="B7" s="548">
        <v>3.0000000000000001E-3</v>
      </c>
      <c r="C7" s="549">
        <v>18913</v>
      </c>
      <c r="D7" s="549">
        <v>30329</v>
      </c>
      <c r="E7" s="425"/>
      <c r="F7" s="425"/>
      <c r="G7" s="425"/>
    </row>
    <row r="8" spans="1:7" ht="15.75" x14ac:dyDescent="0.25">
      <c r="A8" s="234" t="s">
        <v>370</v>
      </c>
      <c r="B8" s="548">
        <v>5.4399999999999997E-2</v>
      </c>
      <c r="C8" s="549">
        <v>19486</v>
      </c>
      <c r="D8" s="549">
        <v>30329</v>
      </c>
      <c r="E8" s="425"/>
      <c r="F8" s="425"/>
      <c r="G8" s="425"/>
    </row>
    <row r="9" spans="1:7" ht="15.75" x14ac:dyDescent="0.25">
      <c r="A9" s="234" t="s">
        <v>371</v>
      </c>
      <c r="B9" s="548">
        <v>-4.7300000000000002E-2</v>
      </c>
      <c r="C9" s="549">
        <v>8183</v>
      </c>
      <c r="D9" s="549">
        <v>30329</v>
      </c>
      <c r="E9" s="425"/>
      <c r="F9" s="425"/>
      <c r="G9" s="425"/>
    </row>
    <row r="10" spans="1:7" ht="15.75" x14ac:dyDescent="0.25">
      <c r="A10" s="234" t="s">
        <v>372</v>
      </c>
      <c r="B10" s="548">
        <v>9.7500000000000003E-2</v>
      </c>
      <c r="C10" s="549">
        <v>25526</v>
      </c>
      <c r="D10" s="549">
        <v>30329</v>
      </c>
      <c r="E10" s="425"/>
      <c r="F10" s="425"/>
      <c r="G10" s="425"/>
    </row>
    <row r="11" spans="1:7" ht="15.75" x14ac:dyDescent="0.25">
      <c r="A11" s="234" t="s">
        <v>373</v>
      </c>
      <c r="B11" s="548">
        <v>-8.3799999999999999E-2</v>
      </c>
      <c r="C11" s="549">
        <v>30159</v>
      </c>
      <c r="D11" s="549">
        <v>30329</v>
      </c>
      <c r="E11" s="425"/>
      <c r="F11" s="425"/>
      <c r="G11" s="425"/>
    </row>
    <row r="12" spans="1:7" ht="15.75" x14ac:dyDescent="0.25">
      <c r="A12" s="234" t="s">
        <v>374</v>
      </c>
      <c r="B12" s="548">
        <v>0.01</v>
      </c>
      <c r="C12" s="549">
        <v>20811</v>
      </c>
      <c r="D12" s="549">
        <v>30329</v>
      </c>
      <c r="E12" s="425"/>
      <c r="F12" s="425"/>
      <c r="G12" s="425"/>
    </row>
    <row r="13" spans="1:7" ht="15.75" x14ac:dyDescent="0.25">
      <c r="A13" s="234" t="s">
        <v>375</v>
      </c>
      <c r="B13" s="548">
        <v>1.0699999999999999E-2</v>
      </c>
      <c r="C13" s="549">
        <v>23344</v>
      </c>
      <c r="D13" s="549">
        <v>30329</v>
      </c>
      <c r="E13" s="425"/>
      <c r="F13" s="425"/>
      <c r="G13" s="425"/>
    </row>
    <row r="14" spans="1:7" ht="15.75" x14ac:dyDescent="0.25">
      <c r="A14" s="234" t="s">
        <v>376</v>
      </c>
      <c r="B14" s="548">
        <v>-8.9999999999999998E-4</v>
      </c>
      <c r="C14" s="549">
        <v>24986</v>
      </c>
      <c r="D14" s="549">
        <v>30329</v>
      </c>
      <c r="E14" s="425"/>
      <c r="F14" s="425"/>
      <c r="G14" s="425"/>
    </row>
    <row r="15" spans="1:7" ht="31.5" x14ac:dyDescent="0.25">
      <c r="A15" s="234" t="s">
        <v>377</v>
      </c>
      <c r="B15" s="548">
        <v>-1.15E-2</v>
      </c>
      <c r="C15" s="549">
        <v>25743</v>
      </c>
      <c r="D15" s="549">
        <v>30329</v>
      </c>
      <c r="E15" s="425"/>
      <c r="F15" s="425"/>
      <c r="G15" s="425"/>
    </row>
    <row r="17" spans="1:1" x14ac:dyDescent="0.25">
      <c r="A17" s="230" t="s">
        <v>436</v>
      </c>
    </row>
    <row r="18" spans="1:1" x14ac:dyDescent="0.25">
      <c r="A18" s="53" t="s">
        <v>438</v>
      </c>
    </row>
    <row r="19" spans="1:1" x14ac:dyDescent="0.25">
      <c r="A19" s="233" t="s">
        <v>437</v>
      </c>
    </row>
    <row r="20" spans="1:1" x14ac:dyDescent="0.25">
      <c r="A20" s="233"/>
    </row>
    <row r="21" spans="1:1" ht="21" x14ac:dyDescent="0.25">
      <c r="A21" s="50" t="s">
        <v>389</v>
      </c>
    </row>
    <row r="52" spans="1:1" x14ac:dyDescent="0.25">
      <c r="A52" s="236"/>
    </row>
  </sheetData>
  <hyperlinks>
    <hyperlink ref="A19" r:id="rId1"/>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70"/>
  <sheetViews>
    <sheetView zoomScale="85" zoomScaleNormal="85" workbookViewId="0">
      <selection activeCell="B6" sqref="B6:D64"/>
    </sheetView>
  </sheetViews>
  <sheetFormatPr defaultRowHeight="15" x14ac:dyDescent="0.25"/>
  <cols>
    <col min="1" max="1" width="59.5703125" style="53" customWidth="1"/>
    <col min="2" max="2" width="14.28515625" style="53" bestFit="1" customWidth="1"/>
    <col min="3" max="3" width="14.42578125" style="53" bestFit="1" customWidth="1"/>
    <col min="4" max="4" width="19.42578125" style="53" bestFit="1" customWidth="1"/>
    <col min="5" max="5" width="15.42578125" style="53" bestFit="1" customWidth="1"/>
    <col min="6" max="16384" width="9.140625" style="53"/>
  </cols>
  <sheetData>
    <row r="1" spans="1:8" ht="21" x14ac:dyDescent="0.25">
      <c r="A1" s="50" t="s">
        <v>429</v>
      </c>
    </row>
    <row r="2" spans="1:8" ht="21" x14ac:dyDescent="0.25">
      <c r="A2" s="50"/>
    </row>
    <row r="3" spans="1:8" ht="21" x14ac:dyDescent="0.35">
      <c r="A3" s="2" t="s">
        <v>23</v>
      </c>
    </row>
    <row r="4" spans="1:8" ht="21" x14ac:dyDescent="0.35">
      <c r="A4" s="2"/>
    </row>
    <row r="5" spans="1:8" ht="45" x14ac:dyDescent="0.25">
      <c r="B5" s="231" t="s">
        <v>430</v>
      </c>
      <c r="C5" s="231" t="s">
        <v>385</v>
      </c>
      <c r="D5" s="231" t="s">
        <v>431</v>
      </c>
    </row>
    <row r="6" spans="1:8" ht="15.75" x14ac:dyDescent="0.25">
      <c r="A6" s="232" t="s">
        <v>365</v>
      </c>
      <c r="B6" s="548">
        <v>-2.4400000000000002E-2</v>
      </c>
      <c r="C6" s="548">
        <v>-7.6999999999999999E-2</v>
      </c>
      <c r="D6" s="71">
        <v>40</v>
      </c>
      <c r="F6" s="425"/>
      <c r="G6" s="425"/>
      <c r="H6" s="425"/>
    </row>
    <row r="7" spans="1:8" ht="15.75" x14ac:dyDescent="0.25">
      <c r="A7" s="232" t="s">
        <v>394</v>
      </c>
      <c r="B7" s="548">
        <v>0.33329999999999999</v>
      </c>
      <c r="C7" s="548">
        <v>8.2799999999999999E-2</v>
      </c>
      <c r="D7" s="71">
        <v>12</v>
      </c>
      <c r="F7" s="425"/>
      <c r="G7" s="425"/>
      <c r="H7" s="425"/>
    </row>
    <row r="8" spans="1:8" ht="15.75" x14ac:dyDescent="0.25">
      <c r="A8" s="232" t="s">
        <v>395</v>
      </c>
      <c r="B8" s="548">
        <v>-4.1700000000000001E-2</v>
      </c>
      <c r="C8" s="548">
        <v>-3.3300000000000003E-2</v>
      </c>
      <c r="D8" s="71">
        <v>46</v>
      </c>
      <c r="F8" s="425"/>
      <c r="G8" s="425"/>
      <c r="H8" s="425"/>
    </row>
    <row r="9" spans="1:8" ht="15.75" x14ac:dyDescent="0.25">
      <c r="A9" s="232" t="s">
        <v>396</v>
      </c>
      <c r="B9" s="548">
        <v>8.2400000000000001E-2</v>
      </c>
      <c r="C9" s="548">
        <v>-2.29E-2</v>
      </c>
      <c r="D9" s="71">
        <v>92</v>
      </c>
      <c r="F9" s="425"/>
      <c r="G9" s="425"/>
      <c r="H9" s="425"/>
    </row>
    <row r="10" spans="1:8" ht="15.75" x14ac:dyDescent="0.25">
      <c r="A10" s="232" t="s">
        <v>397</v>
      </c>
      <c r="B10" s="548">
        <v>-0.15379999999999999</v>
      </c>
      <c r="C10" s="548">
        <v>4.9099999999999998E-2</v>
      </c>
      <c r="D10" s="71">
        <v>11</v>
      </c>
      <c r="F10" s="425"/>
      <c r="G10" s="425"/>
      <c r="H10" s="425"/>
    </row>
    <row r="11" spans="1:8" ht="15.75" x14ac:dyDescent="0.25">
      <c r="A11" s="232" t="s">
        <v>398</v>
      </c>
      <c r="B11" s="548">
        <v>1.6899999999999998E-2</v>
      </c>
      <c r="C11" s="548">
        <v>-1.0699999999999999E-2</v>
      </c>
      <c r="D11" s="71">
        <v>181</v>
      </c>
      <c r="F11" s="425"/>
      <c r="G11" s="425"/>
      <c r="H11" s="425"/>
    </row>
    <row r="12" spans="1:8" ht="15.75" x14ac:dyDescent="0.25">
      <c r="A12" s="232" t="s">
        <v>399</v>
      </c>
      <c r="B12" s="548">
        <v>-0.13639999999999999</v>
      </c>
      <c r="C12" s="548">
        <v>6.8400000000000002E-2</v>
      </c>
      <c r="D12" s="71">
        <v>19</v>
      </c>
      <c r="F12" s="425"/>
      <c r="G12" s="425"/>
      <c r="H12" s="425"/>
    </row>
    <row r="13" spans="1:8" ht="15.75" x14ac:dyDescent="0.25">
      <c r="A13" s="232" t="s">
        <v>359</v>
      </c>
      <c r="B13" s="548">
        <v>0.32</v>
      </c>
      <c r="C13" s="548">
        <v>-3.4299999999999997E-2</v>
      </c>
      <c r="D13" s="71">
        <v>33</v>
      </c>
      <c r="F13" s="425"/>
      <c r="G13" s="425"/>
      <c r="H13" s="425"/>
    </row>
    <row r="14" spans="1:8" ht="15.75" x14ac:dyDescent="0.25">
      <c r="A14" s="232" t="s">
        <v>363</v>
      </c>
      <c r="B14" s="548">
        <v>0.1</v>
      </c>
      <c r="C14" s="548">
        <v>0.20569999999999999</v>
      </c>
      <c r="D14" s="71">
        <v>22</v>
      </c>
      <c r="F14" s="425"/>
      <c r="G14" s="425"/>
      <c r="H14" s="425"/>
    </row>
    <row r="15" spans="1:8" ht="15.75" x14ac:dyDescent="0.25">
      <c r="A15" s="232" t="s">
        <v>362</v>
      </c>
      <c r="B15" s="548">
        <v>0.16669999999999999</v>
      </c>
      <c r="C15" s="548">
        <v>-0.1321</v>
      </c>
      <c r="D15" s="71">
        <v>7</v>
      </c>
      <c r="F15" s="425"/>
      <c r="G15" s="425"/>
      <c r="H15" s="425"/>
    </row>
    <row r="16" spans="1:8" ht="15.75" x14ac:dyDescent="0.25">
      <c r="A16" s="232" t="s">
        <v>400</v>
      </c>
      <c r="B16" s="548">
        <v>-5.5599999999999997E-2</v>
      </c>
      <c r="C16" s="548">
        <v>5.8299999999999998E-2</v>
      </c>
      <c r="D16" s="71">
        <v>34</v>
      </c>
      <c r="F16" s="425"/>
      <c r="G16" s="425"/>
      <c r="H16" s="425"/>
    </row>
    <row r="17" spans="1:8" ht="15.75" x14ac:dyDescent="0.25">
      <c r="A17" s="232" t="s">
        <v>401</v>
      </c>
      <c r="B17" s="548">
        <v>0</v>
      </c>
      <c r="C17" s="548">
        <v>0.1409</v>
      </c>
      <c r="D17" s="71">
        <v>9</v>
      </c>
      <c r="F17" s="425"/>
      <c r="G17" s="425"/>
      <c r="H17" s="425"/>
    </row>
    <row r="18" spans="1:8" ht="15.75" x14ac:dyDescent="0.25">
      <c r="A18" s="232" t="s">
        <v>402</v>
      </c>
      <c r="B18" s="548">
        <v>9.0899999999999995E-2</v>
      </c>
      <c r="C18" s="548">
        <v>3.2599999999999997E-2</v>
      </c>
      <c r="D18" s="71">
        <v>12</v>
      </c>
      <c r="F18" s="425"/>
      <c r="G18" s="425"/>
      <c r="H18" s="425"/>
    </row>
    <row r="19" spans="1:8" ht="15.75" x14ac:dyDescent="0.25">
      <c r="A19" s="232" t="s">
        <v>364</v>
      </c>
      <c r="B19" s="548">
        <v>0.1603</v>
      </c>
      <c r="C19" s="548">
        <v>-0.03</v>
      </c>
      <c r="D19" s="71">
        <v>152</v>
      </c>
      <c r="F19" s="425"/>
      <c r="G19" s="425"/>
      <c r="H19" s="425"/>
    </row>
    <row r="20" spans="1:8" ht="15.75" x14ac:dyDescent="0.25">
      <c r="A20" s="232" t="s">
        <v>377</v>
      </c>
      <c r="B20" s="548">
        <v>-0.23680000000000001</v>
      </c>
      <c r="C20" s="548">
        <v>-1.15E-2</v>
      </c>
      <c r="D20" s="71">
        <v>29</v>
      </c>
      <c r="F20" s="425"/>
      <c r="G20" s="425"/>
      <c r="H20" s="425"/>
    </row>
    <row r="21" spans="1:8" ht="15.75" x14ac:dyDescent="0.25">
      <c r="A21" s="232" t="s">
        <v>403</v>
      </c>
      <c r="B21" s="548">
        <v>0.21429999999999999</v>
      </c>
      <c r="C21" s="548">
        <v>3.4099999999999998E-2</v>
      </c>
      <c r="D21" s="71">
        <v>119</v>
      </c>
      <c r="F21" s="425"/>
      <c r="G21" s="425"/>
      <c r="H21" s="425"/>
    </row>
    <row r="22" spans="1:8" ht="15.75" x14ac:dyDescent="0.25">
      <c r="A22" s="232" t="s">
        <v>404</v>
      </c>
      <c r="B22" s="548">
        <v>0</v>
      </c>
      <c r="C22" s="548">
        <v>-3.5700000000000003E-2</v>
      </c>
      <c r="D22" s="71">
        <v>24</v>
      </c>
      <c r="F22" s="425"/>
      <c r="G22" s="425"/>
      <c r="H22" s="425"/>
    </row>
    <row r="23" spans="1:8" ht="15.75" x14ac:dyDescent="0.25">
      <c r="A23" s="232" t="s">
        <v>366</v>
      </c>
      <c r="B23" s="548">
        <v>0.26</v>
      </c>
      <c r="C23" s="548">
        <v>7.1999999999999998E-3</v>
      </c>
      <c r="D23" s="71">
        <v>63</v>
      </c>
      <c r="F23" s="425"/>
      <c r="G23" s="425"/>
      <c r="H23" s="425"/>
    </row>
    <row r="24" spans="1:8" ht="15.75" x14ac:dyDescent="0.25">
      <c r="A24" s="232" t="s">
        <v>356</v>
      </c>
      <c r="B24" s="548">
        <v>0.1333</v>
      </c>
      <c r="C24" s="548">
        <v>2.23E-2</v>
      </c>
      <c r="D24" s="71">
        <v>34</v>
      </c>
      <c r="F24" s="425"/>
      <c r="G24" s="425"/>
      <c r="H24" s="425"/>
    </row>
    <row r="25" spans="1:8" ht="15.75" x14ac:dyDescent="0.25">
      <c r="A25" s="232" t="s">
        <v>357</v>
      </c>
      <c r="B25" s="548">
        <v>0.22070000000000001</v>
      </c>
      <c r="C25" s="548">
        <v>-4.7500000000000001E-2</v>
      </c>
      <c r="D25" s="71">
        <v>177</v>
      </c>
      <c r="F25" s="425"/>
      <c r="G25" s="425"/>
      <c r="H25" s="425"/>
    </row>
    <row r="26" spans="1:8" ht="15.75" x14ac:dyDescent="0.25">
      <c r="A26" s="232" t="s">
        <v>405</v>
      </c>
      <c r="B26" s="548">
        <v>0.16669999999999999</v>
      </c>
      <c r="C26" s="548">
        <v>-0.1014</v>
      </c>
      <c r="D26" s="71">
        <v>7</v>
      </c>
      <c r="F26" s="425"/>
      <c r="G26" s="425"/>
      <c r="H26" s="425"/>
    </row>
    <row r="27" spans="1:8" ht="15.75" x14ac:dyDescent="0.25">
      <c r="A27" s="232" t="s">
        <v>406</v>
      </c>
      <c r="B27" s="548">
        <v>-0.19439999999999999</v>
      </c>
      <c r="C27" s="548">
        <v>4.4699999999999997E-2</v>
      </c>
      <c r="D27" s="71">
        <v>29</v>
      </c>
      <c r="F27" s="425"/>
      <c r="G27" s="425"/>
      <c r="H27" s="425"/>
    </row>
    <row r="28" spans="1:8" ht="15.75" x14ac:dyDescent="0.25">
      <c r="A28" s="232" t="s">
        <v>360</v>
      </c>
      <c r="B28" s="548">
        <v>2.3800000000000002E-2</v>
      </c>
      <c r="C28" s="548">
        <v>-3.7499999999999999E-2</v>
      </c>
      <c r="D28" s="71">
        <v>43</v>
      </c>
      <c r="F28" s="425"/>
      <c r="G28" s="425"/>
      <c r="H28" s="425"/>
    </row>
    <row r="29" spans="1:8" ht="15.75" x14ac:dyDescent="0.25">
      <c r="A29" s="232" t="s">
        <v>361</v>
      </c>
      <c r="B29" s="548">
        <v>0.63639999999999997</v>
      </c>
      <c r="C29" s="548">
        <v>-4.5100000000000001E-2</v>
      </c>
      <c r="D29" s="71">
        <v>18</v>
      </c>
      <c r="F29" s="425"/>
      <c r="G29" s="425"/>
      <c r="H29" s="425"/>
    </row>
    <row r="30" spans="1:8" ht="15.75" x14ac:dyDescent="0.25">
      <c r="A30" s="232" t="s">
        <v>407</v>
      </c>
      <c r="B30" s="548">
        <v>0.2626</v>
      </c>
      <c r="C30" s="548">
        <v>-2.7300000000000001E-2</v>
      </c>
      <c r="D30" s="71">
        <v>125</v>
      </c>
      <c r="F30" s="425"/>
      <c r="G30" s="425"/>
      <c r="H30" s="425"/>
    </row>
    <row r="31" spans="1:8" ht="15.75" x14ac:dyDescent="0.25">
      <c r="A31" s="232" t="s">
        <v>408</v>
      </c>
      <c r="B31" s="548">
        <v>4.2900000000000001E-2</v>
      </c>
      <c r="C31" s="548">
        <v>2.7300000000000001E-2</v>
      </c>
      <c r="D31" s="71">
        <v>73</v>
      </c>
      <c r="F31" s="425"/>
      <c r="G31" s="425"/>
      <c r="H31" s="425"/>
    </row>
    <row r="32" spans="1:8" ht="15.75" x14ac:dyDescent="0.25">
      <c r="A32" s="232" t="s">
        <v>409</v>
      </c>
      <c r="B32" s="548">
        <v>0.2571</v>
      </c>
      <c r="C32" s="548">
        <v>-3.5400000000000001E-2</v>
      </c>
      <c r="D32" s="71">
        <v>44</v>
      </c>
      <c r="F32" s="425"/>
      <c r="G32" s="425"/>
      <c r="H32" s="425"/>
    </row>
    <row r="33" spans="1:8" ht="15.75" x14ac:dyDescent="0.25">
      <c r="A33" s="232" t="s">
        <v>358</v>
      </c>
      <c r="B33" s="548">
        <v>0.1875</v>
      </c>
      <c r="C33" s="548">
        <v>2.4400000000000002E-2</v>
      </c>
      <c r="D33" s="71">
        <v>76</v>
      </c>
      <c r="F33" s="425"/>
      <c r="G33" s="425"/>
      <c r="H33" s="425"/>
    </row>
    <row r="34" spans="1:8" ht="15.75" x14ac:dyDescent="0.25">
      <c r="A34" s="232" t="s">
        <v>367</v>
      </c>
      <c r="B34" s="548">
        <v>0.21210000000000001</v>
      </c>
      <c r="C34" s="548">
        <v>2.1100000000000001E-2</v>
      </c>
      <c r="D34" s="71">
        <v>160</v>
      </c>
      <c r="F34" s="425"/>
      <c r="G34" s="425"/>
      <c r="H34" s="425"/>
    </row>
    <row r="35" spans="1:8" ht="21.75" customHeight="1" x14ac:dyDescent="0.25">
      <c r="A35" s="232" t="s">
        <v>375</v>
      </c>
      <c r="B35" s="548">
        <v>-7.1400000000000005E-2</v>
      </c>
      <c r="C35" s="548">
        <v>1.0699999999999999E-2</v>
      </c>
      <c r="D35" s="71">
        <v>39</v>
      </c>
      <c r="F35" s="425"/>
      <c r="G35" s="425"/>
      <c r="H35" s="425"/>
    </row>
    <row r="36" spans="1:8" ht="21.75" customHeight="1" x14ac:dyDescent="0.25">
      <c r="A36" s="232" t="s">
        <v>354</v>
      </c>
      <c r="B36" s="548">
        <v>-0.16669999999999999</v>
      </c>
      <c r="C36" s="548">
        <v>6.4299999999999996E-2</v>
      </c>
      <c r="D36" s="71">
        <v>5</v>
      </c>
      <c r="F36" s="425"/>
      <c r="G36" s="425"/>
      <c r="H36" s="425"/>
    </row>
    <row r="37" spans="1:8" ht="21.75" customHeight="1" x14ac:dyDescent="0.25">
      <c r="A37" s="232" t="s">
        <v>373</v>
      </c>
      <c r="B37" s="548">
        <v>0.14810000000000001</v>
      </c>
      <c r="C37" s="548">
        <v>-8.3799999999999999E-2</v>
      </c>
      <c r="D37" s="71">
        <v>31</v>
      </c>
      <c r="F37" s="425"/>
      <c r="G37" s="425"/>
      <c r="H37" s="425"/>
    </row>
    <row r="38" spans="1:8" ht="21.75" customHeight="1" x14ac:dyDescent="0.25">
      <c r="A38" s="232" t="s">
        <v>410</v>
      </c>
      <c r="B38" s="548">
        <v>0</v>
      </c>
      <c r="C38" s="548">
        <v>-4.07E-2</v>
      </c>
      <c r="D38" s="71">
        <v>39</v>
      </c>
      <c r="F38" s="425"/>
      <c r="G38" s="425"/>
      <c r="H38" s="425"/>
    </row>
    <row r="39" spans="1:8" ht="21.75" customHeight="1" x14ac:dyDescent="0.25">
      <c r="A39" s="232" t="s">
        <v>376</v>
      </c>
      <c r="B39" s="548">
        <v>0.05</v>
      </c>
      <c r="C39" s="548">
        <v>-8.9999999999999998E-4</v>
      </c>
      <c r="D39" s="71">
        <v>84</v>
      </c>
      <c r="F39" s="425"/>
      <c r="G39" s="425"/>
      <c r="H39" s="425"/>
    </row>
    <row r="40" spans="1:8" ht="21.75" customHeight="1" x14ac:dyDescent="0.25">
      <c r="A40" s="232" t="s">
        <v>411</v>
      </c>
      <c r="B40" s="548">
        <v>9.6799999999999997E-2</v>
      </c>
      <c r="C40" s="548">
        <v>6.7500000000000004E-2</v>
      </c>
      <c r="D40" s="71">
        <v>34</v>
      </c>
      <c r="F40" s="425"/>
      <c r="G40" s="425"/>
      <c r="H40" s="425"/>
    </row>
    <row r="41" spans="1:8" ht="21.75" customHeight="1" x14ac:dyDescent="0.25">
      <c r="A41" s="232" t="s">
        <v>412</v>
      </c>
      <c r="B41" s="548">
        <v>0</v>
      </c>
      <c r="C41" s="548">
        <v>7.4999999999999997E-2</v>
      </c>
      <c r="D41" s="71">
        <v>70</v>
      </c>
      <c r="F41" s="425"/>
      <c r="G41" s="425"/>
      <c r="H41" s="425"/>
    </row>
    <row r="42" spans="1:8" ht="21.75" customHeight="1" x14ac:dyDescent="0.25">
      <c r="A42" s="232" t="s">
        <v>413</v>
      </c>
      <c r="B42" s="548">
        <v>-7.4099999999999999E-2</v>
      </c>
      <c r="C42" s="548">
        <v>3.78E-2</v>
      </c>
      <c r="D42" s="71">
        <v>25</v>
      </c>
      <c r="F42" s="425"/>
      <c r="G42" s="425"/>
      <c r="H42" s="425"/>
    </row>
    <row r="43" spans="1:8" ht="21.75" customHeight="1" x14ac:dyDescent="0.25">
      <c r="A43" s="232" t="s">
        <v>414</v>
      </c>
      <c r="B43" s="548">
        <v>2.2700000000000001E-2</v>
      </c>
      <c r="C43" s="548">
        <v>3.09E-2</v>
      </c>
      <c r="D43" s="71">
        <v>90</v>
      </c>
      <c r="F43" s="425"/>
      <c r="G43" s="425"/>
      <c r="H43" s="425"/>
    </row>
    <row r="44" spans="1:8" ht="21.75" customHeight="1" x14ac:dyDescent="0.25">
      <c r="A44" s="232" t="s">
        <v>374</v>
      </c>
      <c r="B44" s="548">
        <v>7.6100000000000001E-2</v>
      </c>
      <c r="C44" s="548">
        <v>0.01</v>
      </c>
      <c r="D44" s="71">
        <v>99</v>
      </c>
      <c r="F44" s="425"/>
      <c r="G44" s="425"/>
      <c r="H44" s="425"/>
    </row>
    <row r="45" spans="1:8" ht="21.75" customHeight="1" x14ac:dyDescent="0.25">
      <c r="A45" s="232" t="s">
        <v>370</v>
      </c>
      <c r="B45" s="548">
        <v>2.0799999999999999E-2</v>
      </c>
      <c r="C45" s="548">
        <v>5.4399999999999997E-2</v>
      </c>
      <c r="D45" s="71">
        <v>49</v>
      </c>
      <c r="F45" s="425"/>
      <c r="G45" s="425"/>
      <c r="H45" s="425"/>
    </row>
    <row r="46" spans="1:8" ht="21.75" customHeight="1" x14ac:dyDescent="0.25">
      <c r="A46" s="232" t="s">
        <v>415</v>
      </c>
      <c r="B46" s="548">
        <v>2.7E-2</v>
      </c>
      <c r="C46" s="548">
        <v>3.4200000000000001E-2</v>
      </c>
      <c r="D46" s="71">
        <v>38</v>
      </c>
      <c r="F46" s="425"/>
      <c r="G46" s="425"/>
      <c r="H46" s="425"/>
    </row>
    <row r="47" spans="1:8" ht="21.75" customHeight="1" x14ac:dyDescent="0.25">
      <c r="A47" s="232" t="s">
        <v>416</v>
      </c>
      <c r="B47" s="548">
        <v>0</v>
      </c>
      <c r="C47" s="548">
        <v>0.1055</v>
      </c>
      <c r="D47" s="71">
        <v>9</v>
      </c>
      <c r="F47" s="425"/>
      <c r="G47" s="425"/>
      <c r="H47" s="425"/>
    </row>
    <row r="48" spans="1:8" ht="15.75" x14ac:dyDescent="0.25">
      <c r="A48" s="232" t="s">
        <v>417</v>
      </c>
      <c r="B48" s="548">
        <v>0.25369999999999998</v>
      </c>
      <c r="C48" s="548">
        <v>-9.5600000000000004E-2</v>
      </c>
      <c r="D48" s="71">
        <v>84</v>
      </c>
      <c r="F48" s="425"/>
      <c r="G48" s="425"/>
      <c r="H48" s="425"/>
    </row>
    <row r="49" spans="1:8" ht="15.75" x14ac:dyDescent="0.25">
      <c r="A49" s="232" t="s">
        <v>418</v>
      </c>
      <c r="B49" s="548">
        <v>-0.125</v>
      </c>
      <c r="C49" s="548">
        <v>0.1188</v>
      </c>
      <c r="D49" s="71">
        <v>42</v>
      </c>
      <c r="F49" s="425"/>
      <c r="G49" s="425"/>
      <c r="H49" s="425"/>
    </row>
    <row r="50" spans="1:8" ht="15.75" x14ac:dyDescent="0.25">
      <c r="A50" s="232" t="s">
        <v>372</v>
      </c>
      <c r="B50" s="548">
        <v>-0.2</v>
      </c>
      <c r="C50" s="548">
        <v>9.7500000000000003E-2</v>
      </c>
      <c r="D50" s="71">
        <v>24</v>
      </c>
      <c r="F50" s="425"/>
      <c r="G50" s="425"/>
      <c r="H50" s="425"/>
    </row>
    <row r="51" spans="1:8" ht="15.75" x14ac:dyDescent="0.25">
      <c r="A51" s="232" t="s">
        <v>355</v>
      </c>
      <c r="B51" s="548">
        <v>0.3125</v>
      </c>
      <c r="C51" s="548">
        <v>2.7099999999999999E-2</v>
      </c>
      <c r="D51" s="71">
        <v>21</v>
      </c>
      <c r="F51" s="425"/>
      <c r="G51" s="425"/>
      <c r="H51" s="425"/>
    </row>
    <row r="52" spans="1:8" ht="15.75" x14ac:dyDescent="0.25">
      <c r="A52" s="232" t="s">
        <v>368</v>
      </c>
      <c r="B52" s="548">
        <v>9.8400000000000001E-2</v>
      </c>
      <c r="C52" s="548">
        <v>8.3599999999999994E-2</v>
      </c>
      <c r="D52" s="71">
        <v>67</v>
      </c>
      <c r="F52" s="425"/>
      <c r="G52" s="425"/>
      <c r="H52" s="425"/>
    </row>
    <row r="53" spans="1:8" ht="15.75" x14ac:dyDescent="0.25">
      <c r="A53" s="232" t="s">
        <v>419</v>
      </c>
      <c r="B53" s="548">
        <v>7.1400000000000005E-2</v>
      </c>
      <c r="C53" s="548">
        <v>0.13600000000000001</v>
      </c>
      <c r="D53" s="71">
        <v>135</v>
      </c>
      <c r="F53" s="425"/>
      <c r="G53" s="425"/>
      <c r="H53" s="425"/>
    </row>
    <row r="54" spans="1:8" ht="15.75" x14ac:dyDescent="0.25">
      <c r="A54" s="232" t="s">
        <v>420</v>
      </c>
      <c r="B54" s="548">
        <v>0.1429</v>
      </c>
      <c r="C54" s="548">
        <v>4.5999999999999999E-2</v>
      </c>
      <c r="D54" s="71">
        <v>24</v>
      </c>
      <c r="F54" s="425"/>
      <c r="G54" s="425"/>
      <c r="H54" s="425"/>
    </row>
    <row r="55" spans="1:8" ht="15.75" x14ac:dyDescent="0.25">
      <c r="A55" s="232" t="s">
        <v>421</v>
      </c>
      <c r="B55" s="548">
        <v>-0.2</v>
      </c>
      <c r="C55" s="548">
        <v>-3.5299999999999998E-2</v>
      </c>
      <c r="D55" s="71">
        <v>8</v>
      </c>
      <c r="F55" s="425"/>
      <c r="G55" s="425"/>
      <c r="H55" s="425"/>
    </row>
    <row r="56" spans="1:8" ht="15.75" x14ac:dyDescent="0.25">
      <c r="A56" s="232" t="s">
        <v>422</v>
      </c>
      <c r="B56" s="548">
        <v>0</v>
      </c>
      <c r="C56" s="548">
        <v>-0.1021</v>
      </c>
      <c r="D56" s="71">
        <v>12</v>
      </c>
      <c r="F56" s="425"/>
      <c r="G56" s="425"/>
      <c r="H56" s="425"/>
    </row>
    <row r="57" spans="1:8" ht="15.75" x14ac:dyDescent="0.25">
      <c r="A57" s="232" t="s">
        <v>423</v>
      </c>
      <c r="B57" s="548">
        <v>0.1111</v>
      </c>
      <c r="C57" s="548">
        <v>-4.2099999999999999E-2</v>
      </c>
      <c r="D57" s="71">
        <v>40</v>
      </c>
      <c r="F57" s="425"/>
      <c r="G57" s="425"/>
      <c r="H57" s="425"/>
    </row>
    <row r="58" spans="1:8" ht="15.75" x14ac:dyDescent="0.25">
      <c r="A58" s="232" t="s">
        <v>424</v>
      </c>
      <c r="B58" s="548">
        <v>-6.25E-2</v>
      </c>
      <c r="C58" s="548">
        <v>0.1386</v>
      </c>
      <c r="D58" s="71">
        <v>15</v>
      </c>
      <c r="F58" s="425"/>
      <c r="G58" s="425"/>
      <c r="H58" s="425"/>
    </row>
    <row r="59" spans="1:8" ht="15.75" x14ac:dyDescent="0.25">
      <c r="A59" s="232" t="s">
        <v>369</v>
      </c>
      <c r="B59" s="548">
        <v>0</v>
      </c>
      <c r="C59" s="548">
        <v>3.0000000000000001E-3</v>
      </c>
      <c r="D59" s="71">
        <v>26</v>
      </c>
      <c r="F59" s="425"/>
      <c r="G59" s="425"/>
      <c r="H59" s="425"/>
    </row>
    <row r="60" spans="1:8" ht="15.75" x14ac:dyDescent="0.25">
      <c r="A60" s="232" t="s">
        <v>425</v>
      </c>
      <c r="B60" s="548">
        <v>-0.16669999999999999</v>
      </c>
      <c r="C60" s="548">
        <v>-8.8999999999999999E-3</v>
      </c>
      <c r="D60" s="71">
        <v>10</v>
      </c>
      <c r="F60" s="425"/>
      <c r="G60" s="425"/>
      <c r="H60" s="425"/>
    </row>
    <row r="61" spans="1:8" ht="15.75" x14ac:dyDescent="0.25">
      <c r="A61" s="232" t="s">
        <v>426</v>
      </c>
      <c r="B61" s="548">
        <v>-0.1091</v>
      </c>
      <c r="C61" s="548">
        <v>1.7399999999999999E-2</v>
      </c>
      <c r="D61" s="71">
        <v>49</v>
      </c>
      <c r="F61" s="425"/>
      <c r="G61" s="425"/>
      <c r="H61" s="425"/>
    </row>
    <row r="62" spans="1:8" ht="15.75" x14ac:dyDescent="0.25">
      <c r="A62" s="232" t="s">
        <v>427</v>
      </c>
      <c r="B62" s="548">
        <v>-0.44440000000000002</v>
      </c>
      <c r="C62" s="548">
        <v>-3.0700000000000002E-2</v>
      </c>
      <c r="D62" s="71">
        <v>5</v>
      </c>
      <c r="F62" s="425"/>
      <c r="G62" s="425"/>
      <c r="H62" s="425"/>
    </row>
    <row r="63" spans="1:8" ht="15.75" x14ac:dyDescent="0.25">
      <c r="A63" s="232" t="s">
        <v>428</v>
      </c>
      <c r="B63" s="548">
        <v>0.1429</v>
      </c>
      <c r="C63" s="548">
        <v>-9.4100000000000003E-2</v>
      </c>
      <c r="D63" s="71">
        <v>8</v>
      </c>
      <c r="F63" s="425"/>
      <c r="G63" s="425"/>
      <c r="H63" s="425"/>
    </row>
    <row r="64" spans="1:8" ht="15.75" x14ac:dyDescent="0.25">
      <c r="A64" s="232" t="s">
        <v>371</v>
      </c>
      <c r="B64" s="548">
        <v>0.22919999999999999</v>
      </c>
      <c r="C64" s="548">
        <v>-4.7300000000000002E-2</v>
      </c>
      <c r="D64" s="71">
        <v>59</v>
      </c>
      <c r="F64" s="425"/>
      <c r="G64" s="425"/>
      <c r="H64" s="425"/>
    </row>
    <row r="65" spans="1:1" ht="21" x14ac:dyDescent="0.35">
      <c r="A65" s="2"/>
    </row>
    <row r="66" spans="1:1" x14ac:dyDescent="0.25">
      <c r="A66" s="230" t="s">
        <v>436</v>
      </c>
    </row>
    <row r="67" spans="1:1" x14ac:dyDescent="0.25">
      <c r="A67" s="53" t="s">
        <v>438</v>
      </c>
    </row>
    <row r="68" spans="1:1" x14ac:dyDescent="0.25">
      <c r="A68" s="233" t="s">
        <v>437</v>
      </c>
    </row>
    <row r="69" spans="1:1" x14ac:dyDescent="0.25">
      <c r="A69" s="230"/>
    </row>
    <row r="70" spans="1:1" ht="21" x14ac:dyDescent="0.25">
      <c r="A70" s="50" t="s">
        <v>429</v>
      </c>
    </row>
  </sheetData>
  <hyperlinks>
    <hyperlink ref="A68" r:id="rId1"/>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23"/>
  <sheetViews>
    <sheetView zoomScale="85" zoomScaleNormal="85" workbookViewId="0">
      <selection activeCell="B6" sqref="B6:C18"/>
    </sheetView>
  </sheetViews>
  <sheetFormatPr defaultRowHeight="15" x14ac:dyDescent="0.25"/>
  <cols>
    <col min="1" max="1" width="41.7109375" style="265" customWidth="1"/>
    <col min="2" max="2" width="18" style="265" bestFit="1" customWidth="1"/>
    <col min="3" max="3" width="20.42578125" style="265" bestFit="1" customWidth="1"/>
    <col min="4" max="4" width="21.28515625" style="265" customWidth="1"/>
    <col min="5" max="5" width="11.140625" style="265" customWidth="1"/>
    <col min="6" max="16384" width="9.140625" style="265"/>
  </cols>
  <sheetData>
    <row r="1" spans="1:5" ht="20.25" x14ac:dyDescent="0.25">
      <c r="A1" s="444" t="s">
        <v>603</v>
      </c>
    </row>
    <row r="3" spans="1:5" ht="21" x14ac:dyDescent="0.35">
      <c r="A3" s="2" t="s">
        <v>23</v>
      </c>
    </row>
    <row r="5" spans="1:5" x14ac:dyDescent="0.25">
      <c r="A5" s="268" t="s">
        <v>57</v>
      </c>
      <c r="B5" s="268" t="s">
        <v>461</v>
      </c>
      <c r="C5" s="268" t="s">
        <v>462</v>
      </c>
    </row>
    <row r="6" spans="1:5" x14ac:dyDescent="0.25">
      <c r="A6" s="267" t="s">
        <v>134</v>
      </c>
      <c r="B6" s="550">
        <v>135381</v>
      </c>
      <c r="C6" s="551">
        <v>1</v>
      </c>
      <c r="D6" s="426"/>
      <c r="E6" s="426"/>
    </row>
    <row r="7" spans="1:5" x14ac:dyDescent="0.25">
      <c r="A7" s="269" t="s">
        <v>456</v>
      </c>
      <c r="B7" s="270">
        <v>12356</v>
      </c>
      <c r="C7" s="271">
        <v>9.1300000000000006E-2</v>
      </c>
      <c r="D7" s="426"/>
      <c r="E7" s="426"/>
    </row>
    <row r="8" spans="1:5" x14ac:dyDescent="0.25">
      <c r="A8" s="272" t="s">
        <v>457</v>
      </c>
      <c r="B8" s="270">
        <v>11357</v>
      </c>
      <c r="C8" s="271">
        <v>8.3900000000000002E-2</v>
      </c>
      <c r="D8" s="426"/>
      <c r="E8" s="426"/>
    </row>
    <row r="9" spans="1:5" x14ac:dyDescent="0.25">
      <c r="A9" s="272" t="s">
        <v>10</v>
      </c>
      <c r="B9" s="270">
        <v>8732</v>
      </c>
      <c r="C9" s="271">
        <v>6.4500000000000002E-2</v>
      </c>
      <c r="D9" s="426"/>
      <c r="E9" s="426"/>
    </row>
    <row r="10" spans="1:5" x14ac:dyDescent="0.25">
      <c r="A10" s="272" t="s">
        <v>66</v>
      </c>
      <c r="B10" s="270">
        <v>8813</v>
      </c>
      <c r="C10" s="271">
        <v>6.5100000000000005E-2</v>
      </c>
      <c r="D10" s="426"/>
      <c r="E10" s="426"/>
    </row>
    <row r="11" spans="1:5" ht="45" x14ac:dyDescent="0.25">
      <c r="A11" s="272" t="s">
        <v>458</v>
      </c>
      <c r="B11" s="270">
        <v>36530</v>
      </c>
      <c r="C11" s="271">
        <v>0.26979999999999998</v>
      </c>
      <c r="D11" s="426"/>
      <c r="E11" s="426"/>
    </row>
    <row r="12" spans="1:5" x14ac:dyDescent="0.25">
      <c r="A12" s="272" t="s">
        <v>153</v>
      </c>
      <c r="B12" s="270">
        <v>6427</v>
      </c>
      <c r="C12" s="271">
        <v>4.7500000000000001E-2</v>
      </c>
      <c r="D12" s="426"/>
      <c r="E12" s="426"/>
    </row>
    <row r="13" spans="1:5" x14ac:dyDescent="0.25">
      <c r="A13" s="272" t="s">
        <v>62</v>
      </c>
      <c r="B13" s="270">
        <v>19325</v>
      </c>
      <c r="C13" s="271">
        <v>0.14269999999999999</v>
      </c>
      <c r="D13" s="426"/>
      <c r="E13" s="426"/>
    </row>
    <row r="14" spans="1:5" x14ac:dyDescent="0.25">
      <c r="A14" s="272" t="s">
        <v>154</v>
      </c>
      <c r="B14" s="270">
        <v>11734</v>
      </c>
      <c r="C14" s="271">
        <v>8.6699999999999999E-2</v>
      </c>
      <c r="D14" s="426"/>
      <c r="E14" s="426"/>
    </row>
    <row r="15" spans="1:5" x14ac:dyDescent="0.25">
      <c r="A15" s="272" t="s">
        <v>460</v>
      </c>
      <c r="B15" s="270">
        <v>12986</v>
      </c>
      <c r="C15" s="271">
        <v>9.5899999999999999E-2</v>
      </c>
      <c r="D15" s="426"/>
      <c r="E15" s="426"/>
    </row>
    <row r="16" spans="1:5" x14ac:dyDescent="0.25">
      <c r="A16" s="272" t="s">
        <v>16</v>
      </c>
      <c r="B16" s="270">
        <v>4433</v>
      </c>
      <c r="C16" s="271">
        <v>3.27E-2</v>
      </c>
      <c r="D16" s="426"/>
      <c r="E16" s="426"/>
    </row>
    <row r="17" spans="1:5" x14ac:dyDescent="0.25">
      <c r="A17" s="272" t="s">
        <v>19</v>
      </c>
      <c r="B17" s="270">
        <v>1935</v>
      </c>
      <c r="C17" s="271">
        <v>1.43E-2</v>
      </c>
      <c r="D17" s="426"/>
      <c r="E17" s="426"/>
    </row>
    <row r="18" spans="1:5" x14ac:dyDescent="0.25">
      <c r="A18" s="272" t="s">
        <v>21</v>
      </c>
      <c r="B18" s="270">
        <v>752</v>
      </c>
      <c r="C18" s="271">
        <v>5.5999999999999999E-3</v>
      </c>
      <c r="D18" s="426"/>
      <c r="E18" s="426"/>
    </row>
    <row r="20" spans="1:5" x14ac:dyDescent="0.25">
      <c r="A20" s="230" t="s">
        <v>463</v>
      </c>
    </row>
    <row r="23" spans="1:5" ht="20.25" x14ac:dyDescent="0.25">
      <c r="A23" s="445" t="s">
        <v>603</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I25"/>
  <sheetViews>
    <sheetView zoomScale="70" zoomScaleNormal="70" workbookViewId="0">
      <selection activeCell="A10" sqref="A10"/>
    </sheetView>
  </sheetViews>
  <sheetFormatPr defaultRowHeight="15" x14ac:dyDescent="0.25"/>
  <cols>
    <col min="1" max="1" width="120.140625" style="238" customWidth="1"/>
    <col min="2" max="2" width="23.28515625" style="238" bestFit="1" customWidth="1"/>
    <col min="3" max="3" width="28.28515625" style="238" bestFit="1" customWidth="1"/>
    <col min="4" max="4" width="14.42578125" style="238" bestFit="1" customWidth="1"/>
    <col min="5" max="6" width="14" style="238" bestFit="1" customWidth="1"/>
    <col min="7" max="7" width="25.7109375" style="238" bestFit="1" customWidth="1"/>
    <col min="8" max="8" width="13.42578125" style="238" bestFit="1" customWidth="1"/>
    <col min="9" max="9" width="23.5703125" style="238" bestFit="1" customWidth="1"/>
    <col min="10" max="10" width="13.42578125" style="238" bestFit="1" customWidth="1"/>
    <col min="11" max="11" width="13.7109375" style="238" bestFit="1" customWidth="1"/>
    <col min="12" max="12" width="13.28515625" style="238" bestFit="1" customWidth="1"/>
    <col min="13" max="13" width="14.85546875" style="238" bestFit="1" customWidth="1"/>
    <col min="14" max="14" width="14" style="238" bestFit="1" customWidth="1"/>
    <col min="15" max="15" width="14.42578125" style="238" bestFit="1" customWidth="1"/>
    <col min="16" max="16" width="23" style="238" bestFit="1" customWidth="1"/>
    <col min="17" max="17" width="14" style="238" bestFit="1" customWidth="1"/>
    <col min="18" max="19" width="13.42578125" style="238" bestFit="1" customWidth="1"/>
    <col min="20" max="20" width="13.28515625" style="238" bestFit="1" customWidth="1"/>
    <col min="21" max="23" width="13.7109375" style="238" bestFit="1" customWidth="1"/>
    <col min="24" max="24" width="13" style="238" bestFit="1" customWidth="1"/>
    <col min="25" max="26" width="13.42578125" style="238" bestFit="1" customWidth="1"/>
    <col min="27" max="28" width="13.7109375" style="238" bestFit="1" customWidth="1"/>
    <col min="29" max="29" width="22.28515625" style="238" bestFit="1" customWidth="1"/>
    <col min="30" max="30" width="14" style="238" bestFit="1" customWidth="1"/>
    <col min="31" max="31" width="13.42578125" style="238" bestFit="1" customWidth="1"/>
    <col min="32" max="32" width="13" style="238" bestFit="1" customWidth="1"/>
    <col min="33" max="33" width="23.5703125" style="238" bestFit="1" customWidth="1"/>
    <col min="34" max="34" width="11.85546875" style="238" bestFit="1" customWidth="1"/>
    <col min="35" max="35" width="15.5703125" style="238" bestFit="1" customWidth="1"/>
    <col min="36" max="16384" width="9.140625" style="238"/>
  </cols>
  <sheetData>
    <row r="1" spans="1:35" ht="21" x14ac:dyDescent="0.25">
      <c r="A1" s="273" t="s">
        <v>476</v>
      </c>
    </row>
    <row r="3" spans="1:35" ht="21" x14ac:dyDescent="0.35">
      <c r="A3" s="2" t="s">
        <v>23</v>
      </c>
    </row>
    <row r="4" spans="1:35" x14ac:dyDescent="0.25">
      <c r="A4" s="265"/>
      <c r="B4" s="239"/>
      <c r="C4" s="265"/>
      <c r="D4" s="265"/>
      <c r="E4" s="265"/>
    </row>
    <row r="5" spans="1:35" x14ac:dyDescent="0.25">
      <c r="A5" s="239" t="s">
        <v>188</v>
      </c>
      <c r="B5" s="552" t="s">
        <v>478</v>
      </c>
      <c r="C5" s="552" t="s">
        <v>479</v>
      </c>
      <c r="D5" s="265"/>
      <c r="E5" s="239" t="s">
        <v>455</v>
      </c>
      <c r="F5" s="239"/>
    </row>
    <row r="6" spans="1:35" s="277" customFormat="1" x14ac:dyDescent="0.25">
      <c r="A6" s="269" t="s">
        <v>465</v>
      </c>
      <c r="B6" s="270">
        <v>7605</v>
      </c>
      <c r="C6" s="271">
        <v>0.19400000000000001</v>
      </c>
      <c r="D6" s="269"/>
      <c r="E6" s="278" t="s">
        <v>466</v>
      </c>
      <c r="F6" s="279">
        <v>1</v>
      </c>
      <c r="G6" s="427"/>
      <c r="H6" s="427"/>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row>
    <row r="7" spans="1:35" s="277" customFormat="1" x14ac:dyDescent="0.25">
      <c r="A7" s="272" t="s">
        <v>467</v>
      </c>
      <c r="B7" s="270">
        <v>25583</v>
      </c>
      <c r="C7" s="271">
        <v>0.252</v>
      </c>
      <c r="D7" s="272"/>
      <c r="E7" s="278" t="s">
        <v>468</v>
      </c>
      <c r="F7" s="279">
        <v>2</v>
      </c>
      <c r="G7" s="427"/>
      <c r="H7" s="427"/>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row>
    <row r="8" spans="1:35" s="277" customFormat="1" x14ac:dyDescent="0.25">
      <c r="A8" s="272" t="s">
        <v>469</v>
      </c>
      <c r="B8" s="270">
        <v>31341</v>
      </c>
      <c r="C8" s="271">
        <v>0.214</v>
      </c>
      <c r="D8" s="272"/>
      <c r="E8" s="278" t="s">
        <v>470</v>
      </c>
      <c r="F8" s="279">
        <v>3</v>
      </c>
      <c r="G8" s="427"/>
      <c r="H8" s="427"/>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row>
    <row r="9" spans="1:35" s="277" customFormat="1" x14ac:dyDescent="0.25">
      <c r="A9" s="272" t="s">
        <v>471</v>
      </c>
      <c r="B9" s="270">
        <v>15659</v>
      </c>
      <c r="C9" s="271">
        <v>0.14599999999999999</v>
      </c>
      <c r="D9" s="272"/>
      <c r="E9" s="276"/>
      <c r="F9" s="276"/>
      <c r="G9" s="427"/>
      <c r="H9" s="427"/>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row>
    <row r="10" spans="1:35" s="277" customFormat="1" x14ac:dyDescent="0.25">
      <c r="A10" s="272" t="s">
        <v>295</v>
      </c>
      <c r="B10" s="270">
        <v>7703</v>
      </c>
      <c r="C10" s="271">
        <v>0.52700000000000002</v>
      </c>
      <c r="D10" s="272"/>
      <c r="E10" s="276"/>
      <c r="F10" s="276"/>
      <c r="G10" s="427"/>
      <c r="H10" s="427"/>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row>
    <row r="11" spans="1:35" s="277" customFormat="1" x14ac:dyDescent="0.25">
      <c r="A11" s="272" t="s">
        <v>472</v>
      </c>
      <c r="B11" s="270">
        <v>13322</v>
      </c>
      <c r="C11" s="271">
        <v>0.33700000000000002</v>
      </c>
      <c r="D11" s="272"/>
      <c r="E11" s="276"/>
      <c r="F11" s="276"/>
      <c r="G11" s="427"/>
      <c r="H11" s="427"/>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row>
    <row r="12" spans="1:35" s="277" customFormat="1" x14ac:dyDescent="0.25">
      <c r="A12" s="272" t="s">
        <v>473</v>
      </c>
      <c r="B12" s="270">
        <v>15124</v>
      </c>
      <c r="C12" s="271">
        <v>0.157</v>
      </c>
      <c r="D12" s="272"/>
      <c r="E12" s="276"/>
      <c r="F12" s="276"/>
      <c r="G12" s="427"/>
      <c r="H12" s="427"/>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row>
    <row r="13" spans="1:35" s="277" customFormat="1" x14ac:dyDescent="0.25">
      <c r="A13" s="272" t="s">
        <v>474</v>
      </c>
      <c r="B13" s="270">
        <v>2923</v>
      </c>
      <c r="C13" s="271">
        <v>0.23400000000000001</v>
      </c>
      <c r="D13" s="272"/>
      <c r="E13" s="276"/>
      <c r="F13" s="276"/>
      <c r="G13" s="427"/>
      <c r="H13" s="427"/>
      <c r="I13" s="276"/>
      <c r="J13" s="276"/>
      <c r="K13" s="276"/>
      <c r="L13" s="276"/>
      <c r="M13" s="276"/>
      <c r="N13" s="276"/>
      <c r="O13" s="276"/>
      <c r="P13" s="276"/>
      <c r="Q13" s="276"/>
      <c r="R13" s="276"/>
      <c r="S13" s="276"/>
      <c r="T13" s="276"/>
      <c r="U13" s="276"/>
      <c r="V13" s="276"/>
      <c r="W13" s="276"/>
      <c r="X13" s="276"/>
      <c r="Y13" s="276"/>
      <c r="Z13" s="276"/>
      <c r="AA13" s="276"/>
      <c r="AB13" s="276"/>
      <c r="AC13" s="276"/>
      <c r="AD13" s="276"/>
      <c r="AE13" s="276"/>
      <c r="AF13" s="276"/>
      <c r="AG13" s="276"/>
      <c r="AH13" s="276"/>
      <c r="AI13" s="276"/>
    </row>
    <row r="14" spans="1:35" s="277" customFormat="1" x14ac:dyDescent="0.25">
      <c r="A14" s="272" t="s">
        <v>475</v>
      </c>
      <c r="B14" s="270">
        <v>13560</v>
      </c>
      <c r="C14" s="271">
        <v>0.17599999999999999</v>
      </c>
      <c r="D14" s="272"/>
      <c r="E14" s="276"/>
      <c r="F14" s="276"/>
      <c r="G14" s="427"/>
      <c r="H14" s="427"/>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c r="AF14" s="276"/>
      <c r="AG14" s="276"/>
      <c r="AH14" s="276"/>
      <c r="AI14" s="276"/>
    </row>
    <row r="15" spans="1:35" s="277" customFormat="1" x14ac:dyDescent="0.25">
      <c r="A15" s="272"/>
      <c r="B15" s="270">
        <v>132820</v>
      </c>
      <c r="C15" s="271"/>
      <c r="D15" s="272"/>
      <c r="E15" s="276"/>
      <c r="F15" s="276"/>
      <c r="G15" s="427"/>
      <c r="H15" s="427"/>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76"/>
    </row>
    <row r="16" spans="1:35" x14ac:dyDescent="0.25">
      <c r="A16" s="272"/>
      <c r="B16" s="270"/>
      <c r="C16" s="271"/>
      <c r="D16" s="272"/>
    </row>
    <row r="19" spans="1:1" x14ac:dyDescent="0.25">
      <c r="A19" s="230" t="s">
        <v>503</v>
      </c>
    </row>
    <row r="20" spans="1:1" x14ac:dyDescent="0.25">
      <c r="A20" s="282" t="s">
        <v>506</v>
      </c>
    </row>
    <row r="21" spans="1:1" x14ac:dyDescent="0.25">
      <c r="A21" s="238" t="s">
        <v>504</v>
      </c>
    </row>
    <row r="22" spans="1:1" x14ac:dyDescent="0.25">
      <c r="A22" s="238" t="s">
        <v>505</v>
      </c>
    </row>
    <row r="23" spans="1:1" x14ac:dyDescent="0.25">
      <c r="A23" s="238" t="s">
        <v>507</v>
      </c>
    </row>
    <row r="25" spans="1:1" ht="21" x14ac:dyDescent="0.25">
      <c r="A25" s="273" t="s">
        <v>476</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J33"/>
  <sheetViews>
    <sheetView zoomScale="85" zoomScaleNormal="85" workbookViewId="0">
      <selection activeCell="C23" sqref="B6:C23"/>
    </sheetView>
  </sheetViews>
  <sheetFormatPr defaultRowHeight="15" x14ac:dyDescent="0.25"/>
  <cols>
    <col min="1" max="1" width="97.140625" style="238" bestFit="1" customWidth="1"/>
    <col min="2" max="2" width="14.28515625" style="281" bestFit="1" customWidth="1"/>
    <col min="3" max="3" width="15.7109375" style="238" bestFit="1" customWidth="1"/>
    <col min="4" max="4" width="9.42578125" style="238" bestFit="1" customWidth="1"/>
    <col min="5" max="5" width="12" style="238" bestFit="1" customWidth="1"/>
    <col min="6" max="6" width="9.42578125" style="238" bestFit="1" customWidth="1"/>
    <col min="7" max="7" width="27.85546875" style="238" bestFit="1" customWidth="1"/>
    <col min="8" max="8" width="9.85546875" style="238" bestFit="1" customWidth="1"/>
    <col min="9" max="9" width="25.7109375" style="238" bestFit="1" customWidth="1"/>
    <col min="10" max="10" width="10" style="238" bestFit="1" customWidth="1"/>
    <col min="11" max="11" width="11.5703125" style="238" bestFit="1" customWidth="1"/>
    <col min="12" max="12" width="12" style="238" bestFit="1" customWidth="1"/>
    <col min="13" max="13" width="16.42578125" style="238" bestFit="1" customWidth="1"/>
    <col min="14" max="14" width="13.7109375" style="238" bestFit="1" customWidth="1"/>
    <col min="15" max="15" width="14.28515625" style="238" bestFit="1" customWidth="1"/>
    <col min="16" max="16" width="24.28515625" style="238" bestFit="1" customWidth="1"/>
    <col min="17" max="18" width="7.7109375" style="238" bestFit="1" customWidth="1"/>
    <col min="19" max="19" width="7.42578125" style="238" bestFit="1" customWidth="1"/>
    <col min="20" max="20" width="9.42578125" style="238" bestFit="1" customWidth="1"/>
    <col min="21" max="21" width="9.5703125" style="238" bestFit="1" customWidth="1"/>
    <col min="22" max="22" width="7" style="238" bestFit="1" customWidth="1"/>
    <col min="23" max="23" width="7.85546875" style="238" bestFit="1" customWidth="1"/>
    <col min="24" max="24" width="9.85546875" style="238" bestFit="1" customWidth="1"/>
    <col min="25" max="25" width="8.42578125" style="238" bestFit="1" customWidth="1"/>
    <col min="26" max="26" width="9.85546875" style="238" bestFit="1" customWidth="1"/>
    <col min="27" max="27" width="10.85546875" style="238" bestFit="1" customWidth="1"/>
    <col min="28" max="28" width="11" style="238" bestFit="1" customWidth="1"/>
    <col min="29" max="29" width="24.5703125" style="238" bestFit="1" customWidth="1"/>
    <col min="30" max="30" width="8.42578125" style="238" bestFit="1" customWidth="1"/>
    <col min="31" max="31" width="9.85546875" style="238" bestFit="1" customWidth="1"/>
    <col min="32" max="32" width="11.42578125" style="238" bestFit="1" customWidth="1"/>
    <col min="33" max="33" width="25.7109375" style="238" bestFit="1" customWidth="1"/>
    <col min="34" max="34" width="7.7109375" style="238" bestFit="1" customWidth="1"/>
    <col min="35" max="35" width="16.7109375" style="238" bestFit="1" customWidth="1"/>
    <col min="36" max="16384" width="9.140625" style="238"/>
  </cols>
  <sheetData>
    <row r="1" spans="1:36" ht="21" x14ac:dyDescent="0.25">
      <c r="A1" s="273" t="s">
        <v>501</v>
      </c>
    </row>
    <row r="3" spans="1:36" ht="21" x14ac:dyDescent="0.35">
      <c r="A3" s="2" t="s">
        <v>23</v>
      </c>
    </row>
    <row r="5" spans="1:36" ht="45" x14ac:dyDescent="0.25">
      <c r="A5" s="239" t="s">
        <v>480</v>
      </c>
      <c r="B5" s="286" t="s">
        <v>481</v>
      </c>
      <c r="C5" s="287" t="s">
        <v>482</v>
      </c>
    </row>
    <row r="6" spans="1:36" x14ac:dyDescent="0.25">
      <c r="A6" s="274" t="s">
        <v>483</v>
      </c>
      <c r="B6" s="553">
        <v>379</v>
      </c>
      <c r="C6" s="554">
        <v>0.01</v>
      </c>
      <c r="D6" s="285"/>
      <c r="E6" s="428"/>
      <c r="F6" s="428"/>
      <c r="G6" s="285"/>
      <c r="H6" s="285"/>
      <c r="I6" s="285"/>
      <c r="J6" s="285"/>
      <c r="K6" s="285"/>
      <c r="L6" s="240"/>
      <c r="M6" s="285"/>
      <c r="N6" s="285"/>
      <c r="O6" s="285"/>
      <c r="P6" s="285"/>
      <c r="Q6" s="240"/>
      <c r="R6" s="285"/>
      <c r="S6" s="240"/>
      <c r="T6" s="285"/>
      <c r="U6" s="240"/>
      <c r="V6" s="240"/>
      <c r="W6" s="285"/>
      <c r="X6" s="240"/>
      <c r="Y6" s="240"/>
      <c r="Z6" s="285"/>
      <c r="AA6" s="240"/>
      <c r="AB6" s="285"/>
      <c r="AC6" s="285"/>
      <c r="AD6" s="285"/>
      <c r="AE6" s="240"/>
      <c r="AF6" s="285"/>
      <c r="AG6" s="240"/>
      <c r="AH6" s="285"/>
      <c r="AI6" s="240"/>
      <c r="AJ6" s="240"/>
    </row>
    <row r="7" spans="1:36" x14ac:dyDescent="0.25">
      <c r="A7" s="274" t="s">
        <v>484</v>
      </c>
      <c r="B7" s="553">
        <v>389</v>
      </c>
      <c r="C7" s="554">
        <v>0.01</v>
      </c>
      <c r="D7" s="285"/>
      <c r="E7" s="428"/>
      <c r="F7" s="428"/>
      <c r="G7" s="285"/>
      <c r="H7" s="285"/>
      <c r="I7" s="285"/>
      <c r="J7" s="285"/>
      <c r="K7" s="285"/>
      <c r="L7" s="240"/>
      <c r="M7" s="285"/>
      <c r="N7" s="285"/>
      <c r="O7" s="285"/>
      <c r="P7" s="285"/>
      <c r="Q7" s="240"/>
      <c r="R7" s="285"/>
      <c r="S7" s="240"/>
      <c r="T7" s="285"/>
      <c r="U7" s="240"/>
      <c r="V7" s="240"/>
      <c r="W7" s="285"/>
      <c r="X7" s="240"/>
      <c r="Y7" s="240"/>
      <c r="Z7" s="285"/>
      <c r="AA7" s="240"/>
      <c r="AB7" s="285"/>
      <c r="AC7" s="285"/>
      <c r="AD7" s="285"/>
      <c r="AE7" s="240"/>
      <c r="AF7" s="285"/>
      <c r="AG7" s="240"/>
      <c r="AH7" s="285"/>
      <c r="AI7" s="240"/>
      <c r="AJ7" s="240"/>
    </row>
    <row r="8" spans="1:36" x14ac:dyDescent="0.25">
      <c r="A8" s="274" t="s">
        <v>485</v>
      </c>
      <c r="B8" s="553">
        <v>1871</v>
      </c>
      <c r="C8" s="554">
        <v>0.06</v>
      </c>
      <c r="D8" s="285"/>
      <c r="E8" s="428"/>
      <c r="F8" s="428"/>
      <c r="G8" s="285"/>
      <c r="H8" s="285"/>
      <c r="I8" s="285"/>
      <c r="J8" s="285"/>
      <c r="K8" s="285"/>
      <c r="L8" s="240"/>
      <c r="M8" s="285"/>
      <c r="N8" s="285"/>
      <c r="O8" s="285"/>
      <c r="P8" s="285"/>
      <c r="Q8" s="240"/>
      <c r="R8" s="285"/>
      <c r="S8" s="240"/>
      <c r="T8" s="285"/>
      <c r="U8" s="240"/>
      <c r="V8" s="240"/>
      <c r="W8" s="285"/>
      <c r="X8" s="240"/>
      <c r="Y8" s="240"/>
      <c r="Z8" s="285"/>
      <c r="AA8" s="240"/>
      <c r="AB8" s="285"/>
      <c r="AC8" s="285"/>
      <c r="AD8" s="285"/>
      <c r="AE8" s="240"/>
      <c r="AF8" s="285"/>
      <c r="AG8" s="240"/>
      <c r="AH8" s="285"/>
      <c r="AI8" s="240"/>
      <c r="AJ8" s="240"/>
    </row>
    <row r="9" spans="1:36" x14ac:dyDescent="0.25">
      <c r="A9" s="274" t="s">
        <v>486</v>
      </c>
      <c r="B9" s="553">
        <v>2391</v>
      </c>
      <c r="C9" s="554">
        <v>0.08</v>
      </c>
      <c r="D9" s="285"/>
      <c r="E9" s="428"/>
      <c r="F9" s="428"/>
      <c r="G9" s="285"/>
      <c r="H9" s="285"/>
      <c r="I9" s="285"/>
      <c r="J9" s="285"/>
      <c r="K9" s="285"/>
      <c r="L9" s="240"/>
      <c r="M9" s="285"/>
      <c r="N9" s="285"/>
      <c r="O9" s="285"/>
      <c r="P9" s="285"/>
      <c r="Q9" s="240"/>
      <c r="R9" s="285"/>
      <c r="S9" s="240"/>
      <c r="T9" s="285"/>
      <c r="U9" s="240"/>
      <c r="V9" s="240"/>
      <c r="W9" s="285"/>
      <c r="X9" s="240"/>
      <c r="Y9" s="240"/>
      <c r="Z9" s="285"/>
      <c r="AA9" s="240"/>
      <c r="AB9" s="285"/>
      <c r="AC9" s="285"/>
      <c r="AD9" s="285"/>
      <c r="AE9" s="240"/>
      <c r="AF9" s="285"/>
      <c r="AG9" s="240"/>
      <c r="AH9" s="285"/>
      <c r="AI9" s="240"/>
      <c r="AJ9" s="240"/>
    </row>
    <row r="10" spans="1:36" x14ac:dyDescent="0.25">
      <c r="A10" s="274" t="s">
        <v>487</v>
      </c>
      <c r="B10" s="553">
        <v>5115</v>
      </c>
      <c r="C10" s="554">
        <v>0.17</v>
      </c>
      <c r="D10" s="285"/>
      <c r="E10" s="428"/>
      <c r="F10" s="428"/>
      <c r="G10" s="285"/>
      <c r="H10" s="285"/>
      <c r="I10" s="285"/>
      <c r="J10" s="285"/>
      <c r="K10" s="285"/>
      <c r="L10" s="240"/>
      <c r="M10" s="285"/>
      <c r="N10" s="285"/>
      <c r="O10" s="285"/>
      <c r="P10" s="285"/>
      <c r="Q10" s="240"/>
      <c r="R10" s="285"/>
      <c r="S10" s="240"/>
      <c r="T10" s="285"/>
      <c r="U10" s="240"/>
      <c r="V10" s="240"/>
      <c r="W10" s="285"/>
      <c r="X10" s="240"/>
      <c r="Y10" s="240"/>
      <c r="Z10" s="285"/>
      <c r="AA10" s="240"/>
      <c r="AB10" s="285"/>
      <c r="AC10" s="285"/>
      <c r="AD10" s="285"/>
      <c r="AE10" s="240"/>
      <c r="AF10" s="285"/>
      <c r="AG10" s="240"/>
      <c r="AH10" s="285"/>
      <c r="AI10" s="240"/>
      <c r="AJ10" s="240"/>
    </row>
    <row r="11" spans="1:36" x14ac:dyDescent="0.25">
      <c r="A11" s="274" t="s">
        <v>488</v>
      </c>
      <c r="B11" s="553">
        <v>7874</v>
      </c>
      <c r="C11" s="554">
        <v>0.26</v>
      </c>
      <c r="D11" s="285"/>
      <c r="E11" s="428"/>
      <c r="F11" s="428"/>
      <c r="G11" s="285"/>
      <c r="H11" s="285"/>
      <c r="I11" s="285"/>
      <c r="J11" s="285"/>
      <c r="K11" s="285"/>
      <c r="L11" s="240"/>
      <c r="M11" s="285"/>
      <c r="N11" s="285"/>
      <c r="O11" s="285"/>
      <c r="P11" s="285"/>
      <c r="Q11" s="240"/>
      <c r="R11" s="285"/>
      <c r="S11" s="240"/>
      <c r="T11" s="285"/>
      <c r="U11" s="240"/>
      <c r="V11" s="240"/>
      <c r="W11" s="285"/>
      <c r="X11" s="240"/>
      <c r="Y11" s="240"/>
      <c r="Z11" s="285"/>
      <c r="AA11" s="240"/>
      <c r="AB11" s="285"/>
      <c r="AC11" s="285"/>
      <c r="AD11" s="285"/>
      <c r="AE11" s="240"/>
      <c r="AF11" s="285"/>
      <c r="AG11" s="240"/>
      <c r="AH11" s="285"/>
      <c r="AI11" s="240"/>
      <c r="AJ11" s="240"/>
    </row>
    <row r="12" spans="1:36" x14ac:dyDescent="0.25">
      <c r="A12" s="274" t="s">
        <v>489</v>
      </c>
      <c r="B12" s="553">
        <v>8129</v>
      </c>
      <c r="C12" s="554">
        <v>0.27</v>
      </c>
      <c r="D12" s="285"/>
      <c r="E12" s="428"/>
      <c r="F12" s="428"/>
      <c r="G12" s="285"/>
      <c r="H12" s="285"/>
      <c r="I12" s="285"/>
      <c r="J12" s="285"/>
      <c r="K12" s="285"/>
      <c r="L12" s="240"/>
      <c r="M12" s="285"/>
      <c r="N12" s="285"/>
      <c r="O12" s="285"/>
      <c r="P12" s="285"/>
      <c r="Q12" s="240"/>
      <c r="R12" s="285"/>
      <c r="S12" s="240"/>
      <c r="T12" s="285"/>
      <c r="U12" s="240"/>
      <c r="V12" s="240"/>
      <c r="W12" s="285"/>
      <c r="X12" s="240"/>
      <c r="Y12" s="240"/>
      <c r="Z12" s="285"/>
      <c r="AA12" s="240"/>
      <c r="AB12" s="285"/>
      <c r="AC12" s="285"/>
      <c r="AD12" s="285"/>
      <c r="AE12" s="240"/>
      <c r="AF12" s="285"/>
      <c r="AG12" s="240"/>
      <c r="AH12" s="285"/>
      <c r="AI12" s="240"/>
      <c r="AJ12" s="240"/>
    </row>
    <row r="13" spans="1:36" x14ac:dyDescent="0.25">
      <c r="A13" s="274" t="s">
        <v>490</v>
      </c>
      <c r="B13" s="553">
        <v>8829</v>
      </c>
      <c r="C13" s="554">
        <v>0.28999999999999998</v>
      </c>
      <c r="D13" s="285"/>
      <c r="E13" s="428"/>
      <c r="F13" s="428"/>
      <c r="G13" s="285"/>
      <c r="H13" s="285"/>
      <c r="I13" s="285"/>
      <c r="J13" s="285"/>
      <c r="K13" s="285"/>
      <c r="L13" s="240"/>
      <c r="M13" s="285"/>
      <c r="N13" s="285"/>
      <c r="O13" s="285"/>
      <c r="P13" s="285"/>
      <c r="Q13" s="240"/>
      <c r="R13" s="285"/>
      <c r="S13" s="240"/>
      <c r="T13" s="285"/>
      <c r="U13" s="240"/>
      <c r="V13" s="240"/>
      <c r="W13" s="285"/>
      <c r="X13" s="240"/>
      <c r="Y13" s="240"/>
      <c r="Z13" s="285"/>
      <c r="AA13" s="240"/>
      <c r="AB13" s="285"/>
      <c r="AC13" s="285"/>
      <c r="AD13" s="285"/>
      <c r="AE13" s="240"/>
      <c r="AF13" s="285"/>
      <c r="AG13" s="240"/>
      <c r="AH13" s="285"/>
      <c r="AI13" s="240"/>
      <c r="AJ13" s="240"/>
    </row>
    <row r="14" spans="1:36" x14ac:dyDescent="0.25">
      <c r="A14" s="274" t="s">
        <v>491</v>
      </c>
      <c r="B14" s="553">
        <v>10758</v>
      </c>
      <c r="C14" s="554">
        <v>0.36</v>
      </c>
      <c r="D14" s="285"/>
      <c r="E14" s="428"/>
      <c r="F14" s="428"/>
      <c r="G14" s="285"/>
      <c r="H14" s="285"/>
      <c r="I14" s="285"/>
      <c r="J14" s="285"/>
      <c r="K14" s="285"/>
      <c r="L14" s="240"/>
      <c r="M14" s="285"/>
      <c r="N14" s="285"/>
      <c r="O14" s="285"/>
      <c r="P14" s="285"/>
      <c r="Q14" s="240"/>
      <c r="R14" s="285"/>
      <c r="S14" s="240"/>
      <c r="T14" s="285"/>
      <c r="U14" s="240"/>
      <c r="V14" s="240"/>
      <c r="W14" s="285"/>
      <c r="X14" s="240"/>
      <c r="Y14" s="240"/>
      <c r="Z14" s="285"/>
      <c r="AA14" s="240"/>
      <c r="AB14" s="285"/>
      <c r="AC14" s="285"/>
      <c r="AD14" s="285"/>
      <c r="AE14" s="240"/>
      <c r="AF14" s="285"/>
      <c r="AG14" s="240"/>
      <c r="AH14" s="285"/>
      <c r="AI14" s="240"/>
      <c r="AJ14" s="240"/>
    </row>
    <row r="15" spans="1:36" x14ac:dyDescent="0.25">
      <c r="A15" s="274" t="s">
        <v>492</v>
      </c>
      <c r="B15" s="553">
        <v>11276</v>
      </c>
      <c r="C15" s="554">
        <v>0.37</v>
      </c>
      <c r="D15" s="285"/>
      <c r="E15" s="428"/>
      <c r="F15" s="428"/>
      <c r="G15" s="285"/>
      <c r="H15" s="285"/>
      <c r="I15" s="285"/>
      <c r="J15" s="285"/>
      <c r="K15" s="285"/>
      <c r="L15" s="240"/>
      <c r="M15" s="285"/>
      <c r="N15" s="285"/>
      <c r="O15" s="285"/>
      <c r="P15" s="285"/>
      <c r="Q15" s="240"/>
      <c r="R15" s="285"/>
      <c r="S15" s="240"/>
      <c r="T15" s="285"/>
      <c r="U15" s="240"/>
      <c r="V15" s="240"/>
      <c r="W15" s="285"/>
      <c r="X15" s="240"/>
      <c r="Y15" s="240"/>
      <c r="Z15" s="285"/>
      <c r="AA15" s="240"/>
      <c r="AB15" s="285"/>
      <c r="AC15" s="285"/>
      <c r="AD15" s="285"/>
      <c r="AE15" s="240"/>
      <c r="AF15" s="285"/>
      <c r="AG15" s="240"/>
      <c r="AH15" s="285"/>
      <c r="AI15" s="240"/>
      <c r="AJ15" s="240"/>
    </row>
    <row r="16" spans="1:36" x14ac:dyDescent="0.25">
      <c r="A16" s="274" t="s">
        <v>493</v>
      </c>
      <c r="B16" s="553">
        <v>11784</v>
      </c>
      <c r="C16" s="554">
        <v>0.39</v>
      </c>
      <c r="D16" s="285"/>
      <c r="E16" s="428"/>
      <c r="F16" s="428"/>
      <c r="G16" s="285"/>
      <c r="H16" s="285"/>
      <c r="I16" s="285"/>
      <c r="J16" s="285"/>
      <c r="K16" s="285"/>
      <c r="L16" s="240"/>
      <c r="M16" s="285"/>
      <c r="N16" s="285"/>
      <c r="O16" s="285"/>
      <c r="P16" s="285"/>
      <c r="Q16" s="240"/>
      <c r="R16" s="285"/>
      <c r="S16" s="240"/>
      <c r="T16" s="285"/>
      <c r="U16" s="240"/>
      <c r="V16" s="240"/>
      <c r="W16" s="285"/>
      <c r="X16" s="240"/>
      <c r="Y16" s="240"/>
      <c r="Z16" s="285"/>
      <c r="AA16" s="240"/>
      <c r="AB16" s="285"/>
      <c r="AC16" s="285"/>
      <c r="AD16" s="285"/>
      <c r="AE16" s="240"/>
      <c r="AF16" s="285"/>
      <c r="AG16" s="240"/>
      <c r="AH16" s="285"/>
      <c r="AI16" s="240"/>
      <c r="AJ16" s="240"/>
    </row>
    <row r="17" spans="1:36" x14ac:dyDescent="0.25">
      <c r="A17" s="274" t="s">
        <v>494</v>
      </c>
      <c r="B17" s="553">
        <v>11636</v>
      </c>
      <c r="C17" s="554">
        <v>0.39</v>
      </c>
      <c r="D17" s="285"/>
      <c r="E17" s="428"/>
      <c r="F17" s="428"/>
      <c r="G17" s="285"/>
      <c r="H17" s="285"/>
      <c r="I17" s="285"/>
      <c r="J17" s="285"/>
      <c r="K17" s="285"/>
      <c r="L17" s="240"/>
      <c r="M17" s="285"/>
      <c r="N17" s="285"/>
      <c r="O17" s="285"/>
      <c r="P17" s="285"/>
      <c r="Q17" s="240"/>
      <c r="R17" s="285"/>
      <c r="S17" s="240"/>
      <c r="T17" s="285"/>
      <c r="U17" s="240"/>
      <c r="V17" s="240"/>
      <c r="W17" s="285"/>
      <c r="X17" s="240"/>
      <c r="Y17" s="240"/>
      <c r="Z17" s="285"/>
      <c r="AA17" s="240"/>
      <c r="AB17" s="285"/>
      <c r="AC17" s="285"/>
      <c r="AD17" s="285"/>
      <c r="AE17" s="240"/>
      <c r="AF17" s="285"/>
      <c r="AG17" s="240"/>
      <c r="AH17" s="285"/>
      <c r="AI17" s="240"/>
      <c r="AJ17" s="240"/>
    </row>
    <row r="18" spans="1:36" x14ac:dyDescent="0.25">
      <c r="A18" s="274" t="s">
        <v>495</v>
      </c>
      <c r="B18" s="553">
        <v>11749</v>
      </c>
      <c r="C18" s="554">
        <v>0.39</v>
      </c>
      <c r="D18" s="285"/>
      <c r="E18" s="428"/>
      <c r="F18" s="428"/>
      <c r="G18" s="285"/>
      <c r="H18" s="285"/>
      <c r="I18" s="285"/>
      <c r="J18" s="285"/>
      <c r="K18" s="285"/>
      <c r="L18" s="240"/>
      <c r="M18" s="285"/>
      <c r="N18" s="285"/>
      <c r="O18" s="285"/>
      <c r="P18" s="285"/>
      <c r="Q18" s="240"/>
      <c r="R18" s="285"/>
      <c r="S18" s="240"/>
      <c r="T18" s="285"/>
      <c r="U18" s="240"/>
      <c r="V18" s="240"/>
      <c r="W18" s="285"/>
      <c r="X18" s="240"/>
      <c r="Y18" s="240"/>
      <c r="Z18" s="285"/>
      <c r="AA18" s="240"/>
      <c r="AB18" s="285"/>
      <c r="AC18" s="285"/>
      <c r="AD18" s="285"/>
      <c r="AE18" s="240"/>
      <c r="AF18" s="285"/>
      <c r="AG18" s="240"/>
      <c r="AH18" s="285"/>
      <c r="AI18" s="240"/>
      <c r="AJ18" s="240"/>
    </row>
    <row r="19" spans="1:36" x14ac:dyDescent="0.25">
      <c r="A19" s="274" t="s">
        <v>496</v>
      </c>
      <c r="B19" s="553">
        <v>12151</v>
      </c>
      <c r="C19" s="554">
        <v>0.4</v>
      </c>
      <c r="D19" s="285"/>
      <c r="E19" s="428"/>
      <c r="F19" s="428"/>
      <c r="G19" s="285"/>
      <c r="H19" s="285"/>
      <c r="I19" s="285"/>
      <c r="J19" s="285"/>
      <c r="K19" s="285"/>
      <c r="L19" s="240"/>
      <c r="M19" s="285"/>
      <c r="N19" s="285"/>
      <c r="O19" s="285"/>
      <c r="P19" s="285"/>
      <c r="Q19" s="240"/>
      <c r="R19" s="285"/>
      <c r="S19" s="240"/>
      <c r="T19" s="285"/>
      <c r="U19" s="240"/>
      <c r="V19" s="240"/>
      <c r="W19" s="285"/>
      <c r="X19" s="240"/>
      <c r="Y19" s="240"/>
      <c r="Z19" s="285"/>
      <c r="AA19" s="240"/>
      <c r="AB19" s="285"/>
      <c r="AC19" s="285"/>
      <c r="AD19" s="285"/>
      <c r="AE19" s="240"/>
      <c r="AF19" s="285"/>
      <c r="AG19" s="240"/>
      <c r="AH19" s="285"/>
      <c r="AI19" s="240"/>
      <c r="AJ19" s="240"/>
    </row>
    <row r="20" spans="1:36" x14ac:dyDescent="0.25">
      <c r="A20" s="274" t="s">
        <v>497</v>
      </c>
      <c r="B20" s="553">
        <v>12222</v>
      </c>
      <c r="C20" s="554">
        <v>0.41</v>
      </c>
      <c r="D20" s="285"/>
      <c r="E20" s="428"/>
      <c r="F20" s="428"/>
      <c r="G20" s="285"/>
      <c r="H20" s="285"/>
      <c r="I20" s="285"/>
      <c r="J20" s="285"/>
      <c r="K20" s="285"/>
      <c r="L20" s="240"/>
      <c r="M20" s="285"/>
      <c r="N20" s="285"/>
      <c r="O20" s="285"/>
      <c r="P20" s="240"/>
      <c r="Q20" s="240"/>
      <c r="R20" s="285"/>
      <c r="S20" s="240"/>
      <c r="T20" s="285"/>
      <c r="U20" s="240"/>
      <c r="V20" s="240"/>
      <c r="W20" s="285"/>
      <c r="X20" s="240"/>
      <c r="Y20" s="240"/>
      <c r="Z20" s="285"/>
      <c r="AA20" s="240"/>
      <c r="AB20" s="285"/>
      <c r="AC20" s="285"/>
      <c r="AD20" s="285"/>
      <c r="AE20" s="240"/>
      <c r="AF20" s="285"/>
      <c r="AG20" s="240"/>
      <c r="AH20" s="285"/>
      <c r="AI20" s="240"/>
      <c r="AJ20" s="240"/>
    </row>
    <row r="21" spans="1:36" x14ac:dyDescent="0.25">
      <c r="A21" s="274" t="s">
        <v>498</v>
      </c>
      <c r="B21" s="553">
        <v>13095</v>
      </c>
      <c r="C21" s="554">
        <v>0.43</v>
      </c>
      <c r="D21" s="285"/>
      <c r="E21" s="428"/>
      <c r="F21" s="428"/>
      <c r="G21" s="285"/>
      <c r="H21" s="285"/>
      <c r="I21" s="285"/>
      <c r="J21" s="285"/>
      <c r="K21" s="285"/>
      <c r="L21" s="240"/>
      <c r="M21" s="285"/>
      <c r="N21" s="285"/>
      <c r="O21" s="285"/>
      <c r="P21" s="285"/>
      <c r="Q21" s="240"/>
      <c r="R21" s="285"/>
      <c r="S21" s="240"/>
      <c r="T21" s="285"/>
      <c r="U21" s="240"/>
      <c r="V21" s="240"/>
      <c r="W21" s="285"/>
      <c r="X21" s="240"/>
      <c r="Y21" s="240"/>
      <c r="Z21" s="285"/>
      <c r="AA21" s="240"/>
      <c r="AB21" s="285"/>
      <c r="AC21" s="285"/>
      <c r="AD21" s="285"/>
      <c r="AE21" s="240"/>
      <c r="AF21" s="285"/>
      <c r="AG21" s="240"/>
      <c r="AH21" s="285"/>
      <c r="AI21" s="240"/>
      <c r="AJ21" s="240"/>
    </row>
    <row r="22" spans="1:36" x14ac:dyDescent="0.25">
      <c r="A22" s="274" t="s">
        <v>499</v>
      </c>
      <c r="B22" s="553">
        <v>14438</v>
      </c>
      <c r="C22" s="554">
        <v>0.48</v>
      </c>
      <c r="D22" s="285"/>
      <c r="E22" s="428"/>
      <c r="F22" s="428"/>
      <c r="G22" s="285"/>
      <c r="H22" s="285"/>
      <c r="I22" s="285"/>
      <c r="J22" s="285"/>
      <c r="K22" s="285"/>
      <c r="L22" s="240"/>
      <c r="M22" s="285"/>
      <c r="N22" s="285"/>
      <c r="O22" s="285"/>
      <c r="P22" s="285"/>
      <c r="Q22" s="240"/>
      <c r="R22" s="285"/>
      <c r="S22" s="240"/>
      <c r="T22" s="285"/>
      <c r="U22" s="240"/>
      <c r="V22" s="240"/>
      <c r="W22" s="285"/>
      <c r="X22" s="240"/>
      <c r="Y22" s="240"/>
      <c r="Z22" s="285"/>
      <c r="AA22" s="240"/>
      <c r="AB22" s="285"/>
      <c r="AC22" s="285"/>
      <c r="AD22" s="285"/>
      <c r="AE22" s="240"/>
      <c r="AF22" s="285"/>
      <c r="AG22" s="240"/>
      <c r="AH22" s="285"/>
      <c r="AI22" s="240"/>
      <c r="AJ22" s="240"/>
    </row>
    <row r="23" spans="1:36" x14ac:dyDescent="0.25">
      <c r="A23" s="274" t="s">
        <v>500</v>
      </c>
      <c r="B23" s="553">
        <v>18386</v>
      </c>
      <c r="C23" s="554">
        <v>0.61</v>
      </c>
      <c r="D23" s="285"/>
      <c r="E23" s="428"/>
      <c r="F23" s="428"/>
      <c r="G23" s="285"/>
      <c r="H23" s="285"/>
      <c r="I23" s="285"/>
      <c r="J23" s="285"/>
      <c r="K23" s="285"/>
      <c r="L23" s="240"/>
      <c r="M23" s="285"/>
      <c r="N23" s="285"/>
      <c r="O23" s="285"/>
      <c r="P23" s="285"/>
      <c r="Q23" s="240"/>
      <c r="R23" s="285"/>
      <c r="S23" s="240"/>
      <c r="T23" s="285"/>
      <c r="U23" s="240"/>
      <c r="V23" s="240"/>
      <c r="W23" s="285"/>
      <c r="X23" s="240"/>
      <c r="Y23" s="240"/>
      <c r="Z23" s="285"/>
      <c r="AA23" s="240"/>
      <c r="AB23" s="285"/>
      <c r="AC23" s="285"/>
      <c r="AD23" s="285"/>
      <c r="AE23" s="240"/>
      <c r="AF23" s="285"/>
      <c r="AG23" s="240"/>
      <c r="AH23" s="285"/>
      <c r="AI23" s="240"/>
      <c r="AJ23" s="240"/>
    </row>
    <row r="24" spans="1:36" x14ac:dyDescent="0.25">
      <c r="A24" s="274"/>
      <c r="B24" s="283"/>
      <c r="C24" s="284"/>
      <c r="D24" s="285"/>
      <c r="E24" s="285"/>
      <c r="F24" s="240"/>
      <c r="G24" s="285"/>
      <c r="H24" s="285"/>
      <c r="I24" s="285"/>
      <c r="J24" s="285"/>
      <c r="K24" s="285"/>
      <c r="L24" s="240"/>
      <c r="M24" s="285"/>
      <c r="N24" s="285"/>
      <c r="O24" s="285"/>
      <c r="P24" s="285"/>
      <c r="Q24" s="240"/>
      <c r="R24" s="285"/>
      <c r="S24" s="240"/>
      <c r="T24" s="285"/>
      <c r="U24" s="240"/>
      <c r="V24" s="240"/>
      <c r="W24" s="285"/>
      <c r="X24" s="240"/>
      <c r="Y24" s="240"/>
      <c r="Z24" s="285"/>
      <c r="AA24" s="240"/>
      <c r="AB24" s="285"/>
      <c r="AC24" s="285"/>
      <c r="AD24" s="285"/>
      <c r="AE24" s="240"/>
      <c r="AF24" s="285"/>
      <c r="AG24" s="240"/>
      <c r="AH24" s="285"/>
      <c r="AI24" s="240"/>
      <c r="AJ24" s="240"/>
    </row>
    <row r="25" spans="1:36" x14ac:dyDescent="0.25">
      <c r="A25" s="230" t="s">
        <v>502</v>
      </c>
    </row>
    <row r="26" spans="1:36" x14ac:dyDescent="0.25">
      <c r="A26" s="230" t="s">
        <v>160</v>
      </c>
    </row>
    <row r="27" spans="1:36" x14ac:dyDescent="0.25">
      <c r="A27" s="230" t="s">
        <v>508</v>
      </c>
    </row>
    <row r="28" spans="1:36" x14ac:dyDescent="0.25">
      <c r="A28" s="230" t="s">
        <v>509</v>
      </c>
    </row>
    <row r="29" spans="1:36" x14ac:dyDescent="0.25">
      <c r="A29" s="288" t="s">
        <v>510</v>
      </c>
    </row>
    <row r="30" spans="1:36" x14ac:dyDescent="0.25">
      <c r="A30" s="275"/>
    </row>
    <row r="31" spans="1:36" x14ac:dyDescent="0.25">
      <c r="A31" s="275"/>
    </row>
    <row r="33" spans="1:1" ht="21" x14ac:dyDescent="0.25">
      <c r="A33" s="273" t="s">
        <v>501</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A56"/>
  <sheetViews>
    <sheetView zoomScale="85" zoomScaleNormal="85" workbookViewId="0">
      <selection activeCell="H38" sqref="H38:J38"/>
    </sheetView>
  </sheetViews>
  <sheetFormatPr defaultRowHeight="15" x14ac:dyDescent="0.25"/>
  <cols>
    <col min="1" max="1" width="109.42578125" style="266" bestFit="1" customWidth="1"/>
    <col min="2" max="2" width="15.85546875" style="266" bestFit="1" customWidth="1"/>
    <col min="3" max="3" width="15.85546875" style="266" customWidth="1"/>
    <col min="4" max="4" width="14.85546875" style="266" bestFit="1" customWidth="1"/>
    <col min="5" max="5" width="14.42578125" style="266" bestFit="1" customWidth="1"/>
    <col min="6" max="12" width="20" style="280" customWidth="1"/>
    <col min="13" max="13" width="13.28515625" style="266" bestFit="1" customWidth="1"/>
    <col min="14" max="14" width="14.85546875" style="266" bestFit="1" customWidth="1"/>
    <col min="15" max="15" width="14" style="266" bestFit="1" customWidth="1"/>
    <col min="16" max="16" width="14.42578125" style="266" bestFit="1" customWidth="1"/>
    <col min="17" max="17" width="23" style="266" bestFit="1" customWidth="1"/>
    <col min="18" max="18" width="14" style="266" bestFit="1" customWidth="1"/>
    <col min="19" max="20" width="13.42578125" style="266" bestFit="1" customWidth="1"/>
    <col min="21" max="21" width="13.28515625" style="266" bestFit="1" customWidth="1"/>
    <col min="22" max="24" width="13.7109375" style="266" bestFit="1" customWidth="1"/>
    <col min="25" max="25" width="13" style="266" bestFit="1" customWidth="1"/>
    <col min="26" max="27" width="13.42578125" style="266" bestFit="1" customWidth="1"/>
    <col min="28" max="29" width="13.7109375" style="266" bestFit="1" customWidth="1"/>
    <col min="30" max="30" width="22.28515625" style="266" bestFit="1" customWidth="1"/>
    <col min="31" max="31" width="14" style="266" bestFit="1" customWidth="1"/>
    <col min="32" max="32" width="13.42578125" style="266" bestFit="1" customWidth="1"/>
    <col min="33" max="33" width="13" style="266" bestFit="1" customWidth="1"/>
    <col min="34" max="34" width="23.5703125" style="266" bestFit="1" customWidth="1"/>
    <col min="35" max="35" width="11.85546875" style="266" bestFit="1" customWidth="1"/>
    <col min="36" max="36" width="15.5703125" style="266" bestFit="1" customWidth="1"/>
    <col min="37" max="16384" width="9.140625" style="266"/>
  </cols>
  <sheetData>
    <row r="1" spans="1:27" ht="22.5" customHeight="1" x14ac:dyDescent="0.25">
      <c r="A1" s="273" t="s">
        <v>647</v>
      </c>
    </row>
    <row r="2" spans="1:27" x14ac:dyDescent="0.25">
      <c r="A2" s="407"/>
      <c r="B2" s="408"/>
      <c r="C2" s="408"/>
    </row>
    <row r="3" spans="1:27" ht="21" x14ac:dyDescent="0.35">
      <c r="A3" s="2" t="s">
        <v>23</v>
      </c>
      <c r="B3" s="408"/>
      <c r="C3" s="408"/>
    </row>
    <row r="4" spans="1:27" ht="31.5" customHeight="1" x14ac:dyDescent="0.35">
      <c r="A4" s="2"/>
      <c r="B4" s="408"/>
      <c r="C4" s="408"/>
      <c r="F4" s="610" t="s">
        <v>598</v>
      </c>
      <c r="G4" s="610"/>
      <c r="H4" s="610"/>
      <c r="I4" s="610"/>
      <c r="J4" s="610"/>
      <c r="K4" s="286"/>
      <c r="L4" s="286"/>
    </row>
    <row r="5" spans="1:27" ht="45.75" customHeight="1" x14ac:dyDescent="0.25">
      <c r="A5" s="289" t="s">
        <v>188</v>
      </c>
      <c r="B5" s="290" t="s">
        <v>511</v>
      </c>
      <c r="C5" s="290" t="s">
        <v>648</v>
      </c>
      <c r="D5" s="290" t="s">
        <v>620</v>
      </c>
      <c r="E5" s="555"/>
      <c r="F5" s="556" t="s">
        <v>113</v>
      </c>
      <c r="G5" s="556" t="s">
        <v>104</v>
      </c>
      <c r="H5" s="556" t="s">
        <v>107</v>
      </c>
      <c r="I5" s="286" t="s">
        <v>101</v>
      </c>
      <c r="J5" s="286" t="s">
        <v>110</v>
      </c>
      <c r="K5" s="286" t="s">
        <v>115</v>
      </c>
      <c r="L5" s="286" t="s">
        <v>117</v>
      </c>
      <c r="M5" s="239" t="s">
        <v>119</v>
      </c>
      <c r="N5" s="239" t="s">
        <v>121</v>
      </c>
    </row>
    <row r="6" spans="1:27" s="410" customFormat="1" x14ac:dyDescent="0.25">
      <c r="A6" s="411" t="s">
        <v>465</v>
      </c>
      <c r="B6" s="412">
        <v>7605</v>
      </c>
      <c r="C6" s="412">
        <f t="shared" ref="C6:C15" si="0">SUM(F6:N6)</f>
        <v>716</v>
      </c>
      <c r="D6" s="557">
        <f>C6/B6</f>
        <v>9.4148586456278757E-2</v>
      </c>
      <c r="E6" s="486"/>
      <c r="F6" s="412">
        <v>145</v>
      </c>
      <c r="G6" s="412">
        <v>4</v>
      </c>
      <c r="H6" s="412">
        <v>38</v>
      </c>
      <c r="I6" s="412">
        <v>109</v>
      </c>
      <c r="J6" s="412">
        <v>53</v>
      </c>
      <c r="K6" s="412">
        <v>62</v>
      </c>
      <c r="L6" s="412">
        <v>197</v>
      </c>
      <c r="M6" s="409">
        <v>108</v>
      </c>
      <c r="N6" s="409">
        <v>0</v>
      </c>
      <c r="O6" s="409"/>
      <c r="P6" s="409"/>
      <c r="Q6" s="409"/>
      <c r="R6" s="409"/>
      <c r="S6" s="409"/>
      <c r="T6" s="409"/>
      <c r="U6" s="409"/>
      <c r="V6" s="409"/>
      <c r="W6" s="409"/>
      <c r="X6" s="409"/>
      <c r="Y6" s="409"/>
      <c r="Z6" s="409"/>
      <c r="AA6" s="409"/>
    </row>
    <row r="7" spans="1:27" s="410" customFormat="1" x14ac:dyDescent="0.25">
      <c r="A7" s="411" t="s">
        <v>467</v>
      </c>
      <c r="B7" s="412">
        <v>25583</v>
      </c>
      <c r="C7" s="412">
        <f t="shared" si="0"/>
        <v>2070</v>
      </c>
      <c r="D7" s="557">
        <f t="shared" ref="D7:D15" si="1">C7/B7</f>
        <v>8.0913106359691983E-2</v>
      </c>
      <c r="E7" s="486"/>
      <c r="F7" s="412">
        <v>456</v>
      </c>
      <c r="G7" s="412">
        <v>269</v>
      </c>
      <c r="H7" s="412">
        <v>306</v>
      </c>
      <c r="I7" s="412">
        <v>84</v>
      </c>
      <c r="J7" s="412">
        <v>198</v>
      </c>
      <c r="K7" s="412">
        <v>262</v>
      </c>
      <c r="L7" s="412">
        <v>116</v>
      </c>
      <c r="M7" s="409">
        <v>240</v>
      </c>
      <c r="N7" s="409">
        <v>139</v>
      </c>
      <c r="O7" s="409"/>
      <c r="P7" s="409"/>
      <c r="Q7" s="409"/>
      <c r="R7" s="409"/>
      <c r="S7" s="409"/>
      <c r="T7" s="409"/>
      <c r="U7" s="409"/>
      <c r="V7" s="409"/>
      <c r="W7" s="409"/>
      <c r="X7" s="409"/>
      <c r="Y7" s="409"/>
      <c r="Z7" s="409"/>
      <c r="AA7" s="409"/>
    </row>
    <row r="8" spans="1:27" s="410" customFormat="1" x14ac:dyDescent="0.25">
      <c r="A8" s="411" t="s">
        <v>469</v>
      </c>
      <c r="B8" s="412">
        <v>31341</v>
      </c>
      <c r="C8" s="412">
        <f t="shared" si="0"/>
        <v>1799</v>
      </c>
      <c r="D8" s="557">
        <f t="shared" si="1"/>
        <v>5.7400848728502603E-2</v>
      </c>
      <c r="E8" s="486"/>
      <c r="F8" s="412">
        <v>138</v>
      </c>
      <c r="G8" s="412">
        <v>195</v>
      </c>
      <c r="H8" s="412">
        <v>357</v>
      </c>
      <c r="I8" s="412">
        <v>32</v>
      </c>
      <c r="J8" s="412">
        <v>407</v>
      </c>
      <c r="K8" s="412">
        <v>108</v>
      </c>
      <c r="L8" s="412">
        <v>266</v>
      </c>
      <c r="M8" s="409">
        <v>176</v>
      </c>
      <c r="N8" s="409">
        <v>120</v>
      </c>
      <c r="O8" s="409"/>
      <c r="P8" s="409"/>
      <c r="Q8" s="409"/>
      <c r="R8" s="409"/>
      <c r="S8" s="409"/>
      <c r="T8" s="409"/>
      <c r="U8" s="409"/>
      <c r="V8" s="409"/>
      <c r="W8" s="409"/>
      <c r="X8" s="409"/>
      <c r="Y8" s="409"/>
      <c r="Z8" s="409"/>
      <c r="AA8" s="409"/>
    </row>
    <row r="9" spans="1:27" s="410" customFormat="1" x14ac:dyDescent="0.25">
      <c r="A9" s="411" t="s">
        <v>471</v>
      </c>
      <c r="B9" s="412">
        <v>15659</v>
      </c>
      <c r="C9" s="412">
        <f t="shared" si="0"/>
        <v>1545</v>
      </c>
      <c r="D9" s="557">
        <f t="shared" si="1"/>
        <v>9.8665304297847881E-2</v>
      </c>
      <c r="E9" s="486"/>
      <c r="F9" s="412">
        <v>0</v>
      </c>
      <c r="G9" s="412">
        <v>136</v>
      </c>
      <c r="H9" s="412">
        <v>79</v>
      </c>
      <c r="I9" s="412">
        <v>45</v>
      </c>
      <c r="J9" s="412">
        <v>207</v>
      </c>
      <c r="K9" s="412">
        <v>139</v>
      </c>
      <c r="L9" s="412">
        <v>599</v>
      </c>
      <c r="M9" s="409">
        <v>251</v>
      </c>
      <c r="N9" s="409">
        <v>89</v>
      </c>
      <c r="O9" s="409"/>
      <c r="P9" s="409"/>
      <c r="Q9" s="409"/>
      <c r="R9" s="409"/>
      <c r="S9" s="409"/>
      <c r="T9" s="409"/>
      <c r="U9" s="409"/>
      <c r="V9" s="409"/>
      <c r="W9" s="409"/>
      <c r="X9" s="409"/>
      <c r="Y9" s="409"/>
      <c r="Z9" s="409"/>
      <c r="AA9" s="409"/>
    </row>
    <row r="10" spans="1:27" s="410" customFormat="1" x14ac:dyDescent="0.25">
      <c r="A10" s="411" t="s">
        <v>295</v>
      </c>
      <c r="B10" s="412">
        <v>7703</v>
      </c>
      <c r="C10" s="412">
        <f t="shared" si="0"/>
        <v>1984</v>
      </c>
      <c r="D10" s="557">
        <f t="shared" si="1"/>
        <v>0.25756198883551862</v>
      </c>
      <c r="E10" s="486"/>
      <c r="F10" s="412">
        <v>949</v>
      </c>
      <c r="G10" s="412">
        <v>81</v>
      </c>
      <c r="H10" s="412">
        <v>133</v>
      </c>
      <c r="I10" s="412">
        <v>150</v>
      </c>
      <c r="J10" s="412">
        <v>217</v>
      </c>
      <c r="K10" s="412">
        <v>209</v>
      </c>
      <c r="L10" s="412">
        <v>95</v>
      </c>
      <c r="M10" s="409">
        <v>18</v>
      </c>
      <c r="N10" s="409">
        <v>132</v>
      </c>
      <c r="O10" s="409"/>
      <c r="P10" s="409"/>
      <c r="Q10" s="409"/>
      <c r="R10" s="409"/>
      <c r="S10" s="409"/>
      <c r="T10" s="409"/>
      <c r="U10" s="409"/>
      <c r="V10" s="409"/>
      <c r="W10" s="409"/>
      <c r="X10" s="409"/>
      <c r="Y10" s="409"/>
      <c r="Z10" s="409"/>
      <c r="AA10" s="409"/>
    </row>
    <row r="11" spans="1:27" s="410" customFormat="1" x14ac:dyDescent="0.25">
      <c r="A11" s="411" t="s">
        <v>472</v>
      </c>
      <c r="B11" s="412">
        <v>13322</v>
      </c>
      <c r="C11" s="412">
        <f t="shared" si="0"/>
        <v>2703</v>
      </c>
      <c r="D11" s="557">
        <f t="shared" si="1"/>
        <v>0.20289746284341689</v>
      </c>
      <c r="E11" s="486"/>
      <c r="F11" s="412">
        <v>846</v>
      </c>
      <c r="G11" s="412">
        <v>101</v>
      </c>
      <c r="H11" s="412">
        <v>382</v>
      </c>
      <c r="I11" s="412">
        <v>58</v>
      </c>
      <c r="J11" s="412">
        <v>328</v>
      </c>
      <c r="K11" s="412">
        <v>90</v>
      </c>
      <c r="L11" s="412">
        <v>126</v>
      </c>
      <c r="M11" s="409">
        <v>498</v>
      </c>
      <c r="N11" s="409">
        <v>274</v>
      </c>
      <c r="O11" s="409"/>
      <c r="P11" s="409"/>
      <c r="Q11" s="409"/>
      <c r="R11" s="409"/>
      <c r="S11" s="409"/>
      <c r="T11" s="409"/>
      <c r="U11" s="409"/>
      <c r="V11" s="409"/>
      <c r="W11" s="409"/>
      <c r="X11" s="409"/>
      <c r="Y11" s="409"/>
      <c r="Z11" s="409"/>
      <c r="AA11" s="409"/>
    </row>
    <row r="12" spans="1:27" s="410" customFormat="1" x14ac:dyDescent="0.25">
      <c r="A12" s="411" t="s">
        <v>473</v>
      </c>
      <c r="B12" s="412">
        <v>15124</v>
      </c>
      <c r="C12" s="412">
        <f t="shared" si="0"/>
        <v>3031</v>
      </c>
      <c r="D12" s="557">
        <f t="shared" si="1"/>
        <v>0.20040994445913779</v>
      </c>
      <c r="E12" s="486"/>
      <c r="F12" s="412">
        <v>158</v>
      </c>
      <c r="G12" s="412">
        <v>404</v>
      </c>
      <c r="H12" s="412">
        <v>180</v>
      </c>
      <c r="I12" s="412">
        <v>201</v>
      </c>
      <c r="J12" s="412">
        <v>717</v>
      </c>
      <c r="K12" s="412">
        <v>237</v>
      </c>
      <c r="L12" s="412">
        <v>409</v>
      </c>
      <c r="M12" s="409">
        <v>120</v>
      </c>
      <c r="N12" s="409">
        <v>605</v>
      </c>
      <c r="O12" s="409"/>
      <c r="P12" s="409"/>
      <c r="Q12" s="409"/>
      <c r="R12" s="409"/>
      <c r="S12" s="409"/>
      <c r="T12" s="409"/>
      <c r="U12" s="409"/>
      <c r="V12" s="409"/>
      <c r="W12" s="409"/>
      <c r="X12" s="409"/>
      <c r="Y12" s="409"/>
      <c r="Z12" s="409"/>
      <c r="AA12" s="409"/>
    </row>
    <row r="13" spans="1:27" s="410" customFormat="1" x14ac:dyDescent="0.25">
      <c r="A13" s="411" t="s">
        <v>474</v>
      </c>
      <c r="B13" s="412">
        <v>2923</v>
      </c>
      <c r="C13" s="412">
        <f t="shared" si="0"/>
        <v>750</v>
      </c>
      <c r="D13" s="557">
        <f t="shared" si="1"/>
        <v>0.25658569962367433</v>
      </c>
      <c r="E13" s="486"/>
      <c r="F13" s="412">
        <v>56</v>
      </c>
      <c r="G13" s="412">
        <v>103</v>
      </c>
      <c r="H13" s="412">
        <v>33</v>
      </c>
      <c r="I13" s="412">
        <v>103</v>
      </c>
      <c r="J13" s="412">
        <v>73</v>
      </c>
      <c r="K13" s="412">
        <v>59</v>
      </c>
      <c r="L13" s="412">
        <v>286</v>
      </c>
      <c r="M13" s="409">
        <v>28</v>
      </c>
      <c r="N13" s="409">
        <v>9</v>
      </c>
      <c r="O13" s="409"/>
      <c r="P13" s="409"/>
      <c r="Q13" s="409"/>
      <c r="R13" s="409"/>
      <c r="S13" s="409"/>
      <c r="T13" s="409"/>
      <c r="U13" s="409"/>
      <c r="V13" s="409"/>
      <c r="W13" s="409"/>
      <c r="X13" s="409"/>
      <c r="Y13" s="409"/>
      <c r="Z13" s="409"/>
      <c r="AA13" s="409"/>
    </row>
    <row r="14" spans="1:27" s="410" customFormat="1" x14ac:dyDescent="0.25">
      <c r="A14" s="411" t="s">
        <v>475</v>
      </c>
      <c r="B14" s="412">
        <v>13560</v>
      </c>
      <c r="C14" s="412">
        <f t="shared" si="0"/>
        <v>3980</v>
      </c>
      <c r="D14" s="557">
        <f t="shared" si="1"/>
        <v>0.29351032448377579</v>
      </c>
      <c r="E14" s="486"/>
      <c r="F14" s="412">
        <v>83</v>
      </c>
      <c r="G14" s="412">
        <v>48</v>
      </c>
      <c r="H14" s="412">
        <v>615</v>
      </c>
      <c r="I14" s="412">
        <v>56</v>
      </c>
      <c r="J14" s="412">
        <v>167</v>
      </c>
      <c r="K14" s="412">
        <v>162</v>
      </c>
      <c r="L14" s="412">
        <v>2520</v>
      </c>
      <c r="M14" s="409">
        <v>126</v>
      </c>
      <c r="N14" s="409">
        <v>203</v>
      </c>
      <c r="O14" s="409"/>
      <c r="P14" s="409"/>
      <c r="Q14" s="409"/>
      <c r="R14" s="409"/>
      <c r="S14" s="409"/>
      <c r="T14" s="409"/>
      <c r="U14" s="409"/>
      <c r="V14" s="409"/>
      <c r="W14" s="409"/>
      <c r="X14" s="409"/>
      <c r="Y14" s="409"/>
      <c r="Z14" s="409"/>
      <c r="AA14" s="409"/>
    </row>
    <row r="15" spans="1:27" s="410" customFormat="1" x14ac:dyDescent="0.25">
      <c r="A15" s="411" t="s">
        <v>134</v>
      </c>
      <c r="B15" s="412">
        <v>133155</v>
      </c>
      <c r="C15" s="412">
        <f t="shared" si="0"/>
        <v>18578</v>
      </c>
      <c r="D15" s="557">
        <f t="shared" si="1"/>
        <v>0.13952161015358042</v>
      </c>
      <c r="E15" s="486"/>
      <c r="F15" s="412">
        <f>SUM(F6:F14)</f>
        <v>2831</v>
      </c>
      <c r="G15" s="412">
        <f t="shared" ref="G15:N15" si="2">SUM(G6:G14)</f>
        <v>1341</v>
      </c>
      <c r="H15" s="412">
        <f t="shared" si="2"/>
        <v>2123</v>
      </c>
      <c r="I15" s="412">
        <f>SUM(I6:I14)</f>
        <v>838</v>
      </c>
      <c r="J15" s="412">
        <f t="shared" si="2"/>
        <v>2367</v>
      </c>
      <c r="K15" s="412">
        <f t="shared" si="2"/>
        <v>1328</v>
      </c>
      <c r="L15" s="412">
        <f t="shared" si="2"/>
        <v>4614</v>
      </c>
      <c r="M15" s="412">
        <f t="shared" si="2"/>
        <v>1565</v>
      </c>
      <c r="N15" s="412">
        <f t="shared" si="2"/>
        <v>1571</v>
      </c>
      <c r="O15" s="409"/>
      <c r="P15" s="409"/>
      <c r="Q15" s="409"/>
      <c r="R15" s="409"/>
      <c r="S15" s="409"/>
      <c r="T15" s="409"/>
    </row>
    <row r="16" spans="1:27" x14ac:dyDescent="0.25">
      <c r="A16" s="291"/>
      <c r="B16" s="291"/>
      <c r="C16" s="291"/>
      <c r="D16" s="429"/>
    </row>
    <row r="17" spans="1:12" x14ac:dyDescent="0.25">
      <c r="A17" s="266" t="s">
        <v>463</v>
      </c>
      <c r="C17" s="517"/>
      <c r="D17" s="429"/>
    </row>
    <row r="18" spans="1:12" x14ac:dyDescent="0.25">
      <c r="A18" s="280" t="s">
        <v>477</v>
      </c>
      <c r="D18" s="429"/>
    </row>
    <row r="19" spans="1:12" ht="45" x14ac:dyDescent="0.25">
      <c r="A19" s="280" t="s">
        <v>513</v>
      </c>
      <c r="D19" s="429"/>
      <c r="F19" s="266"/>
      <c r="G19" s="266"/>
      <c r="H19" s="266"/>
      <c r="I19" s="266"/>
      <c r="J19" s="266"/>
      <c r="K19" s="266"/>
      <c r="L19" s="266"/>
    </row>
    <row r="20" spans="1:12" x14ac:dyDescent="0.25">
      <c r="A20" s="266" t="s">
        <v>514</v>
      </c>
      <c r="D20" s="429"/>
      <c r="F20" s="266"/>
      <c r="G20" s="266"/>
      <c r="H20" s="266"/>
      <c r="I20" s="266"/>
      <c r="J20" s="266"/>
      <c r="K20" s="266"/>
      <c r="L20" s="266"/>
    </row>
    <row r="21" spans="1:12" x14ac:dyDescent="0.25">
      <c r="D21" s="429"/>
      <c r="F21" s="266"/>
      <c r="G21" s="266"/>
      <c r="H21" s="266"/>
      <c r="I21" s="266"/>
      <c r="J21" s="266"/>
      <c r="K21" s="266"/>
      <c r="L21" s="266"/>
    </row>
    <row r="22" spans="1:12" x14ac:dyDescent="0.25">
      <c r="D22" s="429"/>
      <c r="F22" s="266"/>
      <c r="G22" s="266"/>
      <c r="H22" s="266"/>
      <c r="I22" s="266"/>
      <c r="J22" s="266"/>
      <c r="K22" s="266"/>
      <c r="L22" s="266"/>
    </row>
    <row r="23" spans="1:12" x14ac:dyDescent="0.25">
      <c r="D23" s="429"/>
      <c r="F23" s="266"/>
      <c r="G23" s="266"/>
      <c r="H23" s="266"/>
      <c r="I23" s="266"/>
      <c r="J23" s="266"/>
      <c r="K23" s="266"/>
      <c r="L23" s="266"/>
    </row>
    <row r="24" spans="1:12" ht="21" x14ac:dyDescent="0.25">
      <c r="A24" s="273" t="s">
        <v>647</v>
      </c>
      <c r="D24" s="429"/>
      <c r="F24" s="266"/>
      <c r="G24" s="266"/>
      <c r="H24" s="266"/>
      <c r="I24" s="266"/>
      <c r="J24" s="266"/>
      <c r="K24" s="266"/>
      <c r="L24" s="266"/>
    </row>
    <row r="25" spans="1:12" x14ac:dyDescent="0.25">
      <c r="D25" s="429"/>
      <c r="F25" s="266"/>
      <c r="G25" s="266"/>
      <c r="H25" s="266"/>
      <c r="I25" s="266"/>
      <c r="J25" s="266"/>
      <c r="K25" s="266"/>
      <c r="L25" s="266"/>
    </row>
    <row r="26" spans="1:12" x14ac:dyDescent="0.25">
      <c r="F26" s="266"/>
      <c r="G26" s="266"/>
      <c r="H26" s="266"/>
      <c r="I26" s="266"/>
      <c r="J26" s="266"/>
      <c r="K26" s="266"/>
      <c r="L26" s="266"/>
    </row>
    <row r="27" spans="1:12" x14ac:dyDescent="0.25">
      <c r="F27" s="266"/>
      <c r="G27" s="266"/>
      <c r="H27" s="266"/>
      <c r="I27" s="266"/>
      <c r="J27" s="266"/>
      <c r="K27" s="266"/>
      <c r="L27" s="266"/>
    </row>
    <row r="28" spans="1:12" x14ac:dyDescent="0.25">
      <c r="F28" s="266"/>
      <c r="G28" s="266"/>
      <c r="H28" s="266"/>
      <c r="I28" s="266"/>
      <c r="J28" s="266"/>
      <c r="K28" s="266"/>
      <c r="L28" s="266"/>
    </row>
    <row r="29" spans="1:12" x14ac:dyDescent="0.25">
      <c r="F29" s="266"/>
      <c r="G29" s="266"/>
      <c r="H29" s="266"/>
      <c r="I29" s="266"/>
      <c r="J29" s="266"/>
      <c r="K29" s="266"/>
      <c r="L29" s="266"/>
    </row>
    <row r="30" spans="1:12" x14ac:dyDescent="0.25">
      <c r="F30" s="266"/>
      <c r="G30" s="266"/>
      <c r="H30" s="266"/>
      <c r="I30" s="266"/>
      <c r="J30" s="266"/>
      <c r="K30" s="266"/>
      <c r="L30" s="266"/>
    </row>
    <row r="31" spans="1:12" x14ac:dyDescent="0.25">
      <c r="F31" s="266"/>
      <c r="G31" s="266"/>
      <c r="H31" s="266"/>
      <c r="I31" s="266"/>
      <c r="J31" s="266"/>
      <c r="K31" s="266"/>
      <c r="L31" s="266"/>
    </row>
    <row r="32" spans="1:12" x14ac:dyDescent="0.25">
      <c r="F32" s="266"/>
      <c r="G32" s="266"/>
      <c r="H32" s="266"/>
      <c r="I32" s="266"/>
      <c r="J32" s="266"/>
      <c r="K32" s="266"/>
      <c r="L32" s="266"/>
    </row>
    <row r="33" spans="6:12" x14ac:dyDescent="0.25">
      <c r="F33" s="266"/>
      <c r="G33" s="266"/>
      <c r="H33" s="266"/>
      <c r="I33" s="266"/>
      <c r="J33" s="266"/>
      <c r="K33" s="266"/>
      <c r="L33" s="266"/>
    </row>
    <row r="34" spans="6:12" x14ac:dyDescent="0.25">
      <c r="F34" s="266"/>
      <c r="G34" s="266"/>
      <c r="H34" s="266"/>
      <c r="I34" s="266"/>
      <c r="J34" s="266"/>
      <c r="K34" s="266"/>
      <c r="L34" s="266"/>
    </row>
    <row r="35" spans="6:12" x14ac:dyDescent="0.25">
      <c r="F35" s="266"/>
      <c r="G35" s="266"/>
      <c r="H35" s="266"/>
      <c r="I35" s="266"/>
      <c r="J35" s="266"/>
      <c r="K35" s="266"/>
      <c r="L35" s="266"/>
    </row>
    <row r="36" spans="6:12" x14ac:dyDescent="0.25">
      <c r="F36" s="266"/>
      <c r="G36" s="266"/>
      <c r="H36" s="266"/>
      <c r="I36" s="266"/>
      <c r="J36" s="266"/>
      <c r="K36" s="266"/>
      <c r="L36" s="266"/>
    </row>
    <row r="37" spans="6:12" x14ac:dyDescent="0.25">
      <c r="F37" s="266"/>
      <c r="G37" s="266"/>
      <c r="H37" s="266"/>
      <c r="I37" s="266"/>
      <c r="J37" s="266"/>
      <c r="K37" s="266"/>
      <c r="L37" s="266"/>
    </row>
    <row r="38" spans="6:12" x14ac:dyDescent="0.25">
      <c r="F38" s="266"/>
      <c r="G38" s="266"/>
      <c r="H38" s="266"/>
      <c r="I38" s="266"/>
      <c r="J38" s="266"/>
      <c r="K38" s="266"/>
      <c r="L38" s="266"/>
    </row>
    <row r="39" spans="6:12" x14ac:dyDescent="0.25">
      <c r="F39" s="266"/>
      <c r="G39" s="266"/>
      <c r="H39" s="266"/>
      <c r="I39" s="266"/>
      <c r="J39" s="266"/>
      <c r="K39" s="266"/>
      <c r="L39" s="266"/>
    </row>
    <row r="40" spans="6:12" x14ac:dyDescent="0.25">
      <c r="F40" s="266"/>
      <c r="G40" s="266"/>
      <c r="H40" s="266"/>
      <c r="I40" s="266"/>
      <c r="J40" s="266"/>
      <c r="K40" s="266"/>
      <c r="L40" s="266"/>
    </row>
    <row r="41" spans="6:12" x14ac:dyDescent="0.25">
      <c r="F41" s="266"/>
      <c r="G41" s="266"/>
      <c r="H41" s="266"/>
      <c r="I41" s="266"/>
      <c r="J41" s="266"/>
      <c r="K41" s="266"/>
      <c r="L41" s="266"/>
    </row>
    <row r="42" spans="6:12" x14ac:dyDescent="0.25">
      <c r="F42" s="266"/>
      <c r="G42" s="266"/>
      <c r="H42" s="266"/>
      <c r="I42" s="266"/>
      <c r="J42" s="266"/>
      <c r="K42" s="266"/>
      <c r="L42" s="266"/>
    </row>
    <row r="43" spans="6:12" x14ac:dyDescent="0.25">
      <c r="F43" s="266"/>
      <c r="G43" s="266"/>
      <c r="H43" s="266"/>
      <c r="I43" s="266"/>
      <c r="J43" s="266"/>
      <c r="K43" s="266"/>
      <c r="L43" s="266"/>
    </row>
    <row r="44" spans="6:12" x14ac:dyDescent="0.25">
      <c r="F44" s="266"/>
      <c r="G44" s="266"/>
      <c r="H44" s="266"/>
      <c r="I44" s="266"/>
      <c r="J44" s="266"/>
      <c r="K44" s="266"/>
      <c r="L44" s="266"/>
    </row>
    <row r="45" spans="6:12" x14ac:dyDescent="0.25">
      <c r="F45" s="266"/>
      <c r="G45" s="266"/>
      <c r="H45" s="266"/>
      <c r="I45" s="266"/>
      <c r="J45" s="266"/>
      <c r="K45" s="266"/>
      <c r="L45" s="266"/>
    </row>
    <row r="46" spans="6:12" x14ac:dyDescent="0.25">
      <c r="F46" s="266"/>
      <c r="G46" s="266"/>
      <c r="H46" s="266"/>
      <c r="I46" s="266"/>
      <c r="J46" s="266"/>
      <c r="K46" s="266"/>
      <c r="L46" s="266"/>
    </row>
    <row r="47" spans="6:12" x14ac:dyDescent="0.25">
      <c r="F47" s="266"/>
      <c r="G47" s="266"/>
      <c r="H47" s="266"/>
      <c r="I47" s="266"/>
      <c r="J47" s="266"/>
      <c r="K47" s="266"/>
      <c r="L47" s="266"/>
    </row>
    <row r="48" spans="6:12" x14ac:dyDescent="0.25">
      <c r="F48" s="266"/>
      <c r="G48" s="266"/>
      <c r="H48" s="266"/>
      <c r="I48" s="266"/>
      <c r="J48" s="266"/>
      <c r="K48" s="266"/>
      <c r="L48" s="266"/>
    </row>
    <row r="49" spans="5:12" x14ac:dyDescent="0.25">
      <c r="F49" s="266"/>
      <c r="G49" s="266"/>
      <c r="H49" s="266"/>
      <c r="I49" s="266"/>
      <c r="J49" s="266"/>
      <c r="K49" s="266"/>
      <c r="L49" s="266"/>
    </row>
    <row r="50" spans="5:12" x14ac:dyDescent="0.25">
      <c r="F50" s="266"/>
      <c r="G50" s="266"/>
      <c r="H50" s="266"/>
      <c r="I50" s="266"/>
      <c r="J50" s="266"/>
      <c r="K50" s="266"/>
      <c r="L50" s="266"/>
    </row>
    <row r="51" spans="5:12" x14ac:dyDescent="0.25">
      <c r="F51" s="266"/>
      <c r="G51" s="266"/>
      <c r="H51" s="266"/>
      <c r="I51" s="266"/>
      <c r="J51" s="266"/>
      <c r="K51" s="266"/>
      <c r="L51" s="266"/>
    </row>
    <row r="52" spans="5:12" x14ac:dyDescent="0.25">
      <c r="F52" s="266"/>
      <c r="G52" s="266"/>
      <c r="H52" s="266"/>
      <c r="I52" s="266"/>
      <c r="J52" s="266"/>
      <c r="K52" s="266"/>
      <c r="L52" s="266"/>
    </row>
    <row r="53" spans="5:12" x14ac:dyDescent="0.25">
      <c r="F53" s="266"/>
      <c r="G53" s="266"/>
      <c r="H53" s="266"/>
      <c r="I53" s="266"/>
      <c r="J53" s="266"/>
      <c r="K53" s="266"/>
      <c r="L53" s="266"/>
    </row>
    <row r="54" spans="5:12" x14ac:dyDescent="0.25">
      <c r="F54" s="266"/>
      <c r="G54" s="266"/>
      <c r="H54" s="266"/>
      <c r="I54" s="266"/>
      <c r="J54" s="266"/>
      <c r="K54" s="266"/>
      <c r="L54" s="266"/>
    </row>
    <row r="55" spans="5:12" x14ac:dyDescent="0.25">
      <c r="F55" s="266"/>
      <c r="G55" s="266"/>
      <c r="H55" s="266"/>
      <c r="I55" s="266"/>
      <c r="J55" s="266"/>
      <c r="K55" s="266"/>
      <c r="L55" s="266"/>
    </row>
    <row r="56" spans="5:12" x14ac:dyDescent="0.25">
      <c r="E56" s="280"/>
      <c r="F56" s="266"/>
      <c r="G56" s="266"/>
      <c r="H56" s="266"/>
      <c r="I56" s="266"/>
      <c r="J56" s="266"/>
      <c r="K56" s="266"/>
      <c r="L56" s="266"/>
    </row>
  </sheetData>
  <mergeCells count="1">
    <mergeCell ref="F4:J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zoomScale="85" zoomScaleNormal="85" workbookViewId="0">
      <selection activeCell="K7" sqref="K7"/>
    </sheetView>
  </sheetViews>
  <sheetFormatPr defaultRowHeight="15" x14ac:dyDescent="0.25"/>
  <cols>
    <col min="1" max="1" width="41.7109375" style="221" customWidth="1"/>
    <col min="2" max="4" width="10.42578125" style="221" customWidth="1"/>
    <col min="5" max="6" width="9.140625" style="221"/>
    <col min="7" max="9" width="9.5703125" style="221" bestFit="1" customWidth="1"/>
    <col min="10" max="14" width="9.140625" style="221"/>
    <col min="15" max="15" width="11.28515625" style="221" bestFit="1" customWidth="1"/>
    <col min="16" max="16384" width="9.140625" style="221"/>
  </cols>
  <sheetData>
    <row r="1" spans="1:15" ht="21" x14ac:dyDescent="0.25">
      <c r="A1" s="273" t="s">
        <v>520</v>
      </c>
      <c r="B1" s="299"/>
      <c r="C1" s="298"/>
      <c r="D1" s="298"/>
      <c r="E1" s="298"/>
      <c r="F1" s="298"/>
      <c r="G1" s="298"/>
      <c r="H1" s="298"/>
      <c r="I1" s="298"/>
      <c r="J1" s="53"/>
      <c r="K1" s="53"/>
      <c r="L1" s="53"/>
      <c r="M1" s="53"/>
      <c r="N1" s="53"/>
      <c r="O1" s="53"/>
    </row>
    <row r="2" spans="1:15" x14ac:dyDescent="0.25">
      <c r="A2" s="298"/>
      <c r="B2" s="299"/>
      <c r="C2" s="299"/>
      <c r="D2" s="299"/>
      <c r="E2" s="299"/>
      <c r="F2" s="298"/>
      <c r="G2" s="299"/>
      <c r="H2" s="298"/>
      <c r="I2" s="298"/>
      <c r="J2" s="53"/>
      <c r="K2" s="53"/>
      <c r="L2" s="53"/>
      <c r="M2" s="53"/>
      <c r="N2" s="53"/>
      <c r="O2" s="53"/>
    </row>
    <row r="3" spans="1:15" ht="21" x14ac:dyDescent="0.35">
      <c r="A3" s="2" t="s">
        <v>23</v>
      </c>
      <c r="B3" s="53"/>
      <c r="C3" s="53"/>
      <c r="D3" s="53"/>
      <c r="E3" s="53"/>
      <c r="F3" s="53"/>
      <c r="G3" s="53"/>
      <c r="H3" s="53"/>
      <c r="I3" s="53"/>
      <c r="J3" s="53"/>
      <c r="K3" s="53"/>
      <c r="L3" s="53"/>
      <c r="M3" s="53"/>
      <c r="N3" s="53"/>
      <c r="O3" s="53"/>
    </row>
    <row r="4" spans="1:15" x14ac:dyDescent="0.25">
      <c r="A4" s="53"/>
      <c r="B4" s="53"/>
      <c r="C4" s="53"/>
      <c r="D4" s="53"/>
      <c r="E4" s="53"/>
      <c r="F4" s="53"/>
      <c r="G4" s="53"/>
      <c r="H4" s="53"/>
      <c r="I4" s="53"/>
      <c r="J4" s="53"/>
      <c r="K4" s="53"/>
      <c r="L4" s="53"/>
      <c r="M4" s="53"/>
      <c r="N4" s="53"/>
      <c r="O4" s="53"/>
    </row>
    <row r="5" spans="1:15" ht="31.5" customHeight="1" x14ac:dyDescent="0.25">
      <c r="A5" s="53"/>
      <c r="B5" s="611" t="s">
        <v>518</v>
      </c>
      <c r="C5" s="611"/>
      <c r="D5" s="611"/>
      <c r="E5" s="53"/>
      <c r="F5" s="53"/>
      <c r="G5" s="611" t="s">
        <v>519</v>
      </c>
      <c r="H5" s="611"/>
      <c r="I5" s="611"/>
      <c r="J5" s="53"/>
      <c r="K5" s="53"/>
      <c r="L5" s="53"/>
      <c r="M5" s="53"/>
      <c r="N5" s="53"/>
      <c r="O5" s="53"/>
    </row>
    <row r="6" spans="1:15" x14ac:dyDescent="0.25">
      <c r="A6" s="51" t="s">
        <v>57</v>
      </c>
      <c r="B6" s="301">
        <v>2015</v>
      </c>
      <c r="C6" s="301">
        <v>2016</v>
      </c>
      <c r="D6" s="301">
        <v>2017</v>
      </c>
      <c r="E6" s="53"/>
      <c r="F6" s="53"/>
      <c r="G6" s="301">
        <v>2015</v>
      </c>
      <c r="H6" s="301">
        <v>2016</v>
      </c>
      <c r="I6" s="301">
        <v>2017</v>
      </c>
      <c r="J6" s="53"/>
      <c r="K6" s="53"/>
    </row>
    <row r="7" spans="1:15" x14ac:dyDescent="0.25">
      <c r="A7" s="299" t="s">
        <v>19</v>
      </c>
      <c r="B7" s="558">
        <v>1E-4</v>
      </c>
      <c r="C7" s="558">
        <v>-1.6000000000000001E-3</v>
      </c>
      <c r="D7" s="558">
        <v>-1E-3</v>
      </c>
      <c r="E7" s="559"/>
      <c r="F7" s="71"/>
      <c r="G7" s="560">
        <v>127.83267808088769</v>
      </c>
      <c r="H7" s="560">
        <v>127.63395203363991</v>
      </c>
      <c r="I7" s="560">
        <v>127.50858217316276</v>
      </c>
      <c r="J7" s="53"/>
      <c r="K7" s="297"/>
      <c r="L7" s="297"/>
      <c r="M7" s="297"/>
    </row>
    <row r="8" spans="1:15" x14ac:dyDescent="0.25">
      <c r="A8" s="299" t="s">
        <v>16</v>
      </c>
      <c r="B8" s="558">
        <v>3.0099999999999998E-2</v>
      </c>
      <c r="C8" s="558">
        <v>2.69E-2</v>
      </c>
      <c r="D8" s="558">
        <v>1.9900000000000001E-2</v>
      </c>
      <c r="E8" s="559"/>
      <c r="F8" s="71"/>
      <c r="G8" s="560">
        <v>291.76108283728445</v>
      </c>
      <c r="H8" s="560">
        <v>299.6199296893372</v>
      </c>
      <c r="I8" s="560">
        <v>305.57392461898178</v>
      </c>
      <c r="J8" s="53"/>
      <c r="K8" s="297"/>
      <c r="L8" s="297"/>
      <c r="M8" s="297"/>
    </row>
    <row r="9" spans="1:15" x14ac:dyDescent="0.25">
      <c r="A9" s="299" t="s">
        <v>62</v>
      </c>
      <c r="B9" s="558">
        <v>1.66E-2</v>
      </c>
      <c r="C9" s="558">
        <v>1.03E-2</v>
      </c>
      <c r="D9" s="558">
        <v>8.9999999999999993E-3</v>
      </c>
      <c r="E9" s="559"/>
      <c r="F9" s="71"/>
      <c r="G9" s="560">
        <v>282.48481888130556</v>
      </c>
      <c r="H9" s="560">
        <v>285.39134497204088</v>
      </c>
      <c r="I9" s="560">
        <v>287.9611756110217</v>
      </c>
      <c r="J9" s="53"/>
      <c r="K9" s="297"/>
      <c r="L9" s="297"/>
      <c r="M9" s="297"/>
    </row>
    <row r="10" spans="1:15" x14ac:dyDescent="0.25">
      <c r="A10" s="299" t="s">
        <v>515</v>
      </c>
      <c r="B10" s="558">
        <v>2.35E-2</v>
      </c>
      <c r="C10" s="558">
        <v>2.0400000000000001E-2</v>
      </c>
      <c r="D10" s="558">
        <v>1.37E-2</v>
      </c>
      <c r="E10" s="559"/>
      <c r="F10" s="71"/>
      <c r="G10" s="560">
        <v>1073.8457629351958</v>
      </c>
      <c r="H10" s="560">
        <v>1095.776816842711</v>
      </c>
      <c r="I10" s="560">
        <v>1110.8121599515196</v>
      </c>
      <c r="J10" s="53"/>
      <c r="K10" s="297"/>
      <c r="L10" s="297"/>
      <c r="M10" s="297"/>
    </row>
    <row r="11" spans="1:15" x14ac:dyDescent="0.25">
      <c r="A11" s="299" t="s">
        <v>459</v>
      </c>
      <c r="B11" s="558">
        <v>5.0000000000000001E-4</v>
      </c>
      <c r="C11" s="558">
        <v>2.3E-3</v>
      </c>
      <c r="D11" s="558">
        <v>2.2000000000000001E-3</v>
      </c>
      <c r="E11" s="559"/>
      <c r="F11" s="71"/>
      <c r="G11" s="560">
        <v>359.36552926927703</v>
      </c>
      <c r="H11" s="560">
        <v>360.1910097829707</v>
      </c>
      <c r="I11" s="560">
        <v>361.00027147474754</v>
      </c>
      <c r="J11" s="53"/>
      <c r="K11" s="297"/>
      <c r="L11" s="297"/>
      <c r="M11" s="297"/>
    </row>
    <row r="12" spans="1:15" x14ac:dyDescent="0.25">
      <c r="A12" s="299" t="s">
        <v>516</v>
      </c>
      <c r="B12" s="558">
        <v>2.9600000000000001E-2</v>
      </c>
      <c r="C12" s="558">
        <v>2.5399999999999999E-2</v>
      </c>
      <c r="D12" s="558">
        <v>1.47E-2</v>
      </c>
      <c r="E12" s="559"/>
      <c r="F12" s="71"/>
      <c r="G12" s="560">
        <v>1941.2013776489111</v>
      </c>
      <c r="H12" s="560">
        <v>1990.4136702906067</v>
      </c>
      <c r="I12" s="560">
        <v>2019.6269386635861</v>
      </c>
      <c r="J12" s="53"/>
      <c r="K12" s="297"/>
      <c r="L12" s="297"/>
      <c r="M12" s="297"/>
    </row>
    <row r="13" spans="1:15" x14ac:dyDescent="0.25">
      <c r="A13" s="299" t="s">
        <v>517</v>
      </c>
      <c r="B13" s="558">
        <v>-6.8999999999999999E-3</v>
      </c>
      <c r="C13" s="558">
        <v>-1.04E-2</v>
      </c>
      <c r="D13" s="558">
        <v>-2.3E-3</v>
      </c>
      <c r="E13" s="559"/>
      <c r="F13" s="71"/>
      <c r="G13" s="560">
        <v>1522.4043275421629</v>
      </c>
      <c r="H13" s="560">
        <v>1506.5974914576591</v>
      </c>
      <c r="I13" s="560">
        <v>1503.1086215242165</v>
      </c>
      <c r="J13" s="53"/>
      <c r="K13" s="297"/>
      <c r="L13" s="297"/>
      <c r="M13" s="297"/>
    </row>
    <row r="14" spans="1:15" x14ac:dyDescent="0.25">
      <c r="A14" s="299"/>
      <c r="B14" s="302"/>
      <c r="C14" s="302"/>
      <c r="D14" s="302"/>
      <c r="E14" s="300"/>
      <c r="F14" s="53"/>
      <c r="G14" s="53"/>
      <c r="H14" s="53"/>
      <c r="I14" s="53"/>
      <c r="J14" s="53"/>
      <c r="K14" s="297"/>
    </row>
    <row r="15" spans="1:15" ht="20.25" x14ac:dyDescent="0.3">
      <c r="A15" s="304" t="s">
        <v>521</v>
      </c>
      <c r="B15" s="292"/>
      <c r="C15" s="294"/>
      <c r="D15" s="294"/>
      <c r="E15" s="294"/>
      <c r="F15" s="295"/>
      <c r="G15" s="296"/>
      <c r="H15" s="296"/>
      <c r="I15" s="296"/>
    </row>
    <row r="16" spans="1:15" ht="20.25" x14ac:dyDescent="0.3">
      <c r="A16" s="304" t="s">
        <v>160</v>
      </c>
      <c r="B16" s="292"/>
      <c r="C16" s="294"/>
      <c r="D16" s="294"/>
      <c r="E16" s="294"/>
      <c r="F16" s="295"/>
      <c r="G16" s="296"/>
      <c r="H16" s="296"/>
      <c r="I16" s="296"/>
    </row>
    <row r="17" spans="1:9" ht="90" x14ac:dyDescent="0.3">
      <c r="A17" s="219" t="s">
        <v>522</v>
      </c>
      <c r="B17" s="292"/>
      <c r="C17" s="294"/>
      <c r="D17" s="294"/>
      <c r="E17" s="294"/>
      <c r="F17" s="295"/>
      <c r="G17" s="296"/>
      <c r="H17" s="296"/>
      <c r="I17" s="296"/>
    </row>
    <row r="18" spans="1:9" ht="20.25" x14ac:dyDescent="0.3">
      <c r="A18" s="293"/>
      <c r="B18" s="292"/>
      <c r="C18" s="294"/>
      <c r="D18" s="294"/>
      <c r="E18" s="294"/>
      <c r="F18" s="295"/>
      <c r="G18" s="296"/>
      <c r="H18" s="296"/>
      <c r="I18" s="296"/>
    </row>
    <row r="19" spans="1:9" ht="21" x14ac:dyDescent="0.25">
      <c r="A19" s="273" t="s">
        <v>520</v>
      </c>
    </row>
    <row r="48" spans="3:5" x14ac:dyDescent="0.25">
      <c r="C48" s="4"/>
      <c r="D48" s="4"/>
      <c r="E48" s="4"/>
    </row>
    <row r="49" spans="3:5" x14ac:dyDescent="0.25">
      <c r="C49" s="4"/>
      <c r="D49" s="4"/>
      <c r="E49" s="4"/>
    </row>
    <row r="50" spans="3:5" x14ac:dyDescent="0.25">
      <c r="C50" s="4"/>
      <c r="D50" s="4"/>
      <c r="E50" s="4"/>
    </row>
    <row r="51" spans="3:5" x14ac:dyDescent="0.25">
      <c r="C51" s="4"/>
      <c r="D51" s="4"/>
      <c r="E51" s="4"/>
    </row>
    <row r="52" spans="3:5" x14ac:dyDescent="0.25">
      <c r="C52" s="4"/>
      <c r="D52" s="4"/>
      <c r="E52" s="4"/>
    </row>
    <row r="53" spans="3:5" x14ac:dyDescent="0.25">
      <c r="C53" s="4"/>
      <c r="D53" s="4"/>
      <c r="E53" s="4"/>
    </row>
    <row r="54" spans="3:5" x14ac:dyDescent="0.25">
      <c r="C54" s="4"/>
      <c r="D54" s="4"/>
      <c r="E54" s="4"/>
    </row>
    <row r="55" spans="3:5" x14ac:dyDescent="0.25">
      <c r="C55" s="4"/>
      <c r="D55" s="4"/>
      <c r="E55" s="4"/>
    </row>
    <row r="56" spans="3:5" x14ac:dyDescent="0.25">
      <c r="C56" s="4"/>
      <c r="D56" s="4"/>
      <c r="E56" s="4"/>
    </row>
  </sheetData>
  <mergeCells count="2">
    <mergeCell ref="B5:D5"/>
    <mergeCell ref="G5:I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37" zoomScale="85" zoomScaleNormal="85" workbookViewId="0">
      <selection activeCell="C59" sqref="B6:C59"/>
    </sheetView>
  </sheetViews>
  <sheetFormatPr defaultRowHeight="15" x14ac:dyDescent="0.25"/>
  <cols>
    <col min="1" max="7" width="9.140625" style="20"/>
    <col min="8" max="8" width="12" style="20" customWidth="1"/>
    <col min="9" max="16" width="9.140625" style="20"/>
    <col min="17" max="17" width="10.140625" style="20" bestFit="1" customWidth="1"/>
    <col min="18" max="16384" width="9.140625" style="20"/>
  </cols>
  <sheetData>
    <row r="1" spans="1:11" ht="21" x14ac:dyDescent="0.25">
      <c r="A1" s="273" t="s">
        <v>612</v>
      </c>
      <c r="B1" s="18"/>
      <c r="C1" s="221"/>
    </row>
    <row r="2" spans="1:11" x14ac:dyDescent="0.25">
      <c r="A2" s="221"/>
      <c r="B2" s="221"/>
      <c r="C2" s="221"/>
    </row>
    <row r="3" spans="1:11" ht="21" x14ac:dyDescent="0.35">
      <c r="A3" s="2" t="s">
        <v>23</v>
      </c>
    </row>
    <row r="4" spans="1:11" ht="21" x14ac:dyDescent="0.35">
      <c r="A4" s="2"/>
      <c r="C4" s="306"/>
      <c r="D4" s="306"/>
      <c r="E4" s="306"/>
      <c r="F4" s="306"/>
      <c r="G4" s="306"/>
      <c r="H4" s="306"/>
      <c r="I4" s="306"/>
      <c r="K4" s="2"/>
    </row>
    <row r="5" spans="1:11" ht="60" x14ac:dyDescent="0.25">
      <c r="A5" s="24" t="s">
        <v>88</v>
      </c>
      <c r="B5" s="307" t="s">
        <v>523</v>
      </c>
      <c r="C5" s="307" t="s">
        <v>524</v>
      </c>
    </row>
    <row r="6" spans="1:11" x14ac:dyDescent="0.25">
      <c r="A6" s="26">
        <v>1984</v>
      </c>
      <c r="B6" s="561">
        <v>4094</v>
      </c>
      <c r="C6" s="561"/>
    </row>
    <row r="7" spans="1:11" x14ac:dyDescent="0.25">
      <c r="A7" s="26">
        <v>1985</v>
      </c>
      <c r="B7" s="561">
        <v>4126</v>
      </c>
      <c r="C7" s="561"/>
    </row>
    <row r="8" spans="1:11" x14ac:dyDescent="0.25">
      <c r="A8" s="26">
        <v>1986</v>
      </c>
      <c r="B8" s="561">
        <v>4085</v>
      </c>
      <c r="C8" s="561"/>
    </row>
    <row r="9" spans="1:11" x14ac:dyDescent="0.25">
      <c r="A9" s="26">
        <v>1987</v>
      </c>
      <c r="B9" s="561">
        <v>4183</v>
      </c>
      <c r="C9" s="561"/>
    </row>
    <row r="10" spans="1:11" x14ac:dyDescent="0.25">
      <c r="A10" s="26">
        <v>1988</v>
      </c>
      <c r="B10" s="561">
        <v>4262</v>
      </c>
      <c r="C10" s="561"/>
    </row>
    <row r="11" spans="1:11" x14ac:dyDescent="0.25">
      <c r="A11" s="26">
        <v>1989</v>
      </c>
      <c r="B11" s="561">
        <v>4282</v>
      </c>
      <c r="C11" s="561"/>
    </row>
    <row r="12" spans="1:11" x14ac:dyDescent="0.25">
      <c r="A12" s="26">
        <v>1990</v>
      </c>
      <c r="B12" s="561">
        <v>4211</v>
      </c>
      <c r="C12" s="561"/>
    </row>
    <row r="13" spans="1:11" x14ac:dyDescent="0.25">
      <c r="A13" s="26">
        <v>1991</v>
      </c>
      <c r="B13" s="561">
        <v>4012</v>
      </c>
      <c r="C13" s="561"/>
    </row>
    <row r="14" spans="1:11" x14ac:dyDescent="0.25">
      <c r="A14" s="26">
        <v>1992</v>
      </c>
      <c r="B14" s="561">
        <v>3858</v>
      </c>
      <c r="C14" s="561"/>
    </row>
    <row r="15" spans="1:11" x14ac:dyDescent="0.25">
      <c r="A15" s="26">
        <v>1993</v>
      </c>
      <c r="B15" s="561">
        <v>3803</v>
      </c>
      <c r="C15" s="561"/>
    </row>
    <row r="16" spans="1:11" x14ac:dyDescent="0.25">
      <c r="A16" s="26">
        <v>1994</v>
      </c>
      <c r="B16" s="561">
        <v>3897</v>
      </c>
      <c r="C16" s="561"/>
    </row>
    <row r="17" spans="1:3" x14ac:dyDescent="0.25">
      <c r="A17" s="26">
        <v>1995</v>
      </c>
      <c r="B17" s="561">
        <v>3960</v>
      </c>
      <c r="C17" s="561"/>
    </row>
    <row r="18" spans="1:3" x14ac:dyDescent="0.25">
      <c r="A18" s="26">
        <v>1996</v>
      </c>
      <c r="B18" s="561">
        <v>3952</v>
      </c>
      <c r="C18" s="561"/>
    </row>
    <row r="19" spans="1:3" x14ac:dyDescent="0.25">
      <c r="A19" s="26">
        <v>1997</v>
      </c>
      <c r="B19" s="561">
        <v>4091</v>
      </c>
      <c r="C19" s="561"/>
    </row>
    <row r="20" spans="1:3" x14ac:dyDescent="0.25">
      <c r="A20" s="26">
        <v>1998</v>
      </c>
      <c r="B20" s="561">
        <v>4280</v>
      </c>
      <c r="C20" s="561"/>
    </row>
    <row r="21" spans="1:3" x14ac:dyDescent="0.25">
      <c r="A21" s="26">
        <v>1999</v>
      </c>
      <c r="B21" s="561">
        <v>4443</v>
      </c>
      <c r="C21" s="561"/>
    </row>
    <row r="22" spans="1:3" x14ac:dyDescent="0.25">
      <c r="A22" s="26">
        <v>2000</v>
      </c>
      <c r="B22" s="561">
        <v>4610</v>
      </c>
      <c r="C22" s="561"/>
    </row>
    <row r="23" spans="1:3" x14ac:dyDescent="0.25">
      <c r="A23" s="26">
        <v>2001</v>
      </c>
      <c r="B23" s="561">
        <v>4636</v>
      </c>
      <c r="C23" s="561"/>
    </row>
    <row r="24" spans="1:3" x14ac:dyDescent="0.25">
      <c r="A24" s="26">
        <v>2002</v>
      </c>
      <c r="B24" s="561">
        <v>4564</v>
      </c>
      <c r="C24" s="561"/>
    </row>
    <row r="25" spans="1:3" x14ac:dyDescent="0.25">
      <c r="A25" s="26">
        <v>2003</v>
      </c>
      <c r="B25" s="561">
        <v>4588</v>
      </c>
      <c r="C25" s="561"/>
    </row>
    <row r="26" spans="1:3" x14ac:dyDescent="0.25">
      <c r="A26" s="26">
        <v>2004</v>
      </c>
      <c r="B26" s="561">
        <v>4564</v>
      </c>
      <c r="C26" s="561"/>
    </row>
    <row r="27" spans="1:3" x14ac:dyDescent="0.25">
      <c r="A27" s="26">
        <v>2005</v>
      </c>
      <c r="B27" s="561">
        <v>4665</v>
      </c>
      <c r="C27" s="561"/>
    </row>
    <row r="28" spans="1:3" x14ac:dyDescent="0.25">
      <c r="A28" s="26">
        <v>2006</v>
      </c>
      <c r="B28" s="561">
        <v>4717</v>
      </c>
      <c r="C28" s="561"/>
    </row>
    <row r="29" spans="1:3" x14ac:dyDescent="0.25">
      <c r="A29" s="26">
        <v>2007</v>
      </c>
      <c r="B29" s="561">
        <v>4771</v>
      </c>
      <c r="C29" s="561"/>
    </row>
    <row r="30" spans="1:3" x14ac:dyDescent="0.25">
      <c r="A30" s="26">
        <v>2008</v>
      </c>
      <c r="B30" s="561">
        <v>4912</v>
      </c>
      <c r="C30" s="561"/>
    </row>
    <row r="31" spans="1:3" x14ac:dyDescent="0.25">
      <c r="A31" s="26">
        <v>2009</v>
      </c>
      <c r="B31" s="561">
        <v>4809</v>
      </c>
      <c r="C31" s="561"/>
    </row>
    <row r="32" spans="1:3" x14ac:dyDescent="0.25">
      <c r="A32" s="26">
        <v>2010</v>
      </c>
      <c r="B32" s="561">
        <v>4804</v>
      </c>
      <c r="C32" s="561"/>
    </row>
    <row r="33" spans="1:3" x14ac:dyDescent="0.25">
      <c r="A33" s="26">
        <v>2011</v>
      </c>
      <c r="B33" s="561">
        <v>4877</v>
      </c>
      <c r="C33" s="561"/>
    </row>
    <row r="34" spans="1:3" x14ac:dyDescent="0.25">
      <c r="A34" s="26">
        <v>2012</v>
      </c>
      <c r="B34" s="561">
        <v>5087</v>
      </c>
      <c r="C34" s="561"/>
    </row>
    <row r="35" spans="1:3" x14ac:dyDescent="0.25">
      <c r="A35" s="26">
        <v>2013</v>
      </c>
      <c r="B35" s="561">
        <v>5250</v>
      </c>
      <c r="C35" s="561"/>
    </row>
    <row r="36" spans="1:3" x14ac:dyDescent="0.25">
      <c r="A36" s="26">
        <v>2014</v>
      </c>
      <c r="B36" s="561">
        <v>5520</v>
      </c>
      <c r="C36" s="561">
        <v>5520</v>
      </c>
    </row>
    <row r="37" spans="1:3" x14ac:dyDescent="0.25">
      <c r="A37" s="26">
        <v>2015</v>
      </c>
      <c r="B37" s="561"/>
      <c r="C37" s="561">
        <v>5558</v>
      </c>
    </row>
    <row r="38" spans="1:3" x14ac:dyDescent="0.25">
      <c r="A38" s="26">
        <v>2016</v>
      </c>
      <c r="B38" s="561"/>
      <c r="C38" s="561">
        <v>5596</v>
      </c>
    </row>
    <row r="39" spans="1:3" x14ac:dyDescent="0.25">
      <c r="A39" s="26">
        <v>2017</v>
      </c>
      <c r="B39" s="561"/>
      <c r="C39" s="561">
        <v>5634</v>
      </c>
    </row>
    <row r="40" spans="1:3" x14ac:dyDescent="0.25">
      <c r="A40" s="26">
        <v>2018</v>
      </c>
      <c r="B40" s="561"/>
      <c r="C40" s="561">
        <v>5673</v>
      </c>
    </row>
    <row r="41" spans="1:3" x14ac:dyDescent="0.25">
      <c r="A41" s="26">
        <v>2019</v>
      </c>
      <c r="B41" s="561"/>
      <c r="C41" s="561">
        <v>5712</v>
      </c>
    </row>
    <row r="42" spans="1:3" x14ac:dyDescent="0.25">
      <c r="A42" s="26">
        <v>2020</v>
      </c>
      <c r="B42" s="561"/>
      <c r="C42" s="561">
        <v>5751</v>
      </c>
    </row>
    <row r="43" spans="1:3" x14ac:dyDescent="0.25">
      <c r="A43" s="26">
        <v>2021</v>
      </c>
      <c r="B43" s="561"/>
      <c r="C43" s="561">
        <v>5791</v>
      </c>
    </row>
    <row r="44" spans="1:3" x14ac:dyDescent="0.25">
      <c r="A44" s="26">
        <v>2022</v>
      </c>
      <c r="B44" s="561"/>
      <c r="C44" s="561">
        <v>5831</v>
      </c>
    </row>
    <row r="45" spans="1:3" x14ac:dyDescent="0.25">
      <c r="A45" s="26">
        <v>2023</v>
      </c>
      <c r="B45" s="561"/>
      <c r="C45" s="561">
        <v>5871</v>
      </c>
    </row>
    <row r="46" spans="1:3" x14ac:dyDescent="0.25">
      <c r="A46" s="26">
        <v>2024</v>
      </c>
      <c r="B46" s="561"/>
      <c r="C46" s="561">
        <v>5911</v>
      </c>
    </row>
    <row r="47" spans="1:3" x14ac:dyDescent="0.25">
      <c r="A47" s="26">
        <v>2025</v>
      </c>
      <c r="B47" s="561"/>
      <c r="C47" s="561">
        <v>5952</v>
      </c>
    </row>
    <row r="48" spans="1:3" x14ac:dyDescent="0.25">
      <c r="A48" s="26">
        <v>2026</v>
      </c>
      <c r="B48" s="561"/>
      <c r="C48" s="561">
        <v>5993</v>
      </c>
    </row>
    <row r="49" spans="1:3" x14ac:dyDescent="0.25">
      <c r="A49" s="26">
        <v>2027</v>
      </c>
      <c r="B49" s="561"/>
      <c r="C49" s="561">
        <v>6034</v>
      </c>
    </row>
    <row r="50" spans="1:3" x14ac:dyDescent="0.25">
      <c r="A50" s="26">
        <v>2028</v>
      </c>
      <c r="B50" s="561"/>
      <c r="C50" s="561">
        <v>6076</v>
      </c>
    </row>
    <row r="51" spans="1:3" x14ac:dyDescent="0.25">
      <c r="A51" s="26">
        <v>2029</v>
      </c>
      <c r="B51" s="561"/>
      <c r="C51" s="561">
        <v>6117</v>
      </c>
    </row>
    <row r="52" spans="1:3" x14ac:dyDescent="0.25">
      <c r="A52" s="26">
        <v>2030</v>
      </c>
      <c r="B52" s="561"/>
      <c r="C52" s="561">
        <v>6160</v>
      </c>
    </row>
    <row r="53" spans="1:3" x14ac:dyDescent="0.25">
      <c r="A53" s="26">
        <v>2031</v>
      </c>
      <c r="B53" s="561"/>
      <c r="C53" s="561">
        <v>6202</v>
      </c>
    </row>
    <row r="54" spans="1:3" x14ac:dyDescent="0.25">
      <c r="A54" s="26">
        <v>2032</v>
      </c>
      <c r="B54" s="561"/>
      <c r="C54" s="561">
        <v>6245</v>
      </c>
    </row>
    <row r="55" spans="1:3" x14ac:dyDescent="0.25">
      <c r="A55" s="26">
        <v>2033</v>
      </c>
      <c r="B55" s="561"/>
      <c r="C55" s="561">
        <v>6287</v>
      </c>
    </row>
    <row r="56" spans="1:3" x14ac:dyDescent="0.25">
      <c r="A56" s="26">
        <v>2034</v>
      </c>
      <c r="B56" s="561"/>
      <c r="C56" s="561">
        <v>6331</v>
      </c>
    </row>
    <row r="57" spans="1:3" x14ac:dyDescent="0.25">
      <c r="A57" s="26">
        <v>2035</v>
      </c>
      <c r="B57" s="561"/>
      <c r="C57" s="561">
        <v>6374</v>
      </c>
    </row>
    <row r="58" spans="1:3" x14ac:dyDescent="0.25">
      <c r="A58" s="26">
        <v>2036</v>
      </c>
      <c r="B58" s="561"/>
      <c r="C58" s="561">
        <v>6418</v>
      </c>
    </row>
    <row r="59" spans="1:3" x14ac:dyDescent="0.25">
      <c r="B59" s="540"/>
      <c r="C59" s="540"/>
    </row>
    <row r="60" spans="1:3" x14ac:dyDescent="0.25">
      <c r="A60" s="28" t="s">
        <v>525</v>
      </c>
    </row>
    <row r="61" spans="1:3" x14ac:dyDescent="0.25">
      <c r="A61" s="27" t="s">
        <v>91</v>
      </c>
      <c r="B61" s="29" t="s">
        <v>176</v>
      </c>
    </row>
    <row r="63" spans="1:3" ht="21" x14ac:dyDescent="0.25">
      <c r="A63" s="273" t="s">
        <v>612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58"/>
  <sheetViews>
    <sheetView zoomScale="85" zoomScaleNormal="85" workbookViewId="0">
      <selection activeCell="A7" sqref="A7:M21"/>
    </sheetView>
  </sheetViews>
  <sheetFormatPr defaultRowHeight="15" x14ac:dyDescent="0.25"/>
  <cols>
    <col min="1" max="1" width="27.28515625" style="19" customWidth="1"/>
    <col min="2" max="2" width="31" style="19" customWidth="1"/>
    <col min="3" max="3" width="10.140625" style="19" customWidth="1"/>
    <col min="4" max="4" width="13" style="19" customWidth="1"/>
    <col min="5" max="8" width="13.42578125" style="19" customWidth="1"/>
    <col min="9" max="9" width="15.85546875" style="19" customWidth="1"/>
    <col min="10" max="12" width="25.42578125" style="19" customWidth="1"/>
    <col min="13" max="14" width="28.28515625" style="19" bestFit="1" customWidth="1"/>
    <col min="15" max="16384" width="9.140625" style="19"/>
  </cols>
  <sheetData>
    <row r="1" spans="1:15" ht="21" x14ac:dyDescent="0.35">
      <c r="A1" s="2" t="s">
        <v>637</v>
      </c>
      <c r="B1" s="50"/>
      <c r="C1" s="50"/>
      <c r="D1" s="50"/>
      <c r="E1" s="50"/>
      <c r="F1" s="50"/>
    </row>
    <row r="3" spans="1:15" ht="21" x14ac:dyDescent="0.35">
      <c r="A3" s="2" t="s">
        <v>23</v>
      </c>
    </row>
    <row r="5" spans="1:15" x14ac:dyDescent="0.25">
      <c r="A5" s="51" t="s">
        <v>629</v>
      </c>
      <c r="B5" s="53"/>
      <c r="C5" s="53"/>
      <c r="D5" s="53"/>
      <c r="E5" s="53"/>
      <c r="F5" s="53"/>
      <c r="G5" s="53"/>
      <c r="H5" s="53"/>
      <c r="I5" s="53"/>
      <c r="J5" s="68"/>
      <c r="K5" s="68"/>
      <c r="L5" s="68"/>
      <c r="M5" s="68"/>
    </row>
    <row r="6" spans="1:15" ht="30" x14ac:dyDescent="0.25">
      <c r="A6" s="51" t="s">
        <v>24</v>
      </c>
      <c r="B6" s="3" t="s">
        <v>41</v>
      </c>
      <c r="C6" s="68">
        <v>2009</v>
      </c>
      <c r="D6" s="68">
        <v>2010</v>
      </c>
      <c r="E6" s="68">
        <v>2011</v>
      </c>
      <c r="F6" s="68">
        <v>2012</v>
      </c>
      <c r="G6" s="68">
        <v>2013</v>
      </c>
      <c r="H6" s="68">
        <v>2014</v>
      </c>
      <c r="I6" s="231" t="s">
        <v>602</v>
      </c>
      <c r="J6" s="231" t="s">
        <v>178</v>
      </c>
      <c r="K6" s="68" t="s">
        <v>179</v>
      </c>
      <c r="L6" s="68" t="s">
        <v>172</v>
      </c>
      <c r="M6" s="68" t="s">
        <v>167</v>
      </c>
      <c r="N6" s="53"/>
      <c r="O6" s="53"/>
    </row>
    <row r="7" spans="1:15" x14ac:dyDescent="0.25">
      <c r="A7" s="71" t="s">
        <v>157</v>
      </c>
      <c r="B7" s="71" t="s">
        <v>21</v>
      </c>
      <c r="C7" s="478" t="s">
        <v>627</v>
      </c>
      <c r="D7" s="478" t="s">
        <v>627</v>
      </c>
      <c r="E7" s="478" t="s">
        <v>627</v>
      </c>
      <c r="F7" s="478" t="s">
        <v>627</v>
      </c>
      <c r="G7" s="478" t="s">
        <v>627</v>
      </c>
      <c r="H7" s="479" t="s">
        <v>627</v>
      </c>
      <c r="I7" s="462" t="s">
        <v>627</v>
      </c>
      <c r="J7" s="480" t="s">
        <v>627</v>
      </c>
      <c r="K7" s="480" t="s">
        <v>627</v>
      </c>
      <c r="L7" s="72" t="s">
        <v>627</v>
      </c>
      <c r="M7" s="72" t="s">
        <v>627</v>
      </c>
      <c r="N7" s="499"/>
      <c r="O7" s="68"/>
    </row>
    <row r="8" spans="1:15" x14ac:dyDescent="0.25">
      <c r="A8" s="71" t="s">
        <v>38</v>
      </c>
      <c r="B8" s="71" t="s">
        <v>19</v>
      </c>
      <c r="C8" s="56">
        <v>33700</v>
      </c>
      <c r="D8" s="56">
        <v>31000</v>
      </c>
      <c r="E8" s="56">
        <v>31900</v>
      </c>
      <c r="F8" s="56">
        <v>32800</v>
      </c>
      <c r="G8" s="56">
        <v>32200</v>
      </c>
      <c r="H8" s="57">
        <v>32800</v>
      </c>
      <c r="I8" s="462">
        <f>H8/'Table 2'!$H8</f>
        <v>0.28949691085613416</v>
      </c>
      <c r="J8" s="70">
        <f>RANK(I8,$I$7:$I$22,)</f>
        <v>1</v>
      </c>
      <c r="K8" s="70">
        <f t="shared" ref="K8:K21" si="0">RANK(H8,$H$7:$H$22,)</f>
        <v>11</v>
      </c>
      <c r="L8" s="72">
        <f t="shared" ref="L8:L21" si="1">H8-C8</f>
        <v>-900</v>
      </c>
      <c r="M8" s="70">
        <f t="shared" ref="M8:M21" si="2">RANK(L8,$L$7:$L$22,)</f>
        <v>13</v>
      </c>
      <c r="N8" s="499"/>
      <c r="O8" s="58"/>
    </row>
    <row r="9" spans="1:15" x14ac:dyDescent="0.25">
      <c r="A9" s="71" t="s">
        <v>35</v>
      </c>
      <c r="B9" s="71" t="s">
        <v>16</v>
      </c>
      <c r="C9" s="56">
        <v>32700</v>
      </c>
      <c r="D9" s="56">
        <v>35600</v>
      </c>
      <c r="E9" s="56">
        <v>31400</v>
      </c>
      <c r="F9" s="56">
        <v>40600</v>
      </c>
      <c r="G9" s="56">
        <v>38400</v>
      </c>
      <c r="H9" s="57">
        <v>38400</v>
      </c>
      <c r="I9" s="462">
        <f>H9/'Table 2'!$H9</f>
        <v>0.26519337016574585</v>
      </c>
      <c r="J9" s="70">
        <f t="shared" ref="J9:J21" si="3">RANK(I9,$I$7:$I$22,)</f>
        <v>2</v>
      </c>
      <c r="K9" s="70">
        <f t="shared" si="0"/>
        <v>8</v>
      </c>
      <c r="L9" s="72">
        <f t="shared" si="1"/>
        <v>5700</v>
      </c>
      <c r="M9" s="70">
        <f t="shared" si="2"/>
        <v>8</v>
      </c>
      <c r="N9" s="499"/>
      <c r="O9" s="58"/>
    </row>
    <row r="10" spans="1:15" x14ac:dyDescent="0.25">
      <c r="A10" s="71" t="s">
        <v>155</v>
      </c>
      <c r="B10" s="71" t="s">
        <v>156</v>
      </c>
      <c r="C10" s="56">
        <v>37100</v>
      </c>
      <c r="D10" s="56">
        <v>35200</v>
      </c>
      <c r="E10" s="56">
        <v>36400</v>
      </c>
      <c r="F10" s="56">
        <v>37200</v>
      </c>
      <c r="G10" s="56">
        <v>39800</v>
      </c>
      <c r="H10" s="57">
        <v>39400</v>
      </c>
      <c r="I10" s="462">
        <f>H10/'Table 2'!$H10</f>
        <v>0.20968600319318786</v>
      </c>
      <c r="J10" s="70">
        <f t="shared" si="3"/>
        <v>6</v>
      </c>
      <c r="K10" s="70">
        <f t="shared" si="0"/>
        <v>7</v>
      </c>
      <c r="L10" s="72">
        <f t="shared" si="1"/>
        <v>2300</v>
      </c>
      <c r="M10" s="70">
        <f t="shared" si="2"/>
        <v>10</v>
      </c>
      <c r="N10" s="499"/>
      <c r="O10" s="58"/>
    </row>
    <row r="11" spans="1:15" x14ac:dyDescent="0.25">
      <c r="A11" s="71" t="s">
        <v>155</v>
      </c>
      <c r="B11" s="71" t="s">
        <v>138</v>
      </c>
      <c r="C11" s="56">
        <v>77500</v>
      </c>
      <c r="D11" s="56">
        <v>76200</v>
      </c>
      <c r="E11" s="56">
        <v>77000</v>
      </c>
      <c r="F11" s="56">
        <v>82000</v>
      </c>
      <c r="G11" s="56">
        <v>85200</v>
      </c>
      <c r="H11" s="57">
        <v>88000</v>
      </c>
      <c r="I11" s="462">
        <f>H11/'Table 2'!$H11</f>
        <v>0.21637570690926974</v>
      </c>
      <c r="J11" s="70">
        <f t="shared" si="3"/>
        <v>4</v>
      </c>
      <c r="K11" s="70">
        <f t="shared" si="0"/>
        <v>3</v>
      </c>
      <c r="L11" s="72">
        <f t="shared" si="1"/>
        <v>10500</v>
      </c>
      <c r="M11" s="70">
        <f t="shared" si="2"/>
        <v>2</v>
      </c>
      <c r="N11" s="499"/>
      <c r="O11" s="58"/>
    </row>
    <row r="12" spans="1:15" x14ac:dyDescent="0.25">
      <c r="A12" s="71" t="s">
        <v>33</v>
      </c>
      <c r="B12" s="71" t="s">
        <v>62</v>
      </c>
      <c r="C12" s="56">
        <v>32400</v>
      </c>
      <c r="D12" s="56">
        <v>33600</v>
      </c>
      <c r="E12" s="56">
        <v>34200</v>
      </c>
      <c r="F12" s="56">
        <v>34500</v>
      </c>
      <c r="G12" s="56">
        <v>36200</v>
      </c>
      <c r="H12" s="57">
        <v>38000</v>
      </c>
      <c r="I12" s="462">
        <f>H12/'Table 2'!$H12</f>
        <v>0.16717993840739112</v>
      </c>
      <c r="J12" s="70">
        <f t="shared" si="3"/>
        <v>7</v>
      </c>
      <c r="K12" s="70">
        <f t="shared" si="0"/>
        <v>9</v>
      </c>
      <c r="L12" s="72">
        <f t="shared" si="1"/>
        <v>5600</v>
      </c>
      <c r="M12" s="70">
        <f t="shared" si="2"/>
        <v>9</v>
      </c>
      <c r="N12" s="499"/>
      <c r="O12" s="58"/>
    </row>
    <row r="13" spans="1:15" x14ac:dyDescent="0.25">
      <c r="A13" s="71" t="s">
        <v>31</v>
      </c>
      <c r="B13" s="71" t="s">
        <v>154</v>
      </c>
      <c r="C13" s="56">
        <v>35300</v>
      </c>
      <c r="D13" s="56">
        <v>36500</v>
      </c>
      <c r="E13" s="56">
        <v>35500</v>
      </c>
      <c r="F13" s="56">
        <v>40800</v>
      </c>
      <c r="G13" s="56">
        <v>43100</v>
      </c>
      <c r="H13" s="57">
        <v>45300</v>
      </c>
      <c r="I13" s="462">
        <f>H13/'Table 2'!$H13</f>
        <v>0.126536312849162</v>
      </c>
      <c r="J13" s="70">
        <f t="shared" si="3"/>
        <v>11</v>
      </c>
      <c r="K13" s="70">
        <f t="shared" si="0"/>
        <v>6</v>
      </c>
      <c r="L13" s="72">
        <f t="shared" si="1"/>
        <v>10000</v>
      </c>
      <c r="M13" s="70">
        <f t="shared" si="2"/>
        <v>3</v>
      </c>
      <c r="N13" s="499"/>
      <c r="O13" s="58"/>
    </row>
    <row r="14" spans="1:15" x14ac:dyDescent="0.25">
      <c r="A14" s="71" t="s">
        <v>30</v>
      </c>
      <c r="B14" s="71" t="s">
        <v>11</v>
      </c>
      <c r="C14" s="56">
        <v>16300</v>
      </c>
      <c r="D14" s="56">
        <v>18600</v>
      </c>
      <c r="E14" s="56">
        <v>20500</v>
      </c>
      <c r="F14" s="56">
        <v>18400</v>
      </c>
      <c r="G14" s="56">
        <v>21300</v>
      </c>
      <c r="H14" s="57">
        <v>23500</v>
      </c>
      <c r="I14" s="462">
        <f>H14/'Table 2'!$H14</f>
        <v>6.3036480686695276E-2</v>
      </c>
      <c r="J14" s="70">
        <f t="shared" si="3"/>
        <v>13</v>
      </c>
      <c r="K14" s="70">
        <f t="shared" si="0"/>
        <v>12</v>
      </c>
      <c r="L14" s="72">
        <f t="shared" si="1"/>
        <v>7200</v>
      </c>
      <c r="M14" s="70">
        <f t="shared" si="2"/>
        <v>6</v>
      </c>
      <c r="N14" s="499"/>
      <c r="O14" s="58"/>
    </row>
    <row r="15" spans="1:15" x14ac:dyDescent="0.25">
      <c r="A15" s="71" t="s">
        <v>32</v>
      </c>
      <c r="B15" s="71" t="s">
        <v>153</v>
      </c>
      <c r="C15" s="56">
        <v>18400</v>
      </c>
      <c r="D15" s="56">
        <v>16500</v>
      </c>
      <c r="E15" s="56">
        <v>14900</v>
      </c>
      <c r="F15" s="56">
        <v>15200</v>
      </c>
      <c r="G15" s="56">
        <v>15000</v>
      </c>
      <c r="H15" s="57">
        <v>15700</v>
      </c>
      <c r="I15" s="462">
        <f>H15/'Table 2'!$H15</f>
        <v>4.4614947428246662E-2</v>
      </c>
      <c r="J15" s="70">
        <f t="shared" si="3"/>
        <v>14</v>
      </c>
      <c r="K15" s="70">
        <f t="shared" si="0"/>
        <v>14</v>
      </c>
      <c r="L15" s="72">
        <f t="shared" si="1"/>
        <v>-2700</v>
      </c>
      <c r="M15" s="70">
        <f t="shared" si="2"/>
        <v>14</v>
      </c>
      <c r="N15" s="499"/>
      <c r="O15" s="58"/>
    </row>
    <row r="16" spans="1:15" x14ac:dyDescent="0.25">
      <c r="A16" s="71" t="s">
        <v>152</v>
      </c>
      <c r="B16" s="71" t="s">
        <v>65</v>
      </c>
      <c r="C16" s="56">
        <v>39400</v>
      </c>
      <c r="D16" s="56">
        <v>38900</v>
      </c>
      <c r="E16" s="56">
        <v>39600</v>
      </c>
      <c r="F16" s="56">
        <v>40300</v>
      </c>
      <c r="G16" s="56">
        <v>46200</v>
      </c>
      <c r="H16" s="57">
        <v>48000</v>
      </c>
      <c r="I16" s="462">
        <f>H16/'Table 2'!$H16</f>
        <v>6.6528066528066532E-2</v>
      </c>
      <c r="J16" s="70">
        <f t="shared" si="3"/>
        <v>12</v>
      </c>
      <c r="K16" s="70">
        <f t="shared" si="0"/>
        <v>5</v>
      </c>
      <c r="L16" s="72">
        <f t="shared" si="1"/>
        <v>8600</v>
      </c>
      <c r="M16" s="70">
        <f t="shared" si="2"/>
        <v>4</v>
      </c>
      <c r="N16" s="499"/>
      <c r="O16" s="58"/>
    </row>
    <row r="17" spans="1:17" x14ac:dyDescent="0.25">
      <c r="A17" s="71" t="s">
        <v>27</v>
      </c>
      <c r="B17" s="71" t="s">
        <v>151</v>
      </c>
      <c r="C17" s="56">
        <v>64500</v>
      </c>
      <c r="D17" s="56">
        <v>70400</v>
      </c>
      <c r="E17" s="56">
        <v>65900</v>
      </c>
      <c r="F17" s="56">
        <v>64600</v>
      </c>
      <c r="G17" s="56">
        <v>67500</v>
      </c>
      <c r="H17" s="57">
        <v>73000</v>
      </c>
      <c r="I17" s="462">
        <f>H17/'Table 2'!$H17</f>
        <v>0.14879739094985731</v>
      </c>
      <c r="J17" s="70">
        <f t="shared" si="3"/>
        <v>9</v>
      </c>
      <c r="K17" s="70">
        <f t="shared" si="0"/>
        <v>4</v>
      </c>
      <c r="L17" s="72">
        <f t="shared" si="1"/>
        <v>8500</v>
      </c>
      <c r="M17" s="70">
        <f t="shared" si="2"/>
        <v>5</v>
      </c>
      <c r="N17" s="499"/>
      <c r="O17" s="58"/>
    </row>
    <row r="18" spans="1:17" x14ac:dyDescent="0.25">
      <c r="A18" s="71" t="s">
        <v>34</v>
      </c>
      <c r="B18" s="71" t="s">
        <v>66</v>
      </c>
      <c r="C18" s="56">
        <v>34900</v>
      </c>
      <c r="D18" s="56">
        <v>36400</v>
      </c>
      <c r="E18" s="56">
        <v>35500</v>
      </c>
      <c r="F18" s="56">
        <v>34000</v>
      </c>
      <c r="G18" s="56">
        <v>34400</v>
      </c>
      <c r="H18" s="57">
        <v>34100</v>
      </c>
      <c r="I18" s="462">
        <f>H18/'Table 2'!$H18</f>
        <v>0.155</v>
      </c>
      <c r="J18" s="70">
        <f t="shared" si="3"/>
        <v>8</v>
      </c>
      <c r="K18" s="70">
        <f t="shared" si="0"/>
        <v>10</v>
      </c>
      <c r="L18" s="72">
        <f t="shared" si="1"/>
        <v>-800</v>
      </c>
      <c r="M18" s="70">
        <f t="shared" si="2"/>
        <v>12</v>
      </c>
      <c r="N18" s="499"/>
      <c r="O18" s="58"/>
    </row>
    <row r="19" spans="1:17" x14ac:dyDescent="0.25">
      <c r="A19" s="71" t="s">
        <v>29</v>
      </c>
      <c r="B19" s="71" t="s">
        <v>10</v>
      </c>
      <c r="C19" s="56">
        <v>82500</v>
      </c>
      <c r="D19" s="56">
        <v>82400</v>
      </c>
      <c r="E19" s="56">
        <v>79900</v>
      </c>
      <c r="F19" s="56">
        <v>87000</v>
      </c>
      <c r="G19" s="56">
        <v>84600</v>
      </c>
      <c r="H19" s="57">
        <v>88700</v>
      </c>
      <c r="I19" s="462">
        <f>H19/'Table 2'!$H19</f>
        <v>0.22997148042520094</v>
      </c>
      <c r="J19" s="70">
        <f t="shared" si="3"/>
        <v>3</v>
      </c>
      <c r="K19" s="70">
        <f t="shared" si="0"/>
        <v>2</v>
      </c>
      <c r="L19" s="72">
        <f t="shared" si="1"/>
        <v>6200</v>
      </c>
      <c r="M19" s="70">
        <f t="shared" si="2"/>
        <v>7</v>
      </c>
      <c r="N19" s="499"/>
      <c r="O19" s="58"/>
    </row>
    <row r="20" spans="1:17" x14ac:dyDescent="0.25">
      <c r="A20" s="71" t="s">
        <v>28</v>
      </c>
      <c r="B20" s="71" t="s">
        <v>150</v>
      </c>
      <c r="C20" s="56">
        <v>91700</v>
      </c>
      <c r="D20" s="56">
        <v>88800</v>
      </c>
      <c r="E20" s="56">
        <v>92900</v>
      </c>
      <c r="F20" s="56">
        <v>99900</v>
      </c>
      <c r="G20" s="56">
        <v>98400</v>
      </c>
      <c r="H20" s="57">
        <v>103900</v>
      </c>
      <c r="I20" s="462">
        <f>H20/'Table 2'!$H20</f>
        <v>0.21480256357246227</v>
      </c>
      <c r="J20" s="70">
        <f t="shared" si="3"/>
        <v>5</v>
      </c>
      <c r="K20" s="70">
        <f t="shared" si="0"/>
        <v>1</v>
      </c>
      <c r="L20" s="72">
        <f t="shared" si="1"/>
        <v>12200</v>
      </c>
      <c r="M20" s="70">
        <f t="shared" si="2"/>
        <v>1</v>
      </c>
      <c r="N20" s="499"/>
      <c r="O20" s="58"/>
    </row>
    <row r="21" spans="1:17" x14ac:dyDescent="0.25">
      <c r="A21" s="71" t="s">
        <v>36</v>
      </c>
      <c r="B21" s="71" t="s">
        <v>17</v>
      </c>
      <c r="C21" s="56">
        <v>17000</v>
      </c>
      <c r="D21" s="56">
        <v>15800</v>
      </c>
      <c r="E21" s="56">
        <v>18500</v>
      </c>
      <c r="F21" s="56">
        <v>18500</v>
      </c>
      <c r="G21" s="56">
        <v>17800</v>
      </c>
      <c r="H21" s="57">
        <v>17900</v>
      </c>
      <c r="I21" s="462">
        <f>H21/'Table 2'!$H21</f>
        <v>0.14297124600638977</v>
      </c>
      <c r="J21" s="70">
        <f t="shared" si="3"/>
        <v>10</v>
      </c>
      <c r="K21" s="70">
        <f t="shared" si="0"/>
        <v>13</v>
      </c>
      <c r="L21" s="72">
        <f t="shared" si="1"/>
        <v>900</v>
      </c>
      <c r="M21" s="70">
        <f t="shared" si="2"/>
        <v>11</v>
      </c>
      <c r="N21" s="499"/>
      <c r="O21" s="58"/>
    </row>
    <row r="22" spans="1:17" x14ac:dyDescent="0.25">
      <c r="A22" s="53" t="s">
        <v>149</v>
      </c>
      <c r="B22" s="53" t="s">
        <v>68</v>
      </c>
      <c r="C22" s="478" t="s">
        <v>627</v>
      </c>
      <c r="D22" s="478" t="s">
        <v>627</v>
      </c>
      <c r="E22" s="478" t="s">
        <v>627</v>
      </c>
      <c r="F22" s="478" t="s">
        <v>627</v>
      </c>
      <c r="G22" s="478" t="s">
        <v>627</v>
      </c>
      <c r="H22" s="479" t="s">
        <v>627</v>
      </c>
      <c r="I22" s="74" t="s">
        <v>627</v>
      </c>
      <c r="J22" s="480" t="s">
        <v>627</v>
      </c>
      <c r="K22" s="480" t="s">
        <v>627</v>
      </c>
      <c r="L22" s="69" t="s">
        <v>627</v>
      </c>
      <c r="M22" s="69" t="s">
        <v>627</v>
      </c>
      <c r="N22" s="500"/>
      <c r="O22" s="58"/>
    </row>
    <row r="23" spans="1:17" x14ac:dyDescent="0.25">
      <c r="A23" s="51" t="s">
        <v>158</v>
      </c>
      <c r="B23" s="51" t="s">
        <v>159</v>
      </c>
      <c r="C23" s="59">
        <v>633000</v>
      </c>
      <c r="D23" s="59">
        <v>638000</v>
      </c>
      <c r="E23" s="59">
        <v>636600</v>
      </c>
      <c r="F23" s="59">
        <v>669200</v>
      </c>
      <c r="G23" s="59">
        <v>684500</v>
      </c>
      <c r="H23" s="60">
        <v>710400</v>
      </c>
      <c r="I23" s="74">
        <f>H23/'Table 2'!$H23</f>
        <v>0.1500982484311944</v>
      </c>
      <c r="J23" s="481">
        <f>(H23/C23)-1</f>
        <v>0.12227488151658772</v>
      </c>
      <c r="K23" s="61"/>
      <c r="L23" s="73">
        <f>H23-C23</f>
        <v>77400</v>
      </c>
      <c r="N23" s="414"/>
      <c r="O23" s="58"/>
    </row>
    <row r="24" spans="1:17" x14ac:dyDescent="0.25">
      <c r="B24" s="53"/>
      <c r="C24" s="53"/>
      <c r="D24" s="53"/>
      <c r="E24" s="53"/>
      <c r="F24" s="53"/>
      <c r="G24" s="53"/>
      <c r="H24" s="457">
        <f>SUM(H8,H9,H11,H13,H19,H20)/H23</f>
        <v>0.55898085585585588</v>
      </c>
      <c r="I24" s="52"/>
      <c r="J24" s="53"/>
      <c r="K24" s="53"/>
      <c r="L24" s="439"/>
      <c r="M24" s="439"/>
      <c r="N24" s="95"/>
      <c r="O24" s="58"/>
      <c r="P24" s="95"/>
      <c r="Q24" s="95"/>
    </row>
    <row r="25" spans="1:17" x14ac:dyDescent="0.25">
      <c r="A25" s="55"/>
      <c r="B25" s="55"/>
      <c r="C25" s="53"/>
      <c r="D25" s="53"/>
      <c r="E25" s="53"/>
      <c r="F25" s="53"/>
      <c r="G25" s="54"/>
      <c r="H25" s="457">
        <f>SUM(H11,H13,H16,H17,H19,H20)/H23</f>
        <v>0.6290822072072072</v>
      </c>
      <c r="I25" s="74"/>
      <c r="J25" s="53"/>
      <c r="K25" s="53"/>
      <c r="L25" s="21"/>
      <c r="M25" s="95"/>
      <c r="N25" s="95"/>
      <c r="O25" s="95"/>
      <c r="P25" s="95"/>
      <c r="Q25" s="95"/>
    </row>
    <row r="26" spans="1:17" x14ac:dyDescent="0.25">
      <c r="A26" s="55" t="s">
        <v>160</v>
      </c>
      <c r="B26" s="55" t="s">
        <v>161</v>
      </c>
      <c r="C26" s="53"/>
      <c r="D26" s="53"/>
      <c r="E26" s="53"/>
      <c r="F26" s="53"/>
      <c r="G26" s="53"/>
      <c r="H26" s="53"/>
      <c r="I26" s="53"/>
      <c r="J26" s="53"/>
      <c r="K26" s="53"/>
      <c r="L26" s="439"/>
      <c r="M26" s="95"/>
      <c r="N26" s="95"/>
      <c r="O26" s="95"/>
      <c r="P26" s="95"/>
      <c r="Q26" s="95"/>
    </row>
    <row r="27" spans="1:17" x14ac:dyDescent="0.25">
      <c r="A27" s="55" t="s">
        <v>162</v>
      </c>
      <c r="B27" s="55" t="s">
        <v>163</v>
      </c>
      <c r="C27" s="53"/>
      <c r="D27" s="53"/>
      <c r="E27" s="53"/>
      <c r="F27" s="53"/>
      <c r="G27" s="53"/>
      <c r="H27" s="53"/>
      <c r="I27" s="53"/>
      <c r="J27" s="53"/>
      <c r="K27" s="53"/>
      <c r="L27" s="439"/>
      <c r="M27" s="95"/>
      <c r="N27" s="95"/>
      <c r="O27" s="95"/>
      <c r="P27" s="95"/>
      <c r="Q27" s="95"/>
    </row>
    <row r="28" spans="1:17" x14ac:dyDescent="0.25">
      <c r="A28"/>
      <c r="B28"/>
      <c r="L28" s="95"/>
      <c r="M28" s="95"/>
      <c r="N28" s="95"/>
      <c r="O28" s="95"/>
      <c r="P28" s="95"/>
      <c r="Q28" s="95"/>
    </row>
    <row r="29" spans="1:17" x14ac:dyDescent="0.25">
      <c r="L29" s="95"/>
      <c r="M29" s="95"/>
      <c r="N29" s="95"/>
      <c r="O29" s="95"/>
      <c r="P29" s="95"/>
      <c r="Q29" s="95"/>
    </row>
    <row r="30" spans="1:17" ht="21" x14ac:dyDescent="0.35">
      <c r="A30" s="2" t="s">
        <v>637</v>
      </c>
      <c r="L30" s="95"/>
      <c r="M30" s="95"/>
      <c r="N30" s="95"/>
      <c r="O30" s="95"/>
      <c r="P30" s="95"/>
      <c r="Q30" s="95"/>
    </row>
    <row r="31" spans="1:17" s="91" customFormat="1" ht="17.25" customHeight="1" x14ac:dyDescent="0.35">
      <c r="A31" s="2"/>
      <c r="L31" s="95"/>
      <c r="M31" s="95"/>
      <c r="N31" s="95"/>
      <c r="O31" s="95"/>
      <c r="P31" s="95"/>
      <c r="Q31" s="95"/>
    </row>
    <row r="32" spans="1:17" ht="60" x14ac:dyDescent="0.25">
      <c r="A32" s="63" t="s">
        <v>164</v>
      </c>
      <c r="B32" s="442" t="s">
        <v>166</v>
      </c>
      <c r="C32" s="63" t="s">
        <v>599</v>
      </c>
      <c r="D32" s="63" t="s">
        <v>613</v>
      </c>
      <c r="E32" s="63" t="s">
        <v>614</v>
      </c>
      <c r="F32" s="63" t="s">
        <v>616</v>
      </c>
      <c r="G32" s="63" t="s">
        <v>615</v>
      </c>
      <c r="L32" s="95"/>
      <c r="M32" s="95"/>
      <c r="N32" s="95"/>
      <c r="O32" s="95"/>
      <c r="P32" s="95"/>
      <c r="Q32" s="95"/>
    </row>
    <row r="33" spans="1:17" x14ac:dyDescent="0.25">
      <c r="A33" s="62" t="str">
        <f>B20</f>
        <v>Health and social work</v>
      </c>
      <c r="B33" s="64">
        <f>H20</f>
        <v>103900</v>
      </c>
      <c r="C33" s="484">
        <f>K20</f>
        <v>1</v>
      </c>
      <c r="D33" s="65">
        <f>I20</f>
        <v>0.21480256357246227</v>
      </c>
      <c r="E33" s="64">
        <f>J20</f>
        <v>5</v>
      </c>
      <c r="F33" s="64">
        <f>L20</f>
        <v>12200</v>
      </c>
      <c r="G33" s="64">
        <f>M20</f>
        <v>1</v>
      </c>
      <c r="H33" s="414"/>
      <c r="L33" s="95"/>
      <c r="M33" s="95"/>
      <c r="N33" s="95"/>
      <c r="O33" s="95"/>
      <c r="P33" s="95"/>
      <c r="Q33" s="95"/>
    </row>
    <row r="34" spans="1:17" x14ac:dyDescent="0.25">
      <c r="A34" s="62" t="str">
        <f>B19</f>
        <v>Education</v>
      </c>
      <c r="B34" s="64">
        <f>H19</f>
        <v>88700</v>
      </c>
      <c r="C34" s="484">
        <f>K19</f>
        <v>2</v>
      </c>
      <c r="D34" s="65">
        <f>I19</f>
        <v>0.22997148042520094</v>
      </c>
      <c r="E34" s="64">
        <f>J19</f>
        <v>3</v>
      </c>
      <c r="F34" s="64">
        <f>L19</f>
        <v>6200</v>
      </c>
      <c r="G34" s="64">
        <f>M19</f>
        <v>7</v>
      </c>
      <c r="H34" s="414"/>
      <c r="L34" s="95"/>
      <c r="M34" s="95"/>
      <c r="N34" s="95"/>
      <c r="O34" s="95"/>
      <c r="P34" s="95"/>
      <c r="Q34" s="95"/>
    </row>
    <row r="35" spans="1:17" x14ac:dyDescent="0.25">
      <c r="A35" s="62" t="str">
        <f>B11</f>
        <v>Retail</v>
      </c>
      <c r="B35" s="64">
        <f>H11</f>
        <v>88000</v>
      </c>
      <c r="C35" s="484">
        <f>K11</f>
        <v>3</v>
      </c>
      <c r="D35" s="65">
        <f>I11</f>
        <v>0.21637570690926974</v>
      </c>
      <c r="E35" s="64">
        <f>J11</f>
        <v>4</v>
      </c>
      <c r="F35" s="64">
        <f>L11</f>
        <v>10500</v>
      </c>
      <c r="G35" s="64">
        <f>M11</f>
        <v>2</v>
      </c>
      <c r="H35" s="414"/>
      <c r="L35" s="95"/>
      <c r="M35" s="95"/>
      <c r="N35" s="95"/>
      <c r="O35" s="95"/>
      <c r="P35" s="95"/>
      <c r="Q35" s="95"/>
    </row>
    <row r="36" spans="1:17" x14ac:dyDescent="0.25">
      <c r="A36" s="496" t="str">
        <f>B17</f>
        <v>Administrative and support services</v>
      </c>
      <c r="B36" s="64">
        <f>H17</f>
        <v>73000</v>
      </c>
      <c r="C36" s="484">
        <f>K17</f>
        <v>4</v>
      </c>
      <c r="D36" s="65">
        <f>I17</f>
        <v>0.14879739094985731</v>
      </c>
      <c r="E36" s="64">
        <f>J17</f>
        <v>9</v>
      </c>
      <c r="F36" s="64">
        <f>L17</f>
        <v>8500</v>
      </c>
      <c r="G36" s="64">
        <f>M17</f>
        <v>5</v>
      </c>
      <c r="L36" s="95"/>
      <c r="M36" s="95"/>
      <c r="N36" s="95"/>
      <c r="O36" s="95"/>
      <c r="P36" s="95"/>
      <c r="Q36" s="95"/>
    </row>
    <row r="37" spans="1:17" x14ac:dyDescent="0.25">
      <c r="A37" s="62" t="str">
        <f>B16</f>
        <v>Professional, real estate, scientific and technical</v>
      </c>
      <c r="B37" s="64">
        <f>H16</f>
        <v>48000</v>
      </c>
      <c r="C37" s="484">
        <f>K16</f>
        <v>5</v>
      </c>
      <c r="D37" s="65">
        <f>I16</f>
        <v>6.6528066528066532E-2</v>
      </c>
      <c r="E37" s="64">
        <f>J16</f>
        <v>12</v>
      </c>
      <c r="F37" s="64">
        <f>L16</f>
        <v>8600</v>
      </c>
      <c r="G37" s="64">
        <f>M16</f>
        <v>4</v>
      </c>
      <c r="H37" s="414"/>
      <c r="L37" s="95"/>
      <c r="M37" s="95"/>
      <c r="N37" s="95"/>
      <c r="O37" s="95"/>
      <c r="P37" s="95"/>
      <c r="Q37" s="95"/>
    </row>
    <row r="38" spans="1:17" x14ac:dyDescent="0.25">
      <c r="A38" s="62" t="str">
        <f>B13</f>
        <v>Accommodation and food services</v>
      </c>
      <c r="B38" s="64">
        <f>H13</f>
        <v>45300</v>
      </c>
      <c r="C38" s="484">
        <f>K13</f>
        <v>6</v>
      </c>
      <c r="D38" s="65">
        <f>I13</f>
        <v>0.126536312849162</v>
      </c>
      <c r="E38" s="64">
        <f>J13</f>
        <v>11</v>
      </c>
      <c r="F38" s="64">
        <f>L13</f>
        <v>10000</v>
      </c>
      <c r="G38" s="64">
        <f>M13</f>
        <v>3</v>
      </c>
      <c r="H38" s="414"/>
      <c r="L38" s="95"/>
      <c r="M38" s="95"/>
      <c r="N38" s="95"/>
      <c r="O38" s="95"/>
      <c r="P38" s="95"/>
      <c r="Q38" s="95"/>
    </row>
    <row r="39" spans="1:17" x14ac:dyDescent="0.25">
      <c r="A39" s="66" t="s">
        <v>159</v>
      </c>
      <c r="B39" s="67">
        <f>H23</f>
        <v>710400</v>
      </c>
      <c r="C39" s="67"/>
      <c r="D39" s="75">
        <f>I23</f>
        <v>0.1500982484311944</v>
      </c>
      <c r="E39" s="65"/>
      <c r="F39" s="67">
        <f>L23</f>
        <v>77400</v>
      </c>
      <c r="G39" s="67"/>
      <c r="H39" s="414"/>
      <c r="L39" s="95"/>
      <c r="M39" s="95"/>
      <c r="N39" s="95"/>
      <c r="O39" s="95"/>
      <c r="P39" s="95"/>
      <c r="Q39" s="95"/>
    </row>
    <row r="40" spans="1:17" x14ac:dyDescent="0.25">
      <c r="B40" s="497">
        <f>SUM(B33:B38)</f>
        <v>446900</v>
      </c>
      <c r="C40" s="483">
        <f>B40/'Table 2'!H23</f>
        <v>9.4424137421031507E-2</v>
      </c>
      <c r="D40" s="457">
        <f>B40/B39</f>
        <v>0.6290822072072072</v>
      </c>
    </row>
    <row r="41" spans="1:17" x14ac:dyDescent="0.25">
      <c r="A41" s="496"/>
      <c r="B41" s="497"/>
      <c r="C41" s="482"/>
      <c r="F41" s="476"/>
      <c r="L41" s="95"/>
      <c r="M41" s="95"/>
      <c r="N41" s="95"/>
      <c r="O41" s="95"/>
      <c r="P41" s="95"/>
      <c r="Q41" s="95"/>
    </row>
    <row r="43" spans="1:17" x14ac:dyDescent="0.25">
      <c r="A43" s="496"/>
      <c r="B43" s="512"/>
      <c r="C43" s="496"/>
      <c r="D43" s="496"/>
      <c r="E43" s="496"/>
      <c r="F43" s="512"/>
      <c r="G43" s="496"/>
    </row>
    <row r="44" spans="1:17" x14ac:dyDescent="0.25">
      <c r="B44" s="512"/>
      <c r="F44" s="512"/>
    </row>
    <row r="45" spans="1:17" x14ac:dyDescent="0.25">
      <c r="B45" s="512"/>
      <c r="F45" s="512"/>
    </row>
    <row r="46" spans="1:17" x14ac:dyDescent="0.25">
      <c r="B46" s="512"/>
      <c r="F46" s="512"/>
    </row>
    <row r="47" spans="1:17" x14ac:dyDescent="0.25">
      <c r="B47" s="512"/>
      <c r="F47" s="512"/>
    </row>
    <row r="48" spans="1:17" x14ac:dyDescent="0.25">
      <c r="B48" s="512"/>
      <c r="F48" s="512"/>
    </row>
    <row r="49" spans="2:6" x14ac:dyDescent="0.25">
      <c r="B49" s="512"/>
      <c r="F49" s="512"/>
    </row>
    <row r="51" spans="2:6" x14ac:dyDescent="0.25">
      <c r="B51" s="511"/>
    </row>
    <row r="52" spans="2:6" x14ac:dyDescent="0.25">
      <c r="B52" s="511"/>
    </row>
    <row r="53" spans="2:6" x14ac:dyDescent="0.25">
      <c r="B53" s="511"/>
    </row>
    <row r="54" spans="2:6" x14ac:dyDescent="0.25">
      <c r="B54" s="511"/>
    </row>
    <row r="55" spans="2:6" x14ac:dyDescent="0.25">
      <c r="B55" s="511"/>
    </row>
    <row r="56" spans="2:6" x14ac:dyDescent="0.25">
      <c r="B56" s="511"/>
    </row>
    <row r="57" spans="2:6" x14ac:dyDescent="0.25">
      <c r="B57" s="511"/>
    </row>
    <row r="58" spans="2:6" x14ac:dyDescent="0.25">
      <c r="B58" s="498"/>
    </row>
  </sheetData>
  <sortState ref="A33:G38">
    <sortCondition ref="C33:C38"/>
  </sortState>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80"/>
  <sheetViews>
    <sheetView zoomScale="85" zoomScaleNormal="85" workbookViewId="0">
      <selection activeCell="J103" sqref="J103"/>
    </sheetView>
  </sheetViews>
  <sheetFormatPr defaultRowHeight="15" x14ac:dyDescent="0.25"/>
  <cols>
    <col min="1" max="1" width="9.140625" style="27"/>
    <col min="2" max="9" width="18" style="27" customWidth="1"/>
    <col min="10" max="16384" width="9.140625" style="27"/>
  </cols>
  <sheetData>
    <row r="1" spans="1:20" ht="21" x14ac:dyDescent="0.35">
      <c r="A1" s="453" t="s">
        <v>617</v>
      </c>
      <c r="B1" s="53"/>
      <c r="C1" s="53"/>
      <c r="D1" s="53"/>
      <c r="E1" s="53"/>
      <c r="F1" s="53"/>
      <c r="G1" s="53"/>
      <c r="H1" s="53"/>
      <c r="N1" s="53"/>
      <c r="O1" s="53"/>
      <c r="P1" s="53"/>
      <c r="Q1" s="53"/>
      <c r="S1" s="53"/>
    </row>
    <row r="2" spans="1:20" ht="21" x14ac:dyDescent="0.25">
      <c r="A2" s="273"/>
      <c r="B2" s="53"/>
      <c r="C2" s="53"/>
      <c r="D2" s="53"/>
      <c r="E2" s="53"/>
      <c r="F2" s="53"/>
      <c r="G2" s="53"/>
      <c r="H2" s="53"/>
      <c r="I2" s="53"/>
      <c r="O2" s="53"/>
      <c r="P2" s="53"/>
      <c r="Q2" s="53"/>
      <c r="R2" s="53"/>
      <c r="T2" s="53"/>
    </row>
    <row r="3" spans="1:20" ht="21" x14ac:dyDescent="0.35">
      <c r="A3" s="2" t="s">
        <v>23</v>
      </c>
      <c r="B3" s="612"/>
      <c r="C3" s="612"/>
      <c r="D3" s="612"/>
      <c r="E3" s="612"/>
      <c r="F3" s="612"/>
      <c r="G3" s="612"/>
      <c r="H3" s="612"/>
      <c r="I3" s="612"/>
    </row>
    <row r="4" spans="1:20" ht="21" x14ac:dyDescent="0.35">
      <c r="A4" s="2"/>
      <c r="B4" s="303"/>
      <c r="C4" s="303"/>
      <c r="D4" s="303"/>
      <c r="E4" s="303"/>
      <c r="F4" s="303"/>
      <c r="G4" s="303"/>
      <c r="H4" s="303"/>
      <c r="I4" s="303"/>
    </row>
    <row r="5" spans="1:20" ht="60" x14ac:dyDescent="0.25">
      <c r="A5" s="312" t="s">
        <v>88</v>
      </c>
      <c r="B5" s="446" t="s">
        <v>138</v>
      </c>
      <c r="C5" s="446" t="s">
        <v>526</v>
      </c>
      <c r="D5" s="446" t="s">
        <v>527</v>
      </c>
      <c r="E5" s="446" t="s">
        <v>13</v>
      </c>
      <c r="F5" s="447" t="s">
        <v>528</v>
      </c>
      <c r="G5" s="446" t="s">
        <v>8</v>
      </c>
      <c r="H5" s="446" t="s">
        <v>10</v>
      </c>
      <c r="I5" s="446" t="s">
        <v>9</v>
      </c>
    </row>
    <row r="6" spans="1:20" x14ac:dyDescent="0.25">
      <c r="A6" s="313">
        <v>1984</v>
      </c>
      <c r="B6" s="448">
        <v>383</v>
      </c>
      <c r="C6" s="448">
        <v>200</v>
      </c>
      <c r="D6" s="448">
        <v>216</v>
      </c>
      <c r="E6" s="448">
        <v>287</v>
      </c>
      <c r="F6" s="448">
        <v>322</v>
      </c>
      <c r="G6" s="448">
        <v>245</v>
      </c>
      <c r="H6" s="448">
        <v>283</v>
      </c>
      <c r="I6" s="448">
        <v>357</v>
      </c>
    </row>
    <row r="7" spans="1:20" x14ac:dyDescent="0.25">
      <c r="A7" s="313">
        <v>1985</v>
      </c>
      <c r="B7" s="448">
        <v>389</v>
      </c>
      <c r="C7" s="448">
        <v>205</v>
      </c>
      <c r="D7" s="448">
        <v>219</v>
      </c>
      <c r="E7" s="448">
        <v>295</v>
      </c>
      <c r="F7" s="448">
        <v>340</v>
      </c>
      <c r="G7" s="448">
        <v>255</v>
      </c>
      <c r="H7" s="448">
        <v>285</v>
      </c>
      <c r="I7" s="448">
        <v>367</v>
      </c>
    </row>
    <row r="8" spans="1:20" x14ac:dyDescent="0.25">
      <c r="A8" s="313">
        <v>1986</v>
      </c>
      <c r="B8" s="448">
        <v>388</v>
      </c>
      <c r="C8" s="448">
        <v>203</v>
      </c>
      <c r="D8" s="448">
        <v>216</v>
      </c>
      <c r="E8" s="448">
        <v>308</v>
      </c>
      <c r="F8" s="448">
        <v>349</v>
      </c>
      <c r="G8" s="448">
        <v>263</v>
      </c>
      <c r="H8" s="448">
        <v>288</v>
      </c>
      <c r="I8" s="448">
        <v>368</v>
      </c>
    </row>
    <row r="9" spans="1:20" x14ac:dyDescent="0.25">
      <c r="A9" s="313">
        <v>1987</v>
      </c>
      <c r="B9" s="448">
        <v>399</v>
      </c>
      <c r="C9" s="448">
        <v>208</v>
      </c>
      <c r="D9" s="448">
        <v>221</v>
      </c>
      <c r="E9" s="448">
        <v>326</v>
      </c>
      <c r="F9" s="448">
        <v>375</v>
      </c>
      <c r="G9" s="448">
        <v>276</v>
      </c>
      <c r="H9" s="448">
        <v>296</v>
      </c>
      <c r="I9" s="448">
        <v>382</v>
      </c>
    </row>
    <row r="10" spans="1:20" x14ac:dyDescent="0.25">
      <c r="A10" s="313">
        <v>1988</v>
      </c>
      <c r="B10" s="448">
        <v>405</v>
      </c>
      <c r="C10" s="448">
        <v>215</v>
      </c>
      <c r="D10" s="448">
        <v>226</v>
      </c>
      <c r="E10" s="448">
        <v>344</v>
      </c>
      <c r="F10" s="448">
        <v>397</v>
      </c>
      <c r="G10" s="448">
        <v>290</v>
      </c>
      <c r="H10" s="448">
        <v>307</v>
      </c>
      <c r="I10" s="448">
        <v>402</v>
      </c>
    </row>
    <row r="11" spans="1:20" x14ac:dyDescent="0.25">
      <c r="A11" s="313">
        <v>1989</v>
      </c>
      <c r="B11" s="448">
        <v>408</v>
      </c>
      <c r="C11" s="448">
        <v>221</v>
      </c>
      <c r="D11" s="448">
        <v>230</v>
      </c>
      <c r="E11" s="448">
        <v>341</v>
      </c>
      <c r="F11" s="448">
        <v>413</v>
      </c>
      <c r="G11" s="448">
        <v>299</v>
      </c>
      <c r="H11" s="448">
        <v>310</v>
      </c>
      <c r="I11" s="448">
        <v>398</v>
      </c>
    </row>
    <row r="12" spans="1:20" x14ac:dyDescent="0.25">
      <c r="A12" s="313">
        <v>1990</v>
      </c>
      <c r="B12" s="448">
        <v>408</v>
      </c>
      <c r="C12" s="448">
        <v>222</v>
      </c>
      <c r="D12" s="448">
        <v>231</v>
      </c>
      <c r="E12" s="448">
        <v>340</v>
      </c>
      <c r="F12" s="448">
        <v>416</v>
      </c>
      <c r="G12" s="448">
        <v>308</v>
      </c>
      <c r="H12" s="448">
        <v>279</v>
      </c>
      <c r="I12" s="448">
        <v>375</v>
      </c>
    </row>
    <row r="13" spans="1:20" x14ac:dyDescent="0.25">
      <c r="A13" s="313">
        <v>1991</v>
      </c>
      <c r="B13" s="448">
        <v>397</v>
      </c>
      <c r="C13" s="448">
        <v>207</v>
      </c>
      <c r="D13" s="448">
        <v>223</v>
      </c>
      <c r="E13" s="448">
        <v>327</v>
      </c>
      <c r="F13" s="448">
        <v>400</v>
      </c>
      <c r="G13" s="448">
        <v>302</v>
      </c>
      <c r="H13" s="448">
        <v>242</v>
      </c>
      <c r="I13" s="448">
        <v>356</v>
      </c>
    </row>
    <row r="14" spans="1:20" x14ac:dyDescent="0.25">
      <c r="A14" s="313">
        <v>1992</v>
      </c>
      <c r="B14" s="448">
        <v>388</v>
      </c>
      <c r="C14" s="448">
        <v>201</v>
      </c>
      <c r="D14" s="448">
        <v>215</v>
      </c>
      <c r="E14" s="448">
        <v>309</v>
      </c>
      <c r="F14" s="448">
        <v>390</v>
      </c>
      <c r="G14" s="448">
        <v>294</v>
      </c>
      <c r="H14" s="448">
        <v>235</v>
      </c>
      <c r="I14" s="448">
        <v>343</v>
      </c>
    </row>
    <row r="15" spans="1:20" x14ac:dyDescent="0.25">
      <c r="A15" s="313">
        <v>1993</v>
      </c>
      <c r="B15" s="448">
        <v>388</v>
      </c>
      <c r="C15" s="448">
        <v>207</v>
      </c>
      <c r="D15" s="448">
        <v>215</v>
      </c>
      <c r="E15" s="448">
        <v>300</v>
      </c>
      <c r="F15" s="448">
        <v>402</v>
      </c>
      <c r="G15" s="448">
        <v>304</v>
      </c>
      <c r="H15" s="448">
        <v>238</v>
      </c>
      <c r="I15" s="448">
        <v>333</v>
      </c>
    </row>
    <row r="16" spans="1:20" x14ac:dyDescent="0.25">
      <c r="A16" s="313">
        <v>1994</v>
      </c>
      <c r="B16" s="448">
        <v>396</v>
      </c>
      <c r="C16" s="448">
        <v>227</v>
      </c>
      <c r="D16" s="448">
        <v>222</v>
      </c>
      <c r="E16" s="448">
        <v>309</v>
      </c>
      <c r="F16" s="448">
        <v>424</v>
      </c>
      <c r="G16" s="448">
        <v>318</v>
      </c>
      <c r="H16" s="448">
        <v>235</v>
      </c>
      <c r="I16" s="448">
        <v>332</v>
      </c>
    </row>
    <row r="17" spans="1:9" x14ac:dyDescent="0.25">
      <c r="A17" s="313">
        <v>1995</v>
      </c>
      <c r="B17" s="448">
        <v>392</v>
      </c>
      <c r="C17" s="448">
        <v>234</v>
      </c>
      <c r="D17" s="448">
        <v>228</v>
      </c>
      <c r="E17" s="448">
        <v>321</v>
      </c>
      <c r="F17" s="448">
        <v>436</v>
      </c>
      <c r="G17" s="448">
        <v>346</v>
      </c>
      <c r="H17" s="448">
        <v>226</v>
      </c>
      <c r="I17" s="448">
        <v>333</v>
      </c>
    </row>
    <row r="18" spans="1:9" x14ac:dyDescent="0.25">
      <c r="A18" s="313">
        <v>1996</v>
      </c>
      <c r="B18" s="448">
        <v>345</v>
      </c>
      <c r="C18" s="448">
        <v>204</v>
      </c>
      <c r="D18" s="448">
        <v>246</v>
      </c>
      <c r="E18" s="448">
        <v>336</v>
      </c>
      <c r="F18" s="448">
        <v>464</v>
      </c>
      <c r="G18" s="448">
        <v>361</v>
      </c>
      <c r="H18" s="448">
        <v>228</v>
      </c>
      <c r="I18" s="448">
        <v>354</v>
      </c>
    </row>
    <row r="19" spans="1:9" x14ac:dyDescent="0.25">
      <c r="A19" s="313">
        <v>1997</v>
      </c>
      <c r="B19" s="448">
        <v>358</v>
      </c>
      <c r="C19" s="448">
        <v>229</v>
      </c>
      <c r="D19" s="448">
        <v>273</v>
      </c>
      <c r="E19" s="448">
        <v>334</v>
      </c>
      <c r="F19" s="448">
        <v>474</v>
      </c>
      <c r="G19" s="448">
        <v>384</v>
      </c>
      <c r="H19" s="448">
        <v>239</v>
      </c>
      <c r="I19" s="448">
        <v>359</v>
      </c>
    </row>
    <row r="20" spans="1:9" x14ac:dyDescent="0.25">
      <c r="A20" s="313">
        <v>1998</v>
      </c>
      <c r="B20" s="448">
        <v>389</v>
      </c>
      <c r="C20" s="448">
        <v>253</v>
      </c>
      <c r="D20" s="448">
        <v>295</v>
      </c>
      <c r="E20" s="448">
        <v>336</v>
      </c>
      <c r="F20" s="448">
        <v>494</v>
      </c>
      <c r="G20" s="448">
        <v>419</v>
      </c>
      <c r="H20" s="448">
        <v>248</v>
      </c>
      <c r="I20" s="448">
        <v>352</v>
      </c>
    </row>
    <row r="21" spans="1:9" x14ac:dyDescent="0.25">
      <c r="A21" s="313">
        <v>1999</v>
      </c>
      <c r="B21" s="448">
        <v>408</v>
      </c>
      <c r="C21" s="448">
        <v>278</v>
      </c>
      <c r="D21" s="448">
        <v>328</v>
      </c>
      <c r="E21" s="448">
        <v>342</v>
      </c>
      <c r="F21" s="448">
        <v>513</v>
      </c>
      <c r="G21" s="448">
        <v>442</v>
      </c>
      <c r="H21" s="448">
        <v>267</v>
      </c>
      <c r="I21" s="448">
        <v>346</v>
      </c>
    </row>
    <row r="22" spans="1:9" x14ac:dyDescent="0.25">
      <c r="A22" s="313">
        <v>2000</v>
      </c>
      <c r="B22" s="448">
        <v>416</v>
      </c>
      <c r="C22" s="448">
        <v>284</v>
      </c>
      <c r="D22" s="448">
        <v>350</v>
      </c>
      <c r="E22" s="448">
        <v>356</v>
      </c>
      <c r="F22" s="448">
        <v>540</v>
      </c>
      <c r="G22" s="448">
        <v>474</v>
      </c>
      <c r="H22" s="448">
        <v>272</v>
      </c>
      <c r="I22" s="448">
        <v>361</v>
      </c>
    </row>
    <row r="23" spans="1:9" x14ac:dyDescent="0.25">
      <c r="A23" s="313">
        <v>2001</v>
      </c>
      <c r="B23" s="448">
        <v>414</v>
      </c>
      <c r="C23" s="448">
        <v>293</v>
      </c>
      <c r="D23" s="448">
        <v>362</v>
      </c>
      <c r="E23" s="448">
        <v>367</v>
      </c>
      <c r="F23" s="448">
        <v>561</v>
      </c>
      <c r="G23" s="448">
        <v>485</v>
      </c>
      <c r="H23" s="448">
        <v>263</v>
      </c>
      <c r="I23" s="448">
        <v>379</v>
      </c>
    </row>
    <row r="24" spans="1:9" x14ac:dyDescent="0.25">
      <c r="A24" s="313">
        <v>2002</v>
      </c>
      <c r="B24" s="448">
        <v>404</v>
      </c>
      <c r="C24" s="448">
        <v>299</v>
      </c>
      <c r="D24" s="448">
        <v>347</v>
      </c>
      <c r="E24" s="448">
        <v>355</v>
      </c>
      <c r="F24" s="448">
        <v>545</v>
      </c>
      <c r="G24" s="448">
        <v>462</v>
      </c>
      <c r="H24" s="448">
        <v>279</v>
      </c>
      <c r="I24" s="448">
        <v>379</v>
      </c>
    </row>
    <row r="25" spans="1:9" x14ac:dyDescent="0.25">
      <c r="A25" s="313">
        <v>2003</v>
      </c>
      <c r="B25" s="448">
        <v>405</v>
      </c>
      <c r="C25" s="448">
        <v>310</v>
      </c>
      <c r="D25" s="448">
        <v>346</v>
      </c>
      <c r="E25" s="448">
        <v>356</v>
      </c>
      <c r="F25" s="448">
        <v>562</v>
      </c>
      <c r="G25" s="448">
        <v>453</v>
      </c>
      <c r="H25" s="448">
        <v>293</v>
      </c>
      <c r="I25" s="448">
        <v>397</v>
      </c>
    </row>
    <row r="26" spans="1:9" x14ac:dyDescent="0.25">
      <c r="A26" s="313">
        <v>2004</v>
      </c>
      <c r="B26" s="448">
        <v>405</v>
      </c>
      <c r="C26" s="448">
        <v>313</v>
      </c>
      <c r="D26" s="448">
        <v>322</v>
      </c>
      <c r="E26" s="448">
        <v>340</v>
      </c>
      <c r="F26" s="448">
        <v>561</v>
      </c>
      <c r="G26" s="448">
        <v>455</v>
      </c>
      <c r="H26" s="448">
        <v>305</v>
      </c>
      <c r="I26" s="448">
        <v>411</v>
      </c>
    </row>
    <row r="27" spans="1:9" x14ac:dyDescent="0.25">
      <c r="A27" s="313">
        <v>2005</v>
      </c>
      <c r="B27" s="448">
        <v>413</v>
      </c>
      <c r="C27" s="448">
        <v>316</v>
      </c>
      <c r="D27" s="448">
        <v>333</v>
      </c>
      <c r="E27" s="448">
        <v>335</v>
      </c>
      <c r="F27" s="448">
        <v>598</v>
      </c>
      <c r="G27" s="448">
        <v>466</v>
      </c>
      <c r="H27" s="448">
        <v>301</v>
      </c>
      <c r="I27" s="448">
        <v>431</v>
      </c>
    </row>
    <row r="28" spans="1:9" x14ac:dyDescent="0.25">
      <c r="A28" s="313">
        <v>2006</v>
      </c>
      <c r="B28" s="448">
        <v>417</v>
      </c>
      <c r="C28" s="448">
        <v>316</v>
      </c>
      <c r="D28" s="448">
        <v>350</v>
      </c>
      <c r="E28" s="448">
        <v>340</v>
      </c>
      <c r="F28" s="448">
        <v>632</v>
      </c>
      <c r="G28" s="448">
        <v>474</v>
      </c>
      <c r="H28" s="448">
        <v>303</v>
      </c>
      <c r="I28" s="448">
        <v>419</v>
      </c>
    </row>
    <row r="29" spans="1:9" x14ac:dyDescent="0.25">
      <c r="A29" s="313">
        <v>2007</v>
      </c>
      <c r="B29" s="448">
        <v>418</v>
      </c>
      <c r="C29" s="448">
        <v>313</v>
      </c>
      <c r="D29" s="448">
        <v>352</v>
      </c>
      <c r="E29" s="448">
        <v>353</v>
      </c>
      <c r="F29" s="448">
        <v>658</v>
      </c>
      <c r="G29" s="448">
        <v>496</v>
      </c>
      <c r="H29" s="448">
        <v>312</v>
      </c>
      <c r="I29" s="448">
        <v>400</v>
      </c>
    </row>
    <row r="30" spans="1:9" x14ac:dyDescent="0.25">
      <c r="A30" s="313">
        <v>2008</v>
      </c>
      <c r="B30" s="448">
        <v>422</v>
      </c>
      <c r="C30" s="448">
        <v>328</v>
      </c>
      <c r="D30" s="448">
        <v>364</v>
      </c>
      <c r="E30" s="448">
        <v>367</v>
      </c>
      <c r="F30" s="448">
        <v>688</v>
      </c>
      <c r="G30" s="448">
        <v>495</v>
      </c>
      <c r="H30" s="448">
        <v>319</v>
      </c>
      <c r="I30" s="448">
        <v>446</v>
      </c>
    </row>
    <row r="31" spans="1:9" x14ac:dyDescent="0.25">
      <c r="A31" s="313">
        <v>2009</v>
      </c>
      <c r="B31" s="448">
        <v>410</v>
      </c>
      <c r="C31" s="448">
        <v>313</v>
      </c>
      <c r="D31" s="448">
        <v>344</v>
      </c>
      <c r="E31" s="448">
        <v>353</v>
      </c>
      <c r="F31" s="448">
        <v>702</v>
      </c>
      <c r="G31" s="448">
        <v>467</v>
      </c>
      <c r="H31" s="448">
        <v>353</v>
      </c>
      <c r="I31" s="448">
        <v>487</v>
      </c>
    </row>
    <row r="32" spans="1:9" x14ac:dyDescent="0.25">
      <c r="A32" s="313">
        <v>2010</v>
      </c>
      <c r="B32" s="448">
        <v>398</v>
      </c>
      <c r="C32" s="448">
        <v>323</v>
      </c>
      <c r="D32" s="448">
        <v>348</v>
      </c>
      <c r="E32" s="448">
        <v>355</v>
      </c>
      <c r="F32" s="448">
        <v>728</v>
      </c>
      <c r="G32" s="448">
        <v>481</v>
      </c>
      <c r="H32" s="448">
        <v>358</v>
      </c>
      <c r="I32" s="448">
        <v>474</v>
      </c>
    </row>
    <row r="33" spans="1:9" x14ac:dyDescent="0.25">
      <c r="A33" s="313">
        <v>2011</v>
      </c>
      <c r="B33" s="448">
        <v>403</v>
      </c>
      <c r="C33" s="448">
        <v>319</v>
      </c>
      <c r="D33" s="448">
        <v>373</v>
      </c>
      <c r="E33" s="448">
        <v>367</v>
      </c>
      <c r="F33" s="448">
        <v>714</v>
      </c>
      <c r="G33" s="448">
        <v>497</v>
      </c>
      <c r="H33" s="448">
        <v>361</v>
      </c>
      <c r="I33" s="448">
        <v>490</v>
      </c>
    </row>
    <row r="34" spans="1:9" x14ac:dyDescent="0.25">
      <c r="A34" s="313">
        <v>2012</v>
      </c>
      <c r="B34" s="448">
        <v>422</v>
      </c>
      <c r="C34" s="448">
        <v>342</v>
      </c>
      <c r="D34" s="448">
        <v>365</v>
      </c>
      <c r="E34" s="448">
        <v>384</v>
      </c>
      <c r="F34" s="448">
        <v>752</v>
      </c>
      <c r="G34" s="448">
        <v>503</v>
      </c>
      <c r="H34" s="448">
        <v>377</v>
      </c>
      <c r="I34" s="448">
        <v>521</v>
      </c>
    </row>
    <row r="35" spans="1:9" x14ac:dyDescent="0.25">
      <c r="A35" s="313">
        <v>2013</v>
      </c>
      <c r="B35" s="448">
        <v>417</v>
      </c>
      <c r="C35" s="448">
        <v>359</v>
      </c>
      <c r="D35" s="448">
        <v>394</v>
      </c>
      <c r="E35" s="448">
        <v>362</v>
      </c>
      <c r="F35" s="448">
        <v>816</v>
      </c>
      <c r="G35" s="448">
        <v>519</v>
      </c>
      <c r="H35" s="448">
        <v>388</v>
      </c>
      <c r="I35" s="448">
        <v>545</v>
      </c>
    </row>
    <row r="36" spans="1:9" x14ac:dyDescent="0.25">
      <c r="A36" s="313">
        <v>2014</v>
      </c>
      <c r="B36" s="448">
        <v>443</v>
      </c>
      <c r="C36" s="448">
        <v>391</v>
      </c>
      <c r="D36" s="448">
        <v>427</v>
      </c>
      <c r="E36" s="448">
        <v>357</v>
      </c>
      <c r="F36" s="448">
        <v>882</v>
      </c>
      <c r="G36" s="448">
        <v>566</v>
      </c>
      <c r="H36" s="448">
        <v>412</v>
      </c>
      <c r="I36" s="448">
        <v>542</v>
      </c>
    </row>
    <row r="37" spans="1:9" x14ac:dyDescent="0.25">
      <c r="A37" s="314">
        <v>2015</v>
      </c>
      <c r="B37" s="448">
        <v>444</v>
      </c>
      <c r="C37" s="448">
        <v>398</v>
      </c>
      <c r="D37" s="448">
        <v>432</v>
      </c>
      <c r="E37" s="448">
        <v>357</v>
      </c>
      <c r="F37" s="448">
        <v>896</v>
      </c>
      <c r="G37" s="448">
        <v>573</v>
      </c>
      <c r="H37" s="448">
        <v>416</v>
      </c>
      <c r="I37" s="448">
        <v>546</v>
      </c>
    </row>
    <row r="38" spans="1:9" x14ac:dyDescent="0.25">
      <c r="A38" s="314">
        <v>2016</v>
      </c>
      <c r="B38" s="448">
        <v>446</v>
      </c>
      <c r="C38" s="448">
        <v>404</v>
      </c>
      <c r="D38" s="448">
        <v>438</v>
      </c>
      <c r="E38" s="448">
        <v>357</v>
      </c>
      <c r="F38" s="448">
        <v>911</v>
      </c>
      <c r="G38" s="448">
        <v>581</v>
      </c>
      <c r="H38" s="448">
        <v>420</v>
      </c>
      <c r="I38" s="448">
        <v>550</v>
      </c>
    </row>
    <row r="39" spans="1:9" x14ac:dyDescent="0.25">
      <c r="A39" s="314">
        <v>2017</v>
      </c>
      <c r="B39" s="448">
        <v>447</v>
      </c>
      <c r="C39" s="448">
        <v>410</v>
      </c>
      <c r="D39" s="448">
        <v>444</v>
      </c>
      <c r="E39" s="448">
        <v>357</v>
      </c>
      <c r="F39" s="448">
        <v>925</v>
      </c>
      <c r="G39" s="448">
        <v>589</v>
      </c>
      <c r="H39" s="448">
        <v>425</v>
      </c>
      <c r="I39" s="448">
        <v>554</v>
      </c>
    </row>
    <row r="40" spans="1:9" x14ac:dyDescent="0.25">
      <c r="A40" s="314">
        <v>2018</v>
      </c>
      <c r="B40" s="448">
        <v>448</v>
      </c>
      <c r="C40" s="448">
        <v>417</v>
      </c>
      <c r="D40" s="448">
        <v>450</v>
      </c>
      <c r="E40" s="448">
        <v>357</v>
      </c>
      <c r="F40" s="448">
        <v>940</v>
      </c>
      <c r="G40" s="448">
        <v>597</v>
      </c>
      <c r="H40" s="448">
        <v>429</v>
      </c>
      <c r="I40" s="448">
        <v>558</v>
      </c>
    </row>
    <row r="41" spans="1:9" x14ac:dyDescent="0.25">
      <c r="A41" s="314">
        <v>2019</v>
      </c>
      <c r="B41" s="448">
        <v>450</v>
      </c>
      <c r="C41" s="448">
        <v>423</v>
      </c>
      <c r="D41" s="448">
        <v>455</v>
      </c>
      <c r="E41" s="448">
        <v>356</v>
      </c>
      <c r="F41" s="448">
        <v>955</v>
      </c>
      <c r="G41" s="448">
        <v>605</v>
      </c>
      <c r="H41" s="448">
        <v>433</v>
      </c>
      <c r="I41" s="448">
        <v>562</v>
      </c>
    </row>
    <row r="42" spans="1:9" x14ac:dyDescent="0.25">
      <c r="A42" s="314">
        <v>2020</v>
      </c>
      <c r="B42" s="448">
        <v>451</v>
      </c>
      <c r="C42" s="448">
        <v>430</v>
      </c>
      <c r="D42" s="448">
        <v>461</v>
      </c>
      <c r="E42" s="448">
        <v>356</v>
      </c>
      <c r="F42" s="448">
        <v>970</v>
      </c>
      <c r="G42" s="448">
        <v>613</v>
      </c>
      <c r="H42" s="448">
        <v>438</v>
      </c>
      <c r="I42" s="448">
        <v>567</v>
      </c>
    </row>
    <row r="43" spans="1:9" x14ac:dyDescent="0.25">
      <c r="A43" s="314">
        <v>2021</v>
      </c>
      <c r="B43" s="448">
        <v>452</v>
      </c>
      <c r="C43" s="448">
        <v>436</v>
      </c>
      <c r="D43" s="448">
        <v>467</v>
      </c>
      <c r="E43" s="448">
        <v>356</v>
      </c>
      <c r="F43" s="448">
        <v>985</v>
      </c>
      <c r="G43" s="448">
        <v>621</v>
      </c>
      <c r="H43" s="448">
        <v>442</v>
      </c>
      <c r="I43" s="448">
        <v>571</v>
      </c>
    </row>
    <row r="44" spans="1:9" x14ac:dyDescent="0.25">
      <c r="A44" s="314">
        <v>2022</v>
      </c>
      <c r="B44" s="448">
        <v>453</v>
      </c>
      <c r="C44" s="448">
        <v>443</v>
      </c>
      <c r="D44" s="448">
        <v>473</v>
      </c>
      <c r="E44" s="448">
        <v>355</v>
      </c>
      <c r="F44" s="448">
        <v>1000</v>
      </c>
      <c r="G44" s="448">
        <v>629</v>
      </c>
      <c r="H44" s="448">
        <v>446</v>
      </c>
      <c r="I44" s="448">
        <v>575</v>
      </c>
    </row>
    <row r="45" spans="1:9" x14ac:dyDescent="0.25">
      <c r="A45" s="314">
        <v>2023</v>
      </c>
      <c r="B45" s="448">
        <v>454</v>
      </c>
      <c r="C45" s="448">
        <v>450</v>
      </c>
      <c r="D45" s="448">
        <v>479</v>
      </c>
      <c r="E45" s="448">
        <v>355</v>
      </c>
      <c r="F45" s="448">
        <v>1016</v>
      </c>
      <c r="G45" s="448">
        <v>637</v>
      </c>
      <c r="H45" s="448">
        <v>451</v>
      </c>
      <c r="I45" s="448">
        <v>579</v>
      </c>
    </row>
    <row r="46" spans="1:9" x14ac:dyDescent="0.25">
      <c r="A46" s="314">
        <v>2024</v>
      </c>
      <c r="B46" s="448">
        <v>455</v>
      </c>
      <c r="C46" s="448">
        <v>456</v>
      </c>
      <c r="D46" s="448">
        <v>485</v>
      </c>
      <c r="E46" s="448">
        <v>355</v>
      </c>
      <c r="F46" s="448">
        <v>1031</v>
      </c>
      <c r="G46" s="448">
        <v>645</v>
      </c>
      <c r="H46" s="448">
        <v>455</v>
      </c>
      <c r="I46" s="448">
        <v>583</v>
      </c>
    </row>
    <row r="47" spans="1:9" x14ac:dyDescent="0.25">
      <c r="A47" s="314">
        <v>2025</v>
      </c>
      <c r="B47" s="448">
        <v>456</v>
      </c>
      <c r="C47" s="448">
        <v>463</v>
      </c>
      <c r="D47" s="448">
        <v>491</v>
      </c>
      <c r="E47" s="448">
        <v>354</v>
      </c>
      <c r="F47" s="448">
        <v>1047</v>
      </c>
      <c r="G47" s="448">
        <v>653</v>
      </c>
      <c r="H47" s="448">
        <v>460</v>
      </c>
      <c r="I47" s="448">
        <v>587</v>
      </c>
    </row>
    <row r="48" spans="1:9" x14ac:dyDescent="0.25">
      <c r="A48" s="314">
        <v>2026</v>
      </c>
      <c r="B48" s="448">
        <v>457</v>
      </c>
      <c r="C48" s="448">
        <v>470</v>
      </c>
      <c r="D48" s="448">
        <v>497</v>
      </c>
      <c r="E48" s="448">
        <v>354</v>
      </c>
      <c r="F48" s="448">
        <v>1063</v>
      </c>
      <c r="G48" s="448">
        <v>662</v>
      </c>
      <c r="H48" s="448">
        <v>464</v>
      </c>
      <c r="I48" s="448">
        <v>591</v>
      </c>
    </row>
    <row r="49" spans="1:18" x14ac:dyDescent="0.25">
      <c r="A49" s="314">
        <v>2027</v>
      </c>
      <c r="B49" s="448">
        <v>458</v>
      </c>
      <c r="C49" s="448">
        <v>477</v>
      </c>
      <c r="D49" s="448">
        <v>503</v>
      </c>
      <c r="E49" s="448">
        <v>353</v>
      </c>
      <c r="F49" s="448">
        <v>1079</v>
      </c>
      <c r="G49" s="448">
        <v>670</v>
      </c>
      <c r="H49" s="448">
        <v>468</v>
      </c>
      <c r="I49" s="448">
        <v>595</v>
      </c>
    </row>
    <row r="50" spans="1:18" x14ac:dyDescent="0.25">
      <c r="A50" s="314">
        <v>2028</v>
      </c>
      <c r="B50" s="448">
        <v>459</v>
      </c>
      <c r="C50" s="448">
        <v>484</v>
      </c>
      <c r="D50" s="448">
        <v>509</v>
      </c>
      <c r="E50" s="448">
        <v>353</v>
      </c>
      <c r="F50" s="448">
        <v>1095</v>
      </c>
      <c r="G50" s="448">
        <v>678</v>
      </c>
      <c r="H50" s="448">
        <v>473</v>
      </c>
      <c r="I50" s="448">
        <v>598</v>
      </c>
    </row>
    <row r="51" spans="1:18" x14ac:dyDescent="0.25">
      <c r="A51" s="314">
        <v>2029</v>
      </c>
      <c r="B51" s="448">
        <v>460</v>
      </c>
      <c r="C51" s="448">
        <v>491</v>
      </c>
      <c r="D51" s="448">
        <v>515</v>
      </c>
      <c r="E51" s="448">
        <v>352</v>
      </c>
      <c r="F51" s="448">
        <v>1111</v>
      </c>
      <c r="G51" s="448">
        <v>686</v>
      </c>
      <c r="H51" s="448">
        <v>477</v>
      </c>
      <c r="I51" s="448">
        <v>602</v>
      </c>
    </row>
    <row r="52" spans="1:18" x14ac:dyDescent="0.25">
      <c r="A52" s="314">
        <v>2030</v>
      </c>
      <c r="B52" s="448">
        <v>460</v>
      </c>
      <c r="C52" s="448">
        <v>498</v>
      </c>
      <c r="D52" s="448">
        <v>521</v>
      </c>
      <c r="E52" s="448">
        <v>352</v>
      </c>
      <c r="F52" s="448">
        <v>1128</v>
      </c>
      <c r="G52" s="448">
        <v>695</v>
      </c>
      <c r="H52" s="448">
        <v>481</v>
      </c>
      <c r="I52" s="448">
        <v>606</v>
      </c>
    </row>
    <row r="53" spans="1:18" x14ac:dyDescent="0.25">
      <c r="A53" s="314">
        <v>2031</v>
      </c>
      <c r="B53" s="448">
        <v>461</v>
      </c>
      <c r="C53" s="448">
        <v>506</v>
      </c>
      <c r="D53" s="448">
        <v>527</v>
      </c>
      <c r="E53" s="448">
        <v>351</v>
      </c>
      <c r="F53" s="448">
        <v>1144</v>
      </c>
      <c r="G53" s="448">
        <v>703</v>
      </c>
      <c r="H53" s="448">
        <v>486</v>
      </c>
      <c r="I53" s="448">
        <v>610</v>
      </c>
    </row>
    <row r="54" spans="1:18" x14ac:dyDescent="0.25">
      <c r="A54" s="314">
        <v>2032</v>
      </c>
      <c r="B54" s="448">
        <v>462</v>
      </c>
      <c r="C54" s="448">
        <v>513</v>
      </c>
      <c r="D54" s="448">
        <v>533</v>
      </c>
      <c r="E54" s="448">
        <v>351</v>
      </c>
      <c r="F54" s="448">
        <v>1161</v>
      </c>
      <c r="G54" s="448">
        <v>712</v>
      </c>
      <c r="H54" s="448">
        <v>490</v>
      </c>
      <c r="I54" s="448">
        <v>614</v>
      </c>
    </row>
    <row r="55" spans="1:18" x14ac:dyDescent="0.25">
      <c r="A55" s="314">
        <v>2033</v>
      </c>
      <c r="B55" s="448">
        <v>463</v>
      </c>
      <c r="C55" s="448">
        <v>520</v>
      </c>
      <c r="D55" s="448">
        <v>540</v>
      </c>
      <c r="E55" s="448">
        <v>350</v>
      </c>
      <c r="F55" s="448">
        <v>1178</v>
      </c>
      <c r="G55" s="448">
        <v>720</v>
      </c>
      <c r="H55" s="448">
        <v>494</v>
      </c>
      <c r="I55" s="448">
        <v>618</v>
      </c>
    </row>
    <row r="56" spans="1:18" x14ac:dyDescent="0.25">
      <c r="A56" s="314">
        <v>2034</v>
      </c>
      <c r="B56" s="448">
        <v>463</v>
      </c>
      <c r="C56" s="448">
        <v>527</v>
      </c>
      <c r="D56" s="448">
        <v>546</v>
      </c>
      <c r="E56" s="448">
        <v>349</v>
      </c>
      <c r="F56" s="448">
        <v>1195</v>
      </c>
      <c r="G56" s="448">
        <v>729</v>
      </c>
      <c r="H56" s="448">
        <v>499</v>
      </c>
      <c r="I56" s="448">
        <v>621</v>
      </c>
    </row>
    <row r="57" spans="1:18" x14ac:dyDescent="0.25">
      <c r="A57" s="314">
        <v>2035</v>
      </c>
      <c r="B57" s="448">
        <v>464</v>
      </c>
      <c r="C57" s="448">
        <v>535</v>
      </c>
      <c r="D57" s="448">
        <v>552</v>
      </c>
      <c r="E57" s="448">
        <v>349</v>
      </c>
      <c r="F57" s="448">
        <v>1212</v>
      </c>
      <c r="G57" s="448">
        <v>738</v>
      </c>
      <c r="H57" s="448">
        <v>503</v>
      </c>
      <c r="I57" s="448">
        <v>625</v>
      </c>
    </row>
    <row r="58" spans="1:18" x14ac:dyDescent="0.25">
      <c r="A58" s="314">
        <v>2036</v>
      </c>
      <c r="B58" s="448">
        <v>464</v>
      </c>
      <c r="C58" s="448">
        <v>542</v>
      </c>
      <c r="D58" s="448">
        <v>558</v>
      </c>
      <c r="E58" s="448">
        <v>348</v>
      </c>
      <c r="F58" s="448">
        <v>1230</v>
      </c>
      <c r="G58" s="448">
        <v>746</v>
      </c>
      <c r="H58" s="448">
        <v>507</v>
      </c>
      <c r="I58" s="448">
        <v>629</v>
      </c>
    </row>
    <row r="59" spans="1:18" x14ac:dyDescent="0.25">
      <c r="B59" s="309"/>
      <c r="C59" s="309"/>
      <c r="D59" s="309"/>
      <c r="E59" s="309"/>
      <c r="F59" s="309"/>
      <c r="G59" s="309"/>
      <c r="H59" s="309"/>
      <c r="I59" s="309"/>
      <c r="K59" s="309"/>
      <c r="L59" s="309"/>
      <c r="M59" s="309"/>
      <c r="N59" s="309"/>
      <c r="O59" s="309"/>
      <c r="P59" s="309"/>
      <c r="Q59" s="309"/>
      <c r="R59" s="309"/>
    </row>
    <row r="60" spans="1:18" x14ac:dyDescent="0.25">
      <c r="A60" s="28" t="s">
        <v>525</v>
      </c>
      <c r="B60" s="20"/>
      <c r="C60" s="309"/>
      <c r="D60" s="309"/>
      <c r="E60" s="309"/>
      <c r="F60" s="309"/>
      <c r="G60" s="309"/>
      <c r="H60" s="309"/>
      <c r="I60" s="309"/>
      <c r="K60" s="309"/>
      <c r="L60" s="309"/>
      <c r="M60" s="309"/>
      <c r="N60" s="309"/>
      <c r="O60" s="309"/>
      <c r="P60" s="309"/>
      <c r="Q60" s="309"/>
      <c r="R60" s="309"/>
    </row>
    <row r="61" spans="1:18" x14ac:dyDescent="0.25">
      <c r="A61" s="27" t="s">
        <v>91</v>
      </c>
      <c r="B61" s="29" t="s">
        <v>176</v>
      </c>
      <c r="C61" s="310"/>
      <c r="D61" s="310"/>
      <c r="E61" s="310"/>
      <c r="F61" s="310"/>
      <c r="G61" s="310"/>
      <c r="H61" s="310"/>
      <c r="I61" s="310"/>
      <c r="K61" s="311"/>
      <c r="L61" s="311"/>
      <c r="M61" s="311"/>
      <c r="N61" s="311"/>
      <c r="O61" s="311"/>
      <c r="P61" s="311"/>
      <c r="Q61" s="311"/>
      <c r="R61" s="311"/>
    </row>
    <row r="62" spans="1:18" x14ac:dyDescent="0.25">
      <c r="A62" s="20"/>
      <c r="B62" s="20"/>
      <c r="C62" s="309"/>
      <c r="D62" s="309"/>
      <c r="E62" s="309"/>
      <c r="F62" s="309"/>
      <c r="G62" s="309"/>
      <c r="H62" s="309"/>
      <c r="I62" s="309"/>
    </row>
    <row r="63" spans="1:18" ht="21" x14ac:dyDescent="0.25">
      <c r="A63" s="273" t="s">
        <v>617</v>
      </c>
      <c r="B63" s="309"/>
      <c r="C63" s="309"/>
      <c r="D63" s="309"/>
      <c r="E63" s="309"/>
      <c r="F63" s="309"/>
      <c r="G63" s="309"/>
      <c r="H63" s="309"/>
      <c r="I63" s="309"/>
    </row>
    <row r="64" spans="1:18" x14ac:dyDescent="0.25">
      <c r="B64" s="309"/>
      <c r="C64" s="309"/>
      <c r="D64" s="309"/>
      <c r="E64" s="309"/>
      <c r="F64" s="309"/>
      <c r="G64" s="309"/>
      <c r="H64" s="309"/>
      <c r="I64" s="309"/>
    </row>
    <row r="65" spans="2:9" x14ac:dyDescent="0.25">
      <c r="B65" s="309"/>
      <c r="C65" s="309"/>
      <c r="D65" s="309"/>
      <c r="E65" s="309"/>
      <c r="F65" s="309"/>
      <c r="G65" s="309"/>
      <c r="H65" s="309"/>
      <c r="I65" s="309"/>
    </row>
    <row r="66" spans="2:9" x14ac:dyDescent="0.25">
      <c r="B66" s="309"/>
      <c r="C66" s="309"/>
      <c r="D66" s="309"/>
      <c r="E66" s="309"/>
      <c r="F66" s="309"/>
      <c r="G66" s="309"/>
      <c r="H66" s="309"/>
      <c r="I66" s="309"/>
    </row>
    <row r="67" spans="2:9" x14ac:dyDescent="0.25">
      <c r="B67" s="309"/>
      <c r="C67" s="309"/>
      <c r="D67" s="309"/>
      <c r="E67" s="309"/>
      <c r="F67" s="309"/>
      <c r="G67" s="309"/>
      <c r="H67" s="309"/>
      <c r="I67" s="309"/>
    </row>
    <row r="68" spans="2:9" x14ac:dyDescent="0.25">
      <c r="B68" s="309"/>
      <c r="C68" s="309"/>
      <c r="D68" s="309"/>
      <c r="E68" s="309"/>
      <c r="F68" s="309"/>
      <c r="G68" s="309"/>
      <c r="H68" s="309"/>
      <c r="I68" s="309"/>
    </row>
    <row r="69" spans="2:9" x14ac:dyDescent="0.25">
      <c r="B69" s="309"/>
      <c r="C69" s="309"/>
      <c r="D69" s="309"/>
      <c r="E69" s="309"/>
      <c r="F69" s="309"/>
      <c r="G69" s="309"/>
      <c r="H69" s="309"/>
      <c r="I69" s="309"/>
    </row>
    <row r="70" spans="2:9" x14ac:dyDescent="0.25">
      <c r="B70" s="309"/>
      <c r="C70" s="309"/>
      <c r="D70" s="309"/>
      <c r="E70" s="309"/>
      <c r="F70" s="309"/>
      <c r="G70" s="309"/>
      <c r="H70" s="309"/>
      <c r="I70" s="309"/>
    </row>
    <row r="71" spans="2:9" x14ac:dyDescent="0.25">
      <c r="B71" s="309"/>
      <c r="C71" s="309"/>
      <c r="D71" s="309"/>
      <c r="E71" s="309"/>
      <c r="F71" s="309"/>
      <c r="G71" s="309"/>
      <c r="H71" s="309"/>
      <c r="I71" s="309"/>
    </row>
    <row r="72" spans="2:9" x14ac:dyDescent="0.25">
      <c r="B72" s="309"/>
      <c r="C72" s="309"/>
      <c r="D72" s="309"/>
      <c r="E72" s="309"/>
      <c r="F72" s="309"/>
      <c r="G72" s="309"/>
      <c r="H72" s="309"/>
      <c r="I72" s="309"/>
    </row>
    <row r="73" spans="2:9" x14ac:dyDescent="0.25">
      <c r="B73" s="309"/>
      <c r="C73" s="309"/>
      <c r="D73" s="309"/>
      <c r="E73" s="309"/>
      <c r="F73" s="309"/>
      <c r="G73" s="309"/>
      <c r="H73" s="309"/>
      <c r="I73" s="309"/>
    </row>
    <row r="74" spans="2:9" x14ac:dyDescent="0.25">
      <c r="B74" s="309"/>
      <c r="C74" s="309"/>
      <c r="D74" s="309"/>
      <c r="E74" s="309"/>
      <c r="F74" s="309"/>
      <c r="G74" s="309"/>
      <c r="H74" s="309"/>
      <c r="I74" s="309"/>
    </row>
    <row r="75" spans="2:9" x14ac:dyDescent="0.25">
      <c r="B75" s="309"/>
      <c r="C75" s="309"/>
      <c r="D75" s="309"/>
      <c r="E75" s="309"/>
      <c r="F75" s="309"/>
      <c r="G75" s="309"/>
      <c r="H75" s="309"/>
      <c r="I75" s="309"/>
    </row>
    <row r="76" spans="2:9" x14ac:dyDescent="0.25">
      <c r="B76" s="309"/>
      <c r="C76" s="309"/>
      <c r="D76" s="309"/>
      <c r="E76" s="309"/>
      <c r="F76" s="309"/>
      <c r="G76" s="309"/>
      <c r="H76" s="309"/>
      <c r="I76" s="309"/>
    </row>
    <row r="77" spans="2:9" x14ac:dyDescent="0.25">
      <c r="B77" s="309"/>
      <c r="C77" s="309"/>
      <c r="D77" s="309"/>
      <c r="E77" s="309"/>
      <c r="F77" s="309"/>
      <c r="G77" s="309"/>
      <c r="H77" s="309"/>
      <c r="I77" s="309"/>
    </row>
    <row r="78" spans="2:9" x14ac:dyDescent="0.25">
      <c r="B78" s="309"/>
      <c r="C78" s="309"/>
      <c r="D78" s="309"/>
      <c r="E78" s="309"/>
      <c r="F78" s="309"/>
      <c r="G78" s="309"/>
      <c r="H78" s="309"/>
      <c r="I78" s="309"/>
    </row>
    <row r="79" spans="2:9" x14ac:dyDescent="0.25">
      <c r="B79" s="309"/>
      <c r="C79" s="309"/>
      <c r="D79" s="309"/>
      <c r="E79" s="309"/>
      <c r="F79" s="309"/>
      <c r="G79" s="309"/>
      <c r="H79" s="309"/>
      <c r="I79" s="309"/>
    </row>
    <row r="80" spans="2:9" x14ac:dyDescent="0.25">
      <c r="B80" s="309"/>
      <c r="C80" s="309"/>
      <c r="D80" s="309"/>
      <c r="E80" s="309"/>
      <c r="F80" s="309"/>
      <c r="G80" s="309"/>
      <c r="H80" s="309"/>
      <c r="I80" s="309"/>
    </row>
  </sheetData>
  <mergeCells count="1">
    <mergeCell ref="B3:I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64"/>
  <sheetViews>
    <sheetView zoomScale="85" zoomScaleNormal="85" workbookViewId="0">
      <selection activeCell="I59" sqref="B6:I59"/>
    </sheetView>
  </sheetViews>
  <sheetFormatPr defaultRowHeight="15" x14ac:dyDescent="0.25"/>
  <cols>
    <col min="1" max="1" width="9.140625" style="20"/>
    <col min="2" max="9" width="17.7109375" style="20" customWidth="1"/>
    <col min="10" max="16384" width="9.140625" style="20"/>
  </cols>
  <sheetData>
    <row r="1" spans="1:20" ht="21" x14ac:dyDescent="0.35">
      <c r="A1" s="453" t="s">
        <v>618</v>
      </c>
      <c r="B1" s="221"/>
      <c r="C1" s="221"/>
      <c r="D1" s="221"/>
      <c r="E1" s="221"/>
      <c r="F1" s="221"/>
      <c r="G1" s="221"/>
      <c r="H1" s="221"/>
      <c r="N1" s="221"/>
      <c r="O1" s="221"/>
      <c r="P1" s="221"/>
      <c r="Q1" s="221"/>
      <c r="S1" s="221"/>
    </row>
    <row r="2" spans="1:20" ht="21" x14ac:dyDescent="0.25">
      <c r="A2" s="273"/>
      <c r="B2" s="221"/>
      <c r="C2" s="221"/>
      <c r="D2" s="221"/>
      <c r="E2" s="221"/>
      <c r="F2" s="221"/>
      <c r="G2" s="221"/>
      <c r="H2" s="221"/>
      <c r="I2" s="221"/>
      <c r="O2" s="221"/>
      <c r="P2" s="221"/>
      <c r="Q2" s="221"/>
      <c r="R2" s="221"/>
      <c r="T2" s="221"/>
    </row>
    <row r="3" spans="1:20" ht="21" x14ac:dyDescent="0.35">
      <c r="A3" s="2" t="s">
        <v>23</v>
      </c>
      <c r="B3" s="221"/>
      <c r="C3" s="221"/>
      <c r="D3" s="221"/>
      <c r="E3" s="221"/>
      <c r="F3" s="221"/>
      <c r="G3" s="221"/>
      <c r="H3" s="221"/>
      <c r="I3" s="221"/>
      <c r="O3" s="221"/>
      <c r="P3" s="221"/>
      <c r="Q3" s="221"/>
      <c r="R3" s="221"/>
      <c r="T3" s="221"/>
    </row>
    <row r="4" spans="1:20" x14ac:dyDescent="0.25">
      <c r="A4" s="221"/>
      <c r="B4" s="613"/>
      <c r="C4" s="613"/>
      <c r="D4" s="613"/>
      <c r="E4" s="613"/>
      <c r="F4" s="613"/>
      <c r="G4" s="613"/>
      <c r="H4" s="613"/>
      <c r="I4" s="613"/>
      <c r="K4" s="221"/>
    </row>
    <row r="5" spans="1:20" ht="45" x14ac:dyDescent="0.25">
      <c r="A5" s="312" t="s">
        <v>88</v>
      </c>
      <c r="B5" s="446" t="s">
        <v>529</v>
      </c>
      <c r="C5" s="446" t="s">
        <v>19</v>
      </c>
      <c r="D5" s="446" t="s">
        <v>16</v>
      </c>
      <c r="E5" s="446" t="s">
        <v>156</v>
      </c>
      <c r="F5" s="447" t="s">
        <v>530</v>
      </c>
      <c r="G5" s="446" t="s">
        <v>531</v>
      </c>
      <c r="H5" s="446" t="s">
        <v>17</v>
      </c>
      <c r="I5" s="446" t="s">
        <v>68</v>
      </c>
    </row>
    <row r="6" spans="1:20" x14ac:dyDescent="0.25">
      <c r="A6" s="313">
        <v>1984</v>
      </c>
      <c r="B6" s="448">
        <v>56</v>
      </c>
      <c r="C6" s="448">
        <v>476</v>
      </c>
      <c r="D6" s="448">
        <v>237</v>
      </c>
      <c r="E6" s="448">
        <v>270</v>
      </c>
      <c r="F6" s="448">
        <v>309</v>
      </c>
      <c r="G6" s="448">
        <v>279</v>
      </c>
      <c r="H6" s="448">
        <v>97</v>
      </c>
      <c r="I6" s="448">
        <v>74</v>
      </c>
    </row>
    <row r="7" spans="1:20" x14ac:dyDescent="0.25">
      <c r="A7" s="313">
        <v>1985</v>
      </c>
      <c r="B7" s="448">
        <v>55</v>
      </c>
      <c r="C7" s="448">
        <v>455</v>
      </c>
      <c r="D7" s="448">
        <v>239</v>
      </c>
      <c r="E7" s="448">
        <v>267</v>
      </c>
      <c r="F7" s="448">
        <v>304</v>
      </c>
      <c r="G7" s="448">
        <v>273</v>
      </c>
      <c r="H7" s="448">
        <v>101</v>
      </c>
      <c r="I7" s="448">
        <v>77</v>
      </c>
    </row>
    <row r="8" spans="1:20" x14ac:dyDescent="0.25">
      <c r="A8" s="313">
        <v>1986</v>
      </c>
      <c r="B8" s="448">
        <v>53</v>
      </c>
      <c r="C8" s="448">
        <v>422</v>
      </c>
      <c r="D8" s="448">
        <v>232</v>
      </c>
      <c r="E8" s="448">
        <v>261</v>
      </c>
      <c r="F8" s="448">
        <v>290</v>
      </c>
      <c r="G8" s="448">
        <v>270</v>
      </c>
      <c r="H8" s="448">
        <v>99</v>
      </c>
      <c r="I8" s="448">
        <v>76</v>
      </c>
    </row>
    <row r="9" spans="1:20" x14ac:dyDescent="0.25">
      <c r="A9" s="313">
        <v>1987</v>
      </c>
      <c r="B9" s="448">
        <v>50</v>
      </c>
      <c r="C9" s="448">
        <v>401</v>
      </c>
      <c r="D9" s="448">
        <v>249</v>
      </c>
      <c r="E9" s="448">
        <v>258</v>
      </c>
      <c r="F9" s="448">
        <v>290</v>
      </c>
      <c r="G9" s="448">
        <v>269</v>
      </c>
      <c r="H9" s="448">
        <v>104</v>
      </c>
      <c r="I9" s="448">
        <v>79</v>
      </c>
    </row>
    <row r="10" spans="1:20" x14ac:dyDescent="0.25">
      <c r="A10" s="313">
        <v>1988</v>
      </c>
      <c r="B10" s="448">
        <v>48</v>
      </c>
      <c r="C10" s="448">
        <v>380</v>
      </c>
      <c r="D10" s="448">
        <v>254</v>
      </c>
      <c r="E10" s="448">
        <v>255</v>
      </c>
      <c r="F10" s="448">
        <v>288</v>
      </c>
      <c r="G10" s="448">
        <v>264</v>
      </c>
      <c r="H10" s="448">
        <v>106</v>
      </c>
      <c r="I10" s="448">
        <v>81</v>
      </c>
    </row>
    <row r="11" spans="1:20" x14ac:dyDescent="0.25">
      <c r="A11" s="313">
        <v>1989</v>
      </c>
      <c r="B11" s="448">
        <v>47</v>
      </c>
      <c r="C11" s="448">
        <v>374</v>
      </c>
      <c r="D11" s="448">
        <v>261</v>
      </c>
      <c r="E11" s="448">
        <v>247</v>
      </c>
      <c r="F11" s="448">
        <v>288</v>
      </c>
      <c r="G11" s="448">
        <v>252</v>
      </c>
      <c r="H11" s="448">
        <v>110</v>
      </c>
      <c r="I11" s="448">
        <v>83</v>
      </c>
    </row>
    <row r="12" spans="1:20" x14ac:dyDescent="0.25">
      <c r="A12" s="313">
        <v>1990</v>
      </c>
      <c r="B12" s="448">
        <v>45</v>
      </c>
      <c r="C12" s="448">
        <v>347</v>
      </c>
      <c r="D12" s="448">
        <v>256</v>
      </c>
      <c r="E12" s="448">
        <v>234</v>
      </c>
      <c r="F12" s="448">
        <v>289</v>
      </c>
      <c r="G12" s="448">
        <v>256</v>
      </c>
      <c r="H12" s="448">
        <v>115</v>
      </c>
      <c r="I12" s="448">
        <v>88</v>
      </c>
    </row>
    <row r="13" spans="1:20" x14ac:dyDescent="0.25">
      <c r="A13" s="313">
        <v>1991</v>
      </c>
      <c r="B13" s="448">
        <v>43</v>
      </c>
      <c r="C13" s="448">
        <v>300</v>
      </c>
      <c r="D13" s="448">
        <v>242</v>
      </c>
      <c r="E13" s="448">
        <v>215</v>
      </c>
      <c r="F13" s="448">
        <v>281</v>
      </c>
      <c r="G13" s="448">
        <v>261</v>
      </c>
      <c r="H13" s="448">
        <v>122</v>
      </c>
      <c r="I13" s="448">
        <v>94</v>
      </c>
    </row>
    <row r="14" spans="1:20" x14ac:dyDescent="0.25">
      <c r="A14" s="313">
        <v>1992</v>
      </c>
      <c r="B14" s="448">
        <v>42</v>
      </c>
      <c r="C14" s="448">
        <v>279</v>
      </c>
      <c r="D14" s="448">
        <v>221</v>
      </c>
      <c r="E14" s="448">
        <v>205</v>
      </c>
      <c r="F14" s="448">
        <v>267</v>
      </c>
      <c r="G14" s="448">
        <v>254</v>
      </c>
      <c r="H14" s="448">
        <v>121</v>
      </c>
      <c r="I14" s="448">
        <v>93</v>
      </c>
    </row>
    <row r="15" spans="1:20" x14ac:dyDescent="0.25">
      <c r="A15" s="313">
        <v>1993</v>
      </c>
      <c r="B15" s="448">
        <v>39</v>
      </c>
      <c r="C15" s="448">
        <v>261</v>
      </c>
      <c r="D15" s="448">
        <v>204</v>
      </c>
      <c r="E15" s="448">
        <v>199</v>
      </c>
      <c r="F15" s="448">
        <v>255</v>
      </c>
      <c r="G15" s="448">
        <v>242</v>
      </c>
      <c r="H15" s="448">
        <v>122</v>
      </c>
      <c r="I15" s="448">
        <v>93</v>
      </c>
    </row>
    <row r="16" spans="1:20" x14ac:dyDescent="0.25">
      <c r="A16" s="313">
        <v>1994</v>
      </c>
      <c r="B16" s="448">
        <v>35</v>
      </c>
      <c r="C16" s="448">
        <v>257</v>
      </c>
      <c r="D16" s="448">
        <v>209</v>
      </c>
      <c r="E16" s="448">
        <v>214</v>
      </c>
      <c r="F16" s="448">
        <v>257</v>
      </c>
      <c r="G16" s="448">
        <v>233</v>
      </c>
      <c r="H16" s="448">
        <v>126</v>
      </c>
      <c r="I16" s="448">
        <v>96</v>
      </c>
    </row>
    <row r="17" spans="1:9" x14ac:dyDescent="0.25">
      <c r="A17" s="313">
        <v>1995</v>
      </c>
      <c r="B17" s="448">
        <v>31</v>
      </c>
      <c r="C17" s="448">
        <v>266</v>
      </c>
      <c r="D17" s="448">
        <v>221</v>
      </c>
      <c r="E17" s="448">
        <v>223</v>
      </c>
      <c r="F17" s="448">
        <v>246</v>
      </c>
      <c r="G17" s="448">
        <v>227</v>
      </c>
      <c r="H17" s="448">
        <v>127</v>
      </c>
      <c r="I17" s="448">
        <v>96</v>
      </c>
    </row>
    <row r="18" spans="1:9" x14ac:dyDescent="0.25">
      <c r="A18" s="313">
        <v>1996</v>
      </c>
      <c r="B18" s="448">
        <v>31</v>
      </c>
      <c r="C18" s="448">
        <v>262</v>
      </c>
      <c r="D18" s="448">
        <v>206</v>
      </c>
      <c r="E18" s="448">
        <v>219</v>
      </c>
      <c r="F18" s="448">
        <v>247</v>
      </c>
      <c r="G18" s="448">
        <v>224</v>
      </c>
      <c r="H18" s="448">
        <v>132</v>
      </c>
      <c r="I18" s="448">
        <v>94</v>
      </c>
    </row>
    <row r="19" spans="1:9" x14ac:dyDescent="0.25">
      <c r="A19" s="313">
        <v>1997</v>
      </c>
      <c r="B19" s="448">
        <v>32</v>
      </c>
      <c r="C19" s="448">
        <v>262</v>
      </c>
      <c r="D19" s="448">
        <v>199</v>
      </c>
      <c r="E19" s="448">
        <v>234</v>
      </c>
      <c r="F19" s="448">
        <v>256</v>
      </c>
      <c r="G19" s="448">
        <v>222</v>
      </c>
      <c r="H19" s="448">
        <v>134</v>
      </c>
      <c r="I19" s="448">
        <v>104</v>
      </c>
    </row>
    <row r="20" spans="1:9" x14ac:dyDescent="0.25">
      <c r="A20" s="313">
        <v>1998</v>
      </c>
      <c r="B20" s="448">
        <v>36</v>
      </c>
      <c r="C20" s="448">
        <v>258</v>
      </c>
      <c r="D20" s="448">
        <v>224</v>
      </c>
      <c r="E20" s="448">
        <v>240</v>
      </c>
      <c r="F20" s="448">
        <v>271</v>
      </c>
      <c r="G20" s="448">
        <v>222</v>
      </c>
      <c r="H20" s="448">
        <v>132</v>
      </c>
      <c r="I20" s="448">
        <v>112</v>
      </c>
    </row>
    <row r="21" spans="1:9" x14ac:dyDescent="0.25">
      <c r="A21" s="313">
        <v>1999</v>
      </c>
      <c r="B21" s="448">
        <v>35</v>
      </c>
      <c r="C21" s="448">
        <v>255</v>
      </c>
      <c r="D21" s="448">
        <v>216</v>
      </c>
      <c r="E21" s="448">
        <v>251</v>
      </c>
      <c r="F21" s="448">
        <v>271</v>
      </c>
      <c r="G21" s="448">
        <v>228</v>
      </c>
      <c r="H21" s="448">
        <v>145</v>
      </c>
      <c r="I21" s="448">
        <v>120</v>
      </c>
    </row>
    <row r="22" spans="1:9" x14ac:dyDescent="0.25">
      <c r="A22" s="313">
        <v>2000</v>
      </c>
      <c r="B22" s="448">
        <v>38</v>
      </c>
      <c r="C22" s="448">
        <v>252</v>
      </c>
      <c r="D22" s="448">
        <v>236</v>
      </c>
      <c r="E22" s="448">
        <v>259</v>
      </c>
      <c r="F22" s="448">
        <v>270</v>
      </c>
      <c r="G22" s="448">
        <v>229</v>
      </c>
      <c r="H22" s="448">
        <v>149</v>
      </c>
      <c r="I22" s="448">
        <v>126</v>
      </c>
    </row>
    <row r="23" spans="1:9" x14ac:dyDescent="0.25">
      <c r="A23" s="313">
        <v>2001</v>
      </c>
      <c r="B23" s="448">
        <v>38</v>
      </c>
      <c r="C23" s="448">
        <v>231</v>
      </c>
      <c r="D23" s="448">
        <v>235</v>
      </c>
      <c r="E23" s="448">
        <v>249</v>
      </c>
      <c r="F23" s="448">
        <v>268</v>
      </c>
      <c r="G23" s="448">
        <v>215</v>
      </c>
      <c r="H23" s="448">
        <v>153</v>
      </c>
      <c r="I23" s="448">
        <v>125</v>
      </c>
    </row>
    <row r="24" spans="1:9" x14ac:dyDescent="0.25">
      <c r="A24" s="313">
        <v>2002</v>
      </c>
      <c r="B24" s="448">
        <v>32</v>
      </c>
      <c r="C24" s="448">
        <v>206</v>
      </c>
      <c r="D24" s="448">
        <v>233</v>
      </c>
      <c r="E24" s="448">
        <v>244</v>
      </c>
      <c r="F24" s="448">
        <v>261</v>
      </c>
      <c r="G24" s="448">
        <v>237</v>
      </c>
      <c r="H24" s="448">
        <v>159</v>
      </c>
      <c r="I24" s="448">
        <v>124</v>
      </c>
    </row>
    <row r="25" spans="1:9" x14ac:dyDescent="0.25">
      <c r="A25" s="313">
        <v>2003</v>
      </c>
      <c r="B25" s="448">
        <v>25</v>
      </c>
      <c r="C25" s="448">
        <v>195</v>
      </c>
      <c r="D25" s="448">
        <v>235</v>
      </c>
      <c r="E25" s="448">
        <v>232</v>
      </c>
      <c r="F25" s="448">
        <v>262</v>
      </c>
      <c r="G25" s="448">
        <v>242</v>
      </c>
      <c r="H25" s="448">
        <v>148</v>
      </c>
      <c r="I25" s="448">
        <v>128</v>
      </c>
    </row>
    <row r="26" spans="1:9" x14ac:dyDescent="0.25">
      <c r="A26" s="313">
        <v>2004</v>
      </c>
      <c r="B26" s="448">
        <v>26</v>
      </c>
      <c r="C26" s="448">
        <v>188</v>
      </c>
      <c r="D26" s="448">
        <v>238</v>
      </c>
      <c r="E26" s="448">
        <v>228</v>
      </c>
      <c r="F26" s="448">
        <v>256</v>
      </c>
      <c r="G26" s="448">
        <v>241</v>
      </c>
      <c r="H26" s="448">
        <v>149</v>
      </c>
      <c r="I26" s="448">
        <v>128</v>
      </c>
    </row>
    <row r="27" spans="1:9" x14ac:dyDescent="0.25">
      <c r="A27" s="313">
        <v>2005</v>
      </c>
      <c r="B27" s="448">
        <v>29</v>
      </c>
      <c r="C27" s="448">
        <v>176</v>
      </c>
      <c r="D27" s="448">
        <v>245</v>
      </c>
      <c r="E27" s="448">
        <v>220</v>
      </c>
      <c r="F27" s="448">
        <v>264</v>
      </c>
      <c r="G27" s="448">
        <v>255</v>
      </c>
      <c r="H27" s="448">
        <v>154</v>
      </c>
      <c r="I27" s="448">
        <v>133</v>
      </c>
    </row>
    <row r="28" spans="1:9" x14ac:dyDescent="0.25">
      <c r="A28" s="313">
        <v>2006</v>
      </c>
      <c r="B28" s="448">
        <v>29</v>
      </c>
      <c r="C28" s="448">
        <v>165</v>
      </c>
      <c r="D28" s="448">
        <v>258</v>
      </c>
      <c r="E28" s="448">
        <v>215</v>
      </c>
      <c r="F28" s="448">
        <v>263</v>
      </c>
      <c r="G28" s="448">
        <v>244</v>
      </c>
      <c r="H28" s="448">
        <v>162</v>
      </c>
      <c r="I28" s="448">
        <v>131</v>
      </c>
    </row>
    <row r="29" spans="1:9" x14ac:dyDescent="0.25">
      <c r="A29" s="313">
        <v>2007</v>
      </c>
      <c r="B29" s="448">
        <v>31</v>
      </c>
      <c r="C29" s="448">
        <v>167</v>
      </c>
      <c r="D29" s="448">
        <v>264</v>
      </c>
      <c r="E29" s="448">
        <v>212</v>
      </c>
      <c r="F29" s="448">
        <v>267</v>
      </c>
      <c r="G29" s="448">
        <v>233</v>
      </c>
      <c r="H29" s="448">
        <v>161</v>
      </c>
      <c r="I29" s="448">
        <v>135</v>
      </c>
    </row>
    <row r="30" spans="1:9" x14ac:dyDescent="0.25">
      <c r="A30" s="313">
        <v>2008</v>
      </c>
      <c r="B30" s="448">
        <v>33</v>
      </c>
      <c r="C30" s="448">
        <v>156</v>
      </c>
      <c r="D30" s="448">
        <v>272</v>
      </c>
      <c r="E30" s="448">
        <v>206</v>
      </c>
      <c r="F30" s="448">
        <v>280</v>
      </c>
      <c r="G30" s="448">
        <v>233</v>
      </c>
      <c r="H30" s="448">
        <v>175</v>
      </c>
      <c r="I30" s="448">
        <v>130</v>
      </c>
    </row>
    <row r="31" spans="1:9" x14ac:dyDescent="0.25">
      <c r="A31" s="313">
        <v>2009</v>
      </c>
      <c r="B31" s="448">
        <v>27</v>
      </c>
      <c r="C31" s="448">
        <v>130</v>
      </c>
      <c r="D31" s="448">
        <v>249</v>
      </c>
      <c r="E31" s="448">
        <v>190</v>
      </c>
      <c r="F31" s="448">
        <v>269</v>
      </c>
      <c r="G31" s="448">
        <v>241</v>
      </c>
      <c r="H31" s="448">
        <v>148</v>
      </c>
      <c r="I31" s="448">
        <v>127</v>
      </c>
    </row>
    <row r="32" spans="1:9" x14ac:dyDescent="0.25">
      <c r="A32" s="313">
        <v>2010</v>
      </c>
      <c r="B32" s="448">
        <v>29</v>
      </c>
      <c r="C32" s="448">
        <v>126</v>
      </c>
      <c r="D32" s="448">
        <v>232</v>
      </c>
      <c r="E32" s="448">
        <v>179</v>
      </c>
      <c r="F32" s="448">
        <v>252</v>
      </c>
      <c r="G32" s="448">
        <v>233</v>
      </c>
      <c r="H32" s="448">
        <v>156</v>
      </c>
      <c r="I32" s="448">
        <v>134</v>
      </c>
    </row>
    <row r="33" spans="1:9" x14ac:dyDescent="0.25">
      <c r="A33" s="313">
        <v>2011</v>
      </c>
      <c r="B33" s="448">
        <v>33</v>
      </c>
      <c r="C33" s="448">
        <v>119</v>
      </c>
      <c r="D33" s="448">
        <v>246</v>
      </c>
      <c r="E33" s="448">
        <v>184</v>
      </c>
      <c r="F33" s="448">
        <v>257</v>
      </c>
      <c r="G33" s="448">
        <v>223</v>
      </c>
      <c r="H33" s="448">
        <v>159</v>
      </c>
      <c r="I33" s="448">
        <v>134</v>
      </c>
    </row>
    <row r="34" spans="1:9" x14ac:dyDescent="0.25">
      <c r="A34" s="313">
        <v>2012</v>
      </c>
      <c r="B34" s="448">
        <v>32</v>
      </c>
      <c r="C34" s="448">
        <v>125</v>
      </c>
      <c r="D34" s="448">
        <v>279</v>
      </c>
      <c r="E34" s="448">
        <v>205</v>
      </c>
      <c r="F34" s="448">
        <v>261</v>
      </c>
      <c r="G34" s="448">
        <v>219</v>
      </c>
      <c r="H34" s="448">
        <v>171</v>
      </c>
      <c r="I34" s="448">
        <v>130</v>
      </c>
    </row>
    <row r="35" spans="1:9" x14ac:dyDescent="0.25">
      <c r="A35" s="313">
        <v>2013</v>
      </c>
      <c r="B35" s="448">
        <v>30</v>
      </c>
      <c r="C35" s="448">
        <v>124</v>
      </c>
      <c r="D35" s="448">
        <v>283</v>
      </c>
      <c r="E35" s="448">
        <v>205</v>
      </c>
      <c r="F35" s="448">
        <v>270</v>
      </c>
      <c r="G35" s="448">
        <v>221</v>
      </c>
      <c r="H35" s="448">
        <v>169</v>
      </c>
      <c r="I35" s="448">
        <v>149</v>
      </c>
    </row>
    <row r="36" spans="1:9" x14ac:dyDescent="0.25">
      <c r="A36" s="313">
        <v>2014</v>
      </c>
      <c r="B36" s="448">
        <v>33</v>
      </c>
      <c r="C36" s="448">
        <v>134</v>
      </c>
      <c r="D36" s="448">
        <v>280</v>
      </c>
      <c r="E36" s="448">
        <v>216</v>
      </c>
      <c r="F36" s="448">
        <v>290</v>
      </c>
      <c r="G36" s="448">
        <v>222</v>
      </c>
      <c r="H36" s="448">
        <v>183</v>
      </c>
      <c r="I36" s="448">
        <v>144</v>
      </c>
    </row>
    <row r="37" spans="1:9" x14ac:dyDescent="0.25">
      <c r="A37" s="314">
        <v>2015</v>
      </c>
      <c r="B37" s="448">
        <v>32</v>
      </c>
      <c r="C37" s="448">
        <v>130</v>
      </c>
      <c r="D37" s="448">
        <v>282</v>
      </c>
      <c r="E37" s="448">
        <v>213</v>
      </c>
      <c r="F37" s="448">
        <v>288</v>
      </c>
      <c r="G37" s="448">
        <v>219</v>
      </c>
      <c r="H37" s="448">
        <v>184</v>
      </c>
      <c r="I37" s="448">
        <v>145</v>
      </c>
    </row>
    <row r="38" spans="1:9" x14ac:dyDescent="0.25">
      <c r="A38" s="314">
        <v>2016</v>
      </c>
      <c r="B38" s="448">
        <v>32</v>
      </c>
      <c r="C38" s="448">
        <v>125</v>
      </c>
      <c r="D38" s="448">
        <v>284</v>
      </c>
      <c r="E38" s="448">
        <v>210</v>
      </c>
      <c r="F38" s="448">
        <v>287</v>
      </c>
      <c r="G38" s="448">
        <v>217</v>
      </c>
      <c r="H38" s="448">
        <v>186</v>
      </c>
      <c r="I38" s="448">
        <v>147</v>
      </c>
    </row>
    <row r="39" spans="1:9" x14ac:dyDescent="0.25">
      <c r="A39" s="314">
        <v>2017</v>
      </c>
      <c r="B39" s="448">
        <v>32</v>
      </c>
      <c r="C39" s="448">
        <v>121</v>
      </c>
      <c r="D39" s="448">
        <v>286</v>
      </c>
      <c r="E39" s="448">
        <v>207</v>
      </c>
      <c r="F39" s="448">
        <v>286</v>
      </c>
      <c r="G39" s="448">
        <v>215</v>
      </c>
      <c r="H39" s="448">
        <v>188</v>
      </c>
      <c r="I39" s="448">
        <v>149</v>
      </c>
    </row>
    <row r="40" spans="1:9" x14ac:dyDescent="0.25">
      <c r="A40" s="314">
        <v>2018</v>
      </c>
      <c r="B40" s="448">
        <v>32</v>
      </c>
      <c r="C40" s="448">
        <v>117</v>
      </c>
      <c r="D40" s="448">
        <v>288</v>
      </c>
      <c r="E40" s="448">
        <v>204</v>
      </c>
      <c r="F40" s="448">
        <v>285</v>
      </c>
      <c r="G40" s="448">
        <v>212</v>
      </c>
      <c r="H40" s="448">
        <v>189</v>
      </c>
      <c r="I40" s="448">
        <v>150</v>
      </c>
    </row>
    <row r="41" spans="1:9" x14ac:dyDescent="0.25">
      <c r="A41" s="314">
        <v>2019</v>
      </c>
      <c r="B41" s="448">
        <v>32</v>
      </c>
      <c r="C41" s="448">
        <v>113</v>
      </c>
      <c r="D41" s="448">
        <v>290</v>
      </c>
      <c r="E41" s="448">
        <v>201</v>
      </c>
      <c r="F41" s="448">
        <v>284</v>
      </c>
      <c r="G41" s="448">
        <v>210</v>
      </c>
      <c r="H41" s="448">
        <v>191</v>
      </c>
      <c r="I41" s="448">
        <v>152</v>
      </c>
    </row>
    <row r="42" spans="1:9" x14ac:dyDescent="0.25">
      <c r="A42" s="314">
        <v>2020</v>
      </c>
      <c r="B42" s="448">
        <v>31</v>
      </c>
      <c r="C42" s="448">
        <v>109</v>
      </c>
      <c r="D42" s="448">
        <v>292</v>
      </c>
      <c r="E42" s="448">
        <v>198</v>
      </c>
      <c r="F42" s="448">
        <v>283</v>
      </c>
      <c r="G42" s="448">
        <v>207</v>
      </c>
      <c r="H42" s="448">
        <v>192</v>
      </c>
      <c r="I42" s="448">
        <v>154</v>
      </c>
    </row>
    <row r="43" spans="1:9" x14ac:dyDescent="0.25">
      <c r="A43" s="314">
        <v>2021</v>
      </c>
      <c r="B43" s="448">
        <v>31</v>
      </c>
      <c r="C43" s="448">
        <v>106</v>
      </c>
      <c r="D43" s="448">
        <v>294</v>
      </c>
      <c r="E43" s="448">
        <v>195</v>
      </c>
      <c r="F43" s="448">
        <v>281</v>
      </c>
      <c r="G43" s="448">
        <v>205</v>
      </c>
      <c r="H43" s="448">
        <v>194</v>
      </c>
      <c r="I43" s="448">
        <v>155</v>
      </c>
    </row>
    <row r="44" spans="1:9" x14ac:dyDescent="0.25">
      <c r="A44" s="314">
        <v>2022</v>
      </c>
      <c r="B44" s="448">
        <v>31</v>
      </c>
      <c r="C44" s="448">
        <v>102</v>
      </c>
      <c r="D44" s="448">
        <v>296</v>
      </c>
      <c r="E44" s="448">
        <v>192</v>
      </c>
      <c r="F44" s="448">
        <v>280</v>
      </c>
      <c r="G44" s="448">
        <v>203</v>
      </c>
      <c r="H44" s="448">
        <v>195</v>
      </c>
      <c r="I44" s="448">
        <v>157</v>
      </c>
    </row>
    <row r="45" spans="1:9" x14ac:dyDescent="0.25">
      <c r="A45" s="314">
        <v>2023</v>
      </c>
      <c r="B45" s="448">
        <v>31</v>
      </c>
      <c r="C45" s="448">
        <v>99</v>
      </c>
      <c r="D45" s="448">
        <v>297</v>
      </c>
      <c r="E45" s="448">
        <v>189</v>
      </c>
      <c r="F45" s="448">
        <v>279</v>
      </c>
      <c r="G45" s="448">
        <v>200</v>
      </c>
      <c r="H45" s="448">
        <v>197</v>
      </c>
      <c r="I45" s="448">
        <v>159</v>
      </c>
    </row>
    <row r="46" spans="1:9" x14ac:dyDescent="0.25">
      <c r="A46" s="314">
        <v>2024</v>
      </c>
      <c r="B46" s="448">
        <v>31</v>
      </c>
      <c r="C46" s="448">
        <v>95</v>
      </c>
      <c r="D46" s="448">
        <v>299</v>
      </c>
      <c r="E46" s="448">
        <v>186</v>
      </c>
      <c r="F46" s="448">
        <v>278</v>
      </c>
      <c r="G46" s="448">
        <v>198</v>
      </c>
      <c r="H46" s="448">
        <v>199</v>
      </c>
      <c r="I46" s="448">
        <v>160</v>
      </c>
    </row>
    <row r="47" spans="1:9" x14ac:dyDescent="0.25">
      <c r="A47" s="314">
        <v>2025</v>
      </c>
      <c r="B47" s="448">
        <v>31</v>
      </c>
      <c r="C47" s="448">
        <v>92</v>
      </c>
      <c r="D47" s="448">
        <v>301</v>
      </c>
      <c r="E47" s="448">
        <v>184</v>
      </c>
      <c r="F47" s="448">
        <v>276</v>
      </c>
      <c r="G47" s="448">
        <v>196</v>
      </c>
      <c r="H47" s="448">
        <v>200</v>
      </c>
      <c r="I47" s="448">
        <v>162</v>
      </c>
    </row>
    <row r="48" spans="1:9" x14ac:dyDescent="0.25">
      <c r="A48" s="314">
        <v>2026</v>
      </c>
      <c r="B48" s="448">
        <v>30</v>
      </c>
      <c r="C48" s="448">
        <v>89</v>
      </c>
      <c r="D48" s="448">
        <v>303</v>
      </c>
      <c r="E48" s="448">
        <v>181</v>
      </c>
      <c r="F48" s="448">
        <v>275</v>
      </c>
      <c r="G48" s="448">
        <v>193</v>
      </c>
      <c r="H48" s="448">
        <v>202</v>
      </c>
      <c r="I48" s="448">
        <v>163</v>
      </c>
    </row>
    <row r="49" spans="1:18" x14ac:dyDescent="0.25">
      <c r="A49" s="314">
        <v>2027</v>
      </c>
      <c r="B49" s="448">
        <v>30</v>
      </c>
      <c r="C49" s="448">
        <v>86</v>
      </c>
      <c r="D49" s="448">
        <v>305</v>
      </c>
      <c r="E49" s="448">
        <v>178</v>
      </c>
      <c r="F49" s="448">
        <v>274</v>
      </c>
      <c r="G49" s="448">
        <v>191</v>
      </c>
      <c r="H49" s="448">
        <v>203</v>
      </c>
      <c r="I49" s="448">
        <v>165</v>
      </c>
    </row>
    <row r="50" spans="1:18" x14ac:dyDescent="0.25">
      <c r="A50" s="314">
        <v>2028</v>
      </c>
      <c r="B50" s="448">
        <v>30</v>
      </c>
      <c r="C50" s="448">
        <v>83</v>
      </c>
      <c r="D50" s="448">
        <v>306</v>
      </c>
      <c r="E50" s="448">
        <v>175</v>
      </c>
      <c r="F50" s="448">
        <v>272</v>
      </c>
      <c r="G50" s="448">
        <v>189</v>
      </c>
      <c r="H50" s="448">
        <v>205</v>
      </c>
      <c r="I50" s="448">
        <v>167</v>
      </c>
    </row>
    <row r="51" spans="1:18" x14ac:dyDescent="0.25">
      <c r="A51" s="314">
        <v>2029</v>
      </c>
      <c r="B51" s="448">
        <v>30</v>
      </c>
      <c r="C51" s="448">
        <v>80</v>
      </c>
      <c r="D51" s="448">
        <v>308</v>
      </c>
      <c r="E51" s="448">
        <v>173</v>
      </c>
      <c r="F51" s="448">
        <v>271</v>
      </c>
      <c r="G51" s="448">
        <v>186</v>
      </c>
      <c r="H51" s="448">
        <v>206</v>
      </c>
      <c r="I51" s="448">
        <v>168</v>
      </c>
    </row>
    <row r="52" spans="1:18" x14ac:dyDescent="0.25">
      <c r="A52" s="314">
        <v>2030</v>
      </c>
      <c r="B52" s="448">
        <v>30</v>
      </c>
      <c r="C52" s="448">
        <v>77</v>
      </c>
      <c r="D52" s="448">
        <v>310</v>
      </c>
      <c r="E52" s="448">
        <v>170</v>
      </c>
      <c r="F52" s="448">
        <v>269</v>
      </c>
      <c r="G52" s="448">
        <v>184</v>
      </c>
      <c r="H52" s="448">
        <v>208</v>
      </c>
      <c r="I52" s="448">
        <v>170</v>
      </c>
    </row>
    <row r="53" spans="1:18" x14ac:dyDescent="0.25">
      <c r="A53" s="314">
        <v>2031</v>
      </c>
      <c r="B53" s="448">
        <v>29</v>
      </c>
      <c r="C53" s="448">
        <v>75</v>
      </c>
      <c r="D53" s="448">
        <v>312</v>
      </c>
      <c r="E53" s="448">
        <v>167</v>
      </c>
      <c r="F53" s="448">
        <v>268</v>
      </c>
      <c r="G53" s="448">
        <v>182</v>
      </c>
      <c r="H53" s="448">
        <v>209</v>
      </c>
      <c r="I53" s="448">
        <v>172</v>
      </c>
    </row>
    <row r="54" spans="1:18" x14ac:dyDescent="0.25">
      <c r="A54" s="314">
        <v>2032</v>
      </c>
      <c r="B54" s="448">
        <v>29</v>
      </c>
      <c r="C54" s="448">
        <v>72</v>
      </c>
      <c r="D54" s="448">
        <v>313</v>
      </c>
      <c r="E54" s="448">
        <v>164</v>
      </c>
      <c r="F54" s="448">
        <v>267</v>
      </c>
      <c r="G54" s="448">
        <v>179</v>
      </c>
      <c r="H54" s="448">
        <v>211</v>
      </c>
      <c r="I54" s="448">
        <v>173</v>
      </c>
    </row>
    <row r="55" spans="1:18" x14ac:dyDescent="0.25">
      <c r="A55" s="314">
        <v>2033</v>
      </c>
      <c r="B55" s="448">
        <v>29</v>
      </c>
      <c r="C55" s="448">
        <v>69</v>
      </c>
      <c r="D55" s="448">
        <v>315</v>
      </c>
      <c r="E55" s="448">
        <v>162</v>
      </c>
      <c r="F55" s="448">
        <v>265</v>
      </c>
      <c r="G55" s="448">
        <v>177</v>
      </c>
      <c r="H55" s="448">
        <v>212</v>
      </c>
      <c r="I55" s="448">
        <v>175</v>
      </c>
    </row>
    <row r="56" spans="1:18" x14ac:dyDescent="0.25">
      <c r="A56" s="314">
        <v>2034</v>
      </c>
      <c r="B56" s="448">
        <v>29</v>
      </c>
      <c r="C56" s="448">
        <v>67</v>
      </c>
      <c r="D56" s="448">
        <v>317</v>
      </c>
      <c r="E56" s="448">
        <v>159</v>
      </c>
      <c r="F56" s="448">
        <v>264</v>
      </c>
      <c r="G56" s="448">
        <v>175</v>
      </c>
      <c r="H56" s="448">
        <v>214</v>
      </c>
      <c r="I56" s="448">
        <v>177</v>
      </c>
    </row>
    <row r="57" spans="1:18" x14ac:dyDescent="0.25">
      <c r="A57" s="314">
        <v>2035</v>
      </c>
      <c r="B57" s="448">
        <v>29</v>
      </c>
      <c r="C57" s="448">
        <v>65</v>
      </c>
      <c r="D57" s="448">
        <v>318</v>
      </c>
      <c r="E57" s="448">
        <v>157</v>
      </c>
      <c r="F57" s="448">
        <v>262</v>
      </c>
      <c r="G57" s="448">
        <v>173</v>
      </c>
      <c r="H57" s="448">
        <v>215</v>
      </c>
      <c r="I57" s="448">
        <v>179</v>
      </c>
    </row>
    <row r="58" spans="1:18" x14ac:dyDescent="0.25">
      <c r="A58" s="314">
        <v>2036</v>
      </c>
      <c r="B58" s="448">
        <v>28</v>
      </c>
      <c r="C58" s="448">
        <v>62</v>
      </c>
      <c r="D58" s="448">
        <v>320</v>
      </c>
      <c r="E58" s="448">
        <v>154</v>
      </c>
      <c r="F58" s="448">
        <v>261</v>
      </c>
      <c r="G58" s="448">
        <v>171</v>
      </c>
      <c r="H58" s="448">
        <v>217</v>
      </c>
      <c r="I58" s="448">
        <v>180</v>
      </c>
    </row>
    <row r="59" spans="1:18" x14ac:dyDescent="0.25">
      <c r="B59" s="540"/>
      <c r="C59" s="562"/>
      <c r="D59" s="562"/>
      <c r="E59" s="562"/>
      <c r="F59" s="562"/>
      <c r="G59" s="562"/>
      <c r="H59" s="562"/>
      <c r="I59" s="562"/>
      <c r="J59" s="305"/>
    </row>
    <row r="60" spans="1:18" s="27" customFormat="1" x14ac:dyDescent="0.25">
      <c r="A60" s="28" t="s">
        <v>525</v>
      </c>
      <c r="B60" s="20"/>
      <c r="C60" s="309"/>
      <c r="D60" s="309"/>
      <c r="E60" s="309"/>
      <c r="F60" s="309"/>
      <c r="G60" s="309"/>
      <c r="H60" s="309"/>
      <c r="I60" s="309"/>
      <c r="K60" s="309"/>
      <c r="L60" s="309"/>
      <c r="M60" s="309"/>
      <c r="N60" s="309"/>
      <c r="O60" s="309"/>
      <c r="P60" s="309"/>
      <c r="Q60" s="309"/>
      <c r="R60" s="309"/>
    </row>
    <row r="61" spans="1:18" s="27" customFormat="1" x14ac:dyDescent="0.25">
      <c r="A61" s="27" t="s">
        <v>91</v>
      </c>
      <c r="B61" s="29" t="s">
        <v>176</v>
      </c>
      <c r="C61" s="310"/>
      <c r="D61" s="310"/>
      <c r="E61" s="310"/>
      <c r="F61" s="310"/>
      <c r="G61" s="310"/>
      <c r="H61" s="310"/>
      <c r="I61" s="310"/>
      <c r="K61" s="311"/>
      <c r="L61" s="311"/>
      <c r="M61" s="311"/>
      <c r="N61" s="311"/>
      <c r="O61" s="311"/>
      <c r="P61" s="311"/>
      <c r="Q61" s="311"/>
      <c r="R61" s="311"/>
    </row>
    <row r="62" spans="1:18" x14ac:dyDescent="0.25">
      <c r="A62" s="308"/>
    </row>
    <row r="64" spans="1:18" ht="21" x14ac:dyDescent="0.35">
      <c r="A64" s="453" t="s">
        <v>618</v>
      </c>
    </row>
  </sheetData>
  <mergeCells count="1">
    <mergeCell ref="B4:I4"/>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topLeftCell="A36" zoomScale="85" zoomScaleNormal="85" workbookViewId="0">
      <selection activeCell="E58" sqref="B6:E58"/>
    </sheetView>
  </sheetViews>
  <sheetFormatPr defaultRowHeight="15" x14ac:dyDescent="0.25"/>
  <cols>
    <col min="1" max="1" width="9.140625" style="20"/>
    <col min="2" max="2" width="18.140625" style="20" customWidth="1"/>
    <col min="3" max="3" width="19.42578125" style="20" customWidth="1"/>
    <col min="4" max="4" width="15.140625" style="20" customWidth="1"/>
    <col min="5" max="5" width="17.140625" style="20" customWidth="1"/>
    <col min="6" max="7" width="9.140625" style="20"/>
    <col min="8" max="8" width="12" style="20" customWidth="1"/>
    <col min="9" max="16" width="9.140625" style="20"/>
    <col min="17" max="17" width="10.140625" style="20" bestFit="1" customWidth="1"/>
    <col min="18" max="16384" width="9.140625" style="20"/>
  </cols>
  <sheetData>
    <row r="1" spans="1:11" ht="21" x14ac:dyDescent="0.35">
      <c r="A1" s="454" t="s">
        <v>649</v>
      </c>
      <c r="B1" s="221"/>
    </row>
    <row r="2" spans="1:11" x14ac:dyDescent="0.25">
      <c r="A2" s="221"/>
      <c r="B2" s="221"/>
      <c r="C2" s="221"/>
    </row>
    <row r="3" spans="1:11" ht="21" x14ac:dyDescent="0.35">
      <c r="A3" s="2" t="s">
        <v>23</v>
      </c>
    </row>
    <row r="4" spans="1:11" ht="21" x14ac:dyDescent="0.35">
      <c r="A4" s="2"/>
      <c r="C4" s="306"/>
      <c r="D4" s="306"/>
      <c r="E4" s="306"/>
      <c r="F4" s="306"/>
      <c r="G4" s="306"/>
      <c r="H4" s="306"/>
      <c r="I4" s="306"/>
      <c r="K4" s="2"/>
    </row>
    <row r="5" spans="1:11" ht="75" x14ac:dyDescent="0.25">
      <c r="A5" s="312" t="s">
        <v>88</v>
      </c>
      <c r="B5" s="307" t="s">
        <v>632</v>
      </c>
      <c r="C5" s="307" t="s">
        <v>650</v>
      </c>
      <c r="D5" s="307" t="s">
        <v>633</v>
      </c>
      <c r="E5" s="307" t="s">
        <v>651</v>
      </c>
    </row>
    <row r="6" spans="1:11" x14ac:dyDescent="0.25">
      <c r="A6" s="313">
        <v>1984</v>
      </c>
      <c r="B6" s="563">
        <v>632</v>
      </c>
      <c r="C6" s="563"/>
      <c r="D6" s="564"/>
      <c r="E6" s="564"/>
    </row>
    <row r="7" spans="1:11" x14ac:dyDescent="0.25">
      <c r="A7" s="313">
        <v>1985</v>
      </c>
      <c r="B7" s="563">
        <v>630</v>
      </c>
      <c r="C7" s="563"/>
      <c r="D7" s="564"/>
      <c r="E7" s="564"/>
    </row>
    <row r="8" spans="1:11" x14ac:dyDescent="0.25">
      <c r="A8" s="313">
        <v>1986</v>
      </c>
      <c r="B8" s="563">
        <v>626</v>
      </c>
      <c r="C8" s="563"/>
      <c r="D8" s="564"/>
      <c r="E8" s="564"/>
    </row>
    <row r="9" spans="1:11" x14ac:dyDescent="0.25">
      <c r="A9" s="313">
        <v>1987</v>
      </c>
      <c r="B9" s="563">
        <v>628</v>
      </c>
      <c r="C9" s="563"/>
      <c r="D9" s="564"/>
      <c r="E9" s="564"/>
    </row>
    <row r="10" spans="1:11" x14ac:dyDescent="0.25">
      <c r="A10" s="313">
        <v>1988</v>
      </c>
      <c r="B10" s="563">
        <v>645</v>
      </c>
      <c r="C10" s="563"/>
      <c r="D10" s="564"/>
      <c r="E10" s="564"/>
    </row>
    <row r="11" spans="1:11" x14ac:dyDescent="0.25">
      <c r="A11" s="313">
        <v>1989</v>
      </c>
      <c r="B11" s="563">
        <v>643</v>
      </c>
      <c r="C11" s="563"/>
      <c r="D11" s="564"/>
      <c r="E11" s="564"/>
    </row>
    <row r="12" spans="1:11" x14ac:dyDescent="0.25">
      <c r="A12" s="313">
        <v>1990</v>
      </c>
      <c r="B12" s="563">
        <v>639</v>
      </c>
      <c r="C12" s="563"/>
      <c r="D12" s="564"/>
      <c r="E12" s="564"/>
    </row>
    <row r="13" spans="1:11" x14ac:dyDescent="0.25">
      <c r="A13" s="313">
        <v>1991</v>
      </c>
      <c r="B13" s="563">
        <v>606</v>
      </c>
      <c r="C13" s="563"/>
      <c r="D13" s="564"/>
      <c r="E13" s="564"/>
    </row>
    <row r="14" spans="1:11" x14ac:dyDescent="0.25">
      <c r="A14" s="313">
        <v>1992</v>
      </c>
      <c r="B14" s="563">
        <v>579</v>
      </c>
      <c r="C14" s="563"/>
      <c r="D14" s="564"/>
      <c r="E14" s="564"/>
    </row>
    <row r="15" spans="1:11" x14ac:dyDescent="0.25">
      <c r="A15" s="313">
        <v>1993</v>
      </c>
      <c r="B15" s="563">
        <v>564</v>
      </c>
      <c r="C15" s="563"/>
      <c r="D15" s="564"/>
      <c r="E15" s="564"/>
    </row>
    <row r="16" spans="1:11" x14ac:dyDescent="0.25">
      <c r="A16" s="313">
        <v>1994</v>
      </c>
      <c r="B16" s="563">
        <v>563</v>
      </c>
      <c r="C16" s="563"/>
      <c r="D16" s="564"/>
      <c r="E16" s="564"/>
    </row>
    <row r="17" spans="1:5" x14ac:dyDescent="0.25">
      <c r="A17" s="313">
        <v>1995</v>
      </c>
      <c r="B17" s="563">
        <v>586</v>
      </c>
      <c r="C17" s="563"/>
      <c r="D17" s="564"/>
      <c r="E17" s="564"/>
    </row>
    <row r="18" spans="1:5" x14ac:dyDescent="0.25">
      <c r="A18" s="313">
        <v>1996</v>
      </c>
      <c r="B18" s="563">
        <v>570</v>
      </c>
      <c r="C18" s="563"/>
      <c r="D18" s="564"/>
      <c r="E18" s="564"/>
    </row>
    <row r="19" spans="1:5" x14ac:dyDescent="0.25">
      <c r="A19" s="313">
        <v>1997</v>
      </c>
      <c r="B19" s="563">
        <v>586</v>
      </c>
      <c r="C19" s="563"/>
      <c r="D19" s="564"/>
      <c r="E19" s="564"/>
    </row>
    <row r="20" spans="1:5" x14ac:dyDescent="0.25">
      <c r="A20" s="313">
        <v>1998</v>
      </c>
      <c r="B20" s="563">
        <v>632</v>
      </c>
      <c r="C20" s="563"/>
      <c r="D20" s="564"/>
      <c r="E20" s="564"/>
    </row>
    <row r="21" spans="1:5" x14ac:dyDescent="0.25">
      <c r="A21" s="313">
        <v>1999</v>
      </c>
      <c r="B21" s="563">
        <v>662</v>
      </c>
      <c r="C21" s="563"/>
      <c r="D21" s="564"/>
      <c r="E21" s="564"/>
    </row>
    <row r="22" spans="1:5" x14ac:dyDescent="0.25">
      <c r="A22" s="313">
        <v>2000</v>
      </c>
      <c r="B22" s="563">
        <v>681</v>
      </c>
      <c r="C22" s="563"/>
      <c r="D22" s="564"/>
      <c r="E22" s="564"/>
    </row>
    <row r="23" spans="1:5" x14ac:dyDescent="0.25">
      <c r="A23" s="313">
        <v>2001</v>
      </c>
      <c r="B23" s="563">
        <v>661</v>
      </c>
      <c r="C23" s="563"/>
      <c r="D23" s="564"/>
      <c r="E23" s="564"/>
    </row>
    <row r="24" spans="1:5" x14ac:dyDescent="0.25">
      <c r="A24" s="313">
        <v>2002</v>
      </c>
      <c r="B24" s="563">
        <v>656</v>
      </c>
      <c r="C24" s="563"/>
      <c r="D24" s="564"/>
      <c r="E24" s="564"/>
    </row>
    <row r="25" spans="1:5" x14ac:dyDescent="0.25">
      <c r="A25" s="313">
        <v>2003</v>
      </c>
      <c r="B25" s="563">
        <v>659</v>
      </c>
      <c r="C25" s="563"/>
      <c r="D25" s="564"/>
      <c r="E25" s="564"/>
    </row>
    <row r="26" spans="1:5" x14ac:dyDescent="0.25">
      <c r="A26" s="313">
        <v>2004</v>
      </c>
      <c r="B26" s="563">
        <v>670</v>
      </c>
      <c r="C26" s="563"/>
      <c r="D26" s="564">
        <v>767</v>
      </c>
      <c r="E26" s="564"/>
    </row>
    <row r="27" spans="1:5" x14ac:dyDescent="0.25">
      <c r="A27" s="313">
        <v>2005</v>
      </c>
      <c r="B27" s="563">
        <v>667</v>
      </c>
      <c r="C27" s="563"/>
      <c r="D27" s="564">
        <v>774</v>
      </c>
      <c r="E27" s="564"/>
    </row>
    <row r="28" spans="1:5" x14ac:dyDescent="0.25">
      <c r="A28" s="313">
        <v>2006</v>
      </c>
      <c r="B28" s="563">
        <v>663</v>
      </c>
      <c r="C28" s="563"/>
      <c r="D28" s="564">
        <v>770</v>
      </c>
      <c r="E28" s="564"/>
    </row>
    <row r="29" spans="1:5" x14ac:dyDescent="0.25">
      <c r="A29" s="313">
        <v>2007</v>
      </c>
      <c r="B29" s="563">
        <v>667</v>
      </c>
      <c r="C29" s="563"/>
      <c r="D29" s="564">
        <v>765</v>
      </c>
      <c r="E29" s="564"/>
    </row>
    <row r="30" spans="1:5" x14ac:dyDescent="0.25">
      <c r="A30" s="313">
        <v>2008</v>
      </c>
      <c r="B30" s="563">
        <v>663</v>
      </c>
      <c r="C30" s="563"/>
      <c r="D30" s="564">
        <v>770</v>
      </c>
      <c r="E30" s="564"/>
    </row>
    <row r="31" spans="1:5" x14ac:dyDescent="0.25">
      <c r="A31" s="313">
        <v>2009</v>
      </c>
      <c r="B31" s="563">
        <v>647</v>
      </c>
      <c r="C31" s="563"/>
      <c r="D31" s="564">
        <v>740</v>
      </c>
      <c r="E31" s="564"/>
    </row>
    <row r="32" spans="1:5" x14ac:dyDescent="0.25">
      <c r="A32" s="313">
        <v>2010</v>
      </c>
      <c r="B32" s="563">
        <v>640</v>
      </c>
      <c r="C32" s="563"/>
      <c r="D32" s="564">
        <v>748</v>
      </c>
      <c r="E32" s="564"/>
    </row>
    <row r="33" spans="1:5" x14ac:dyDescent="0.25">
      <c r="A33" s="313">
        <v>2011</v>
      </c>
      <c r="B33" s="563">
        <v>634</v>
      </c>
      <c r="C33" s="563"/>
      <c r="D33" s="564">
        <v>739</v>
      </c>
      <c r="E33" s="564"/>
    </row>
    <row r="34" spans="1:5" x14ac:dyDescent="0.25">
      <c r="A34" s="313">
        <v>2012</v>
      </c>
      <c r="B34" s="563">
        <v>668</v>
      </c>
      <c r="C34" s="563"/>
      <c r="D34" s="564">
        <v>777</v>
      </c>
      <c r="E34" s="564"/>
    </row>
    <row r="35" spans="1:5" x14ac:dyDescent="0.25">
      <c r="A35" s="313">
        <v>2013</v>
      </c>
      <c r="B35" s="563">
        <v>687</v>
      </c>
      <c r="C35" s="563"/>
      <c r="D35" s="564">
        <v>806</v>
      </c>
      <c r="E35" s="564"/>
    </row>
    <row r="36" spans="1:5" x14ac:dyDescent="0.25">
      <c r="A36" s="313">
        <v>2014</v>
      </c>
      <c r="B36" s="563">
        <v>723</v>
      </c>
      <c r="C36" s="563">
        <v>723</v>
      </c>
      <c r="D36" s="564">
        <v>852</v>
      </c>
      <c r="E36" s="564">
        <v>852</v>
      </c>
    </row>
    <row r="37" spans="1:5" x14ac:dyDescent="0.25">
      <c r="A37" s="313">
        <v>2015</v>
      </c>
      <c r="B37" s="563"/>
      <c r="C37" s="563">
        <v>725</v>
      </c>
      <c r="D37" s="564"/>
      <c r="E37" s="564">
        <v>856</v>
      </c>
    </row>
    <row r="38" spans="1:5" x14ac:dyDescent="0.25">
      <c r="A38" s="313">
        <v>2016</v>
      </c>
      <c r="B38" s="563"/>
      <c r="C38" s="563">
        <v>727</v>
      </c>
      <c r="D38" s="564"/>
      <c r="E38" s="564">
        <v>859</v>
      </c>
    </row>
    <row r="39" spans="1:5" x14ac:dyDescent="0.25">
      <c r="A39" s="313">
        <v>2017</v>
      </c>
      <c r="B39" s="563"/>
      <c r="C39" s="563">
        <v>729</v>
      </c>
      <c r="D39" s="564"/>
      <c r="E39" s="564">
        <v>861</v>
      </c>
    </row>
    <row r="40" spans="1:5" x14ac:dyDescent="0.25">
      <c r="A40" s="313">
        <v>2018</v>
      </c>
      <c r="B40" s="563"/>
      <c r="C40" s="563">
        <v>731</v>
      </c>
      <c r="D40" s="564"/>
      <c r="E40" s="564">
        <v>868</v>
      </c>
    </row>
    <row r="41" spans="1:5" x14ac:dyDescent="0.25">
      <c r="A41" s="313">
        <v>2019</v>
      </c>
      <c r="B41" s="563"/>
      <c r="C41" s="563">
        <v>732</v>
      </c>
      <c r="D41" s="564"/>
      <c r="E41" s="564">
        <v>869</v>
      </c>
    </row>
    <row r="42" spans="1:5" x14ac:dyDescent="0.25">
      <c r="A42" s="313">
        <v>2020</v>
      </c>
      <c r="B42" s="563"/>
      <c r="C42" s="563">
        <v>734</v>
      </c>
      <c r="D42" s="564"/>
      <c r="E42" s="564">
        <v>874</v>
      </c>
    </row>
    <row r="43" spans="1:5" x14ac:dyDescent="0.25">
      <c r="A43" s="313">
        <v>2021</v>
      </c>
      <c r="B43" s="563"/>
      <c r="C43" s="563">
        <v>733</v>
      </c>
      <c r="D43" s="564"/>
      <c r="E43" s="564">
        <v>878</v>
      </c>
    </row>
    <row r="44" spans="1:5" x14ac:dyDescent="0.25">
      <c r="A44" s="313">
        <v>2022</v>
      </c>
      <c r="B44" s="563"/>
      <c r="C44" s="563">
        <v>736</v>
      </c>
      <c r="D44" s="564"/>
      <c r="E44" s="564">
        <v>881</v>
      </c>
    </row>
    <row r="45" spans="1:5" x14ac:dyDescent="0.25">
      <c r="A45" s="313">
        <v>2023</v>
      </c>
      <c r="B45" s="563"/>
      <c r="C45" s="563">
        <v>738</v>
      </c>
      <c r="D45" s="564"/>
      <c r="E45" s="564">
        <v>883</v>
      </c>
    </row>
    <row r="46" spans="1:5" x14ac:dyDescent="0.25">
      <c r="A46" s="313">
        <v>2024</v>
      </c>
      <c r="B46" s="563"/>
      <c r="C46" s="563">
        <v>740</v>
      </c>
      <c r="D46" s="564"/>
      <c r="E46" s="564">
        <v>888</v>
      </c>
    </row>
    <row r="47" spans="1:5" x14ac:dyDescent="0.25">
      <c r="A47" s="313">
        <v>2025</v>
      </c>
      <c r="B47" s="563"/>
      <c r="C47" s="563">
        <v>740</v>
      </c>
      <c r="D47" s="564"/>
      <c r="E47" s="564">
        <v>893</v>
      </c>
    </row>
    <row r="48" spans="1:5" x14ac:dyDescent="0.25">
      <c r="A48" s="313">
        <v>2026</v>
      </c>
      <c r="B48" s="563"/>
      <c r="C48" s="563">
        <v>744</v>
      </c>
      <c r="D48" s="564"/>
      <c r="E48" s="564">
        <v>894</v>
      </c>
    </row>
    <row r="49" spans="1:9" x14ac:dyDescent="0.25">
      <c r="A49" s="313">
        <v>2027</v>
      </c>
      <c r="B49" s="563"/>
      <c r="C49" s="563">
        <v>746</v>
      </c>
      <c r="D49" s="564"/>
      <c r="E49" s="564">
        <v>898</v>
      </c>
    </row>
    <row r="50" spans="1:9" x14ac:dyDescent="0.25">
      <c r="A50" s="313">
        <v>2028</v>
      </c>
      <c r="B50" s="563"/>
      <c r="C50" s="563">
        <v>747</v>
      </c>
      <c r="D50" s="564"/>
      <c r="E50" s="564">
        <v>901</v>
      </c>
    </row>
    <row r="51" spans="1:9" x14ac:dyDescent="0.25">
      <c r="A51" s="313">
        <v>2029</v>
      </c>
      <c r="B51" s="563"/>
      <c r="C51" s="563">
        <v>748</v>
      </c>
      <c r="D51" s="564"/>
      <c r="E51" s="564">
        <v>906</v>
      </c>
    </row>
    <row r="52" spans="1:9" x14ac:dyDescent="0.25">
      <c r="A52" s="313">
        <v>2030</v>
      </c>
      <c r="B52" s="563"/>
      <c r="C52" s="563">
        <v>750</v>
      </c>
      <c r="D52" s="564"/>
      <c r="E52" s="564">
        <v>909</v>
      </c>
    </row>
    <row r="53" spans="1:9" x14ac:dyDescent="0.25">
      <c r="A53" s="313">
        <v>2031</v>
      </c>
      <c r="B53" s="563"/>
      <c r="C53" s="563">
        <v>752</v>
      </c>
      <c r="D53" s="564"/>
      <c r="E53" s="564">
        <v>914</v>
      </c>
    </row>
    <row r="54" spans="1:9" x14ac:dyDescent="0.25">
      <c r="A54" s="313">
        <v>2032</v>
      </c>
      <c r="B54" s="563"/>
      <c r="C54" s="563">
        <v>753</v>
      </c>
      <c r="D54" s="564"/>
      <c r="E54" s="564">
        <v>916</v>
      </c>
    </row>
    <row r="55" spans="1:9" x14ac:dyDescent="0.25">
      <c r="A55" s="313">
        <v>2033</v>
      </c>
      <c r="B55" s="563"/>
      <c r="C55" s="563">
        <v>754</v>
      </c>
      <c r="D55" s="564"/>
      <c r="E55" s="564">
        <v>919</v>
      </c>
    </row>
    <row r="56" spans="1:9" x14ac:dyDescent="0.25">
      <c r="A56" s="313">
        <v>2034</v>
      </c>
      <c r="B56" s="563"/>
      <c r="C56" s="563">
        <v>755</v>
      </c>
      <c r="D56" s="564"/>
      <c r="E56" s="564">
        <v>922</v>
      </c>
    </row>
    <row r="57" spans="1:9" x14ac:dyDescent="0.25">
      <c r="A57" s="313">
        <v>2035</v>
      </c>
      <c r="B57" s="563"/>
      <c r="C57" s="563">
        <v>756</v>
      </c>
      <c r="D57" s="564"/>
      <c r="E57" s="564">
        <v>925</v>
      </c>
      <c r="H57" s="308"/>
    </row>
    <row r="58" spans="1:9" x14ac:dyDescent="0.25">
      <c r="A58" s="313">
        <v>2036</v>
      </c>
      <c r="B58" s="563"/>
      <c r="C58" s="563">
        <v>758</v>
      </c>
      <c r="D58" s="564"/>
      <c r="E58" s="564">
        <v>929</v>
      </c>
      <c r="F58" s="487"/>
      <c r="G58" s="488"/>
      <c r="I58" s="489"/>
    </row>
    <row r="60" spans="1:9" x14ac:dyDescent="0.25">
      <c r="A60" s="28" t="s">
        <v>525</v>
      </c>
    </row>
    <row r="61" spans="1:9" x14ac:dyDescent="0.25">
      <c r="A61" s="27" t="s">
        <v>91</v>
      </c>
      <c r="B61" s="29" t="s">
        <v>176</v>
      </c>
    </row>
    <row r="63" spans="1:9" ht="21" x14ac:dyDescent="0.35">
      <c r="A63" s="454" t="s">
        <v>649</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59"/>
  <sheetViews>
    <sheetView topLeftCell="A33" zoomScale="85" zoomScaleNormal="85" workbookViewId="0">
      <selection activeCell="C55" sqref="B6:C55"/>
    </sheetView>
  </sheetViews>
  <sheetFormatPr defaultRowHeight="15" x14ac:dyDescent="0.25"/>
  <cols>
    <col min="1" max="1" width="17" style="349" bestFit="1" customWidth="1"/>
    <col min="2" max="3" width="13.28515625" style="349" bestFit="1" customWidth="1"/>
    <col min="4" max="6" width="11.5703125" style="349" bestFit="1" customWidth="1"/>
    <col min="7" max="16384" width="9.140625" style="349"/>
  </cols>
  <sheetData>
    <row r="1" spans="1:6" ht="21" x14ac:dyDescent="0.25">
      <c r="A1" s="273" t="s">
        <v>559</v>
      </c>
    </row>
    <row r="2" spans="1:6" ht="21" x14ac:dyDescent="0.25">
      <c r="A2" s="273"/>
    </row>
    <row r="3" spans="1:6" ht="21" x14ac:dyDescent="0.35">
      <c r="A3" s="2" t="s">
        <v>23</v>
      </c>
    </row>
    <row r="5" spans="1:6" x14ac:dyDescent="0.25">
      <c r="A5" s="353" t="s">
        <v>557</v>
      </c>
      <c r="B5" s="353">
        <v>2014</v>
      </c>
      <c r="C5" s="353">
        <v>2041</v>
      </c>
    </row>
    <row r="6" spans="1:6" x14ac:dyDescent="0.25">
      <c r="A6" s="349">
        <v>16</v>
      </c>
      <c r="B6" s="564">
        <v>92155.680999999997</v>
      </c>
      <c r="C6" s="564">
        <v>112770.3798</v>
      </c>
      <c r="E6" s="354"/>
      <c r="F6" s="354"/>
    </row>
    <row r="7" spans="1:6" x14ac:dyDescent="0.25">
      <c r="A7" s="349">
        <v>17</v>
      </c>
      <c r="B7" s="564">
        <v>94604.725900000005</v>
      </c>
      <c r="C7" s="564">
        <v>113626.8861</v>
      </c>
      <c r="E7" s="354"/>
      <c r="F7" s="354"/>
    </row>
    <row r="8" spans="1:6" x14ac:dyDescent="0.25">
      <c r="A8" s="349">
        <v>18</v>
      </c>
      <c r="B8" s="564">
        <v>94617.605599999995</v>
      </c>
      <c r="C8" s="564">
        <v>112387.38800000001</v>
      </c>
      <c r="D8" s="350"/>
      <c r="E8" s="354"/>
      <c r="F8" s="354"/>
    </row>
    <row r="9" spans="1:6" x14ac:dyDescent="0.25">
      <c r="A9" s="349">
        <v>19</v>
      </c>
      <c r="B9" s="564">
        <v>94134.444900000002</v>
      </c>
      <c r="C9" s="564">
        <v>109991.2644</v>
      </c>
      <c r="E9" s="354"/>
      <c r="F9" s="354"/>
    </row>
    <row r="10" spans="1:6" x14ac:dyDescent="0.25">
      <c r="A10" s="349">
        <v>20</v>
      </c>
      <c r="B10" s="564">
        <v>96810.439499999993</v>
      </c>
      <c r="C10" s="564">
        <v>109900.19779999999</v>
      </c>
      <c r="E10" s="354"/>
      <c r="F10" s="354"/>
    </row>
    <row r="11" spans="1:6" x14ac:dyDescent="0.25">
      <c r="A11" s="349">
        <v>21</v>
      </c>
      <c r="B11" s="564">
        <v>104142.2936</v>
      </c>
      <c r="C11" s="564">
        <v>115304.0773</v>
      </c>
      <c r="E11" s="354"/>
      <c r="F11" s="354"/>
    </row>
    <row r="12" spans="1:6" x14ac:dyDescent="0.25">
      <c r="A12" s="349">
        <v>22</v>
      </c>
      <c r="B12" s="564">
        <v>118431.9586</v>
      </c>
      <c r="C12" s="564">
        <v>127377.1452</v>
      </c>
      <c r="E12" s="354"/>
      <c r="F12" s="354"/>
    </row>
    <row r="13" spans="1:6" x14ac:dyDescent="0.25">
      <c r="A13" s="349">
        <v>23</v>
      </c>
      <c r="B13" s="564">
        <v>138197.18789999999</v>
      </c>
      <c r="C13" s="564">
        <v>142430.62820000001</v>
      </c>
      <c r="E13" s="354"/>
      <c r="F13" s="354"/>
    </row>
    <row r="14" spans="1:6" x14ac:dyDescent="0.25">
      <c r="A14" s="349">
        <v>24</v>
      </c>
      <c r="B14" s="564">
        <v>151180.84760000001</v>
      </c>
      <c r="C14" s="564">
        <v>154969.22039999999</v>
      </c>
      <c r="E14" s="354"/>
      <c r="F14" s="354"/>
    </row>
    <row r="15" spans="1:6" x14ac:dyDescent="0.25">
      <c r="A15" s="349">
        <v>25</v>
      </c>
      <c r="B15" s="564">
        <v>159389.01490000001</v>
      </c>
      <c r="C15" s="564">
        <v>163805.6839</v>
      </c>
      <c r="E15" s="354"/>
      <c r="F15" s="354"/>
    </row>
    <row r="16" spans="1:6" x14ac:dyDescent="0.25">
      <c r="A16" s="349">
        <v>26</v>
      </c>
      <c r="B16" s="564">
        <v>167873.77100000001</v>
      </c>
      <c r="C16" s="564">
        <v>170343.08850000001</v>
      </c>
      <c r="E16" s="354"/>
      <c r="F16" s="354"/>
    </row>
    <row r="17" spans="1:6" x14ac:dyDescent="0.25">
      <c r="A17" s="349">
        <v>27</v>
      </c>
      <c r="B17" s="564">
        <v>168556.68520000001</v>
      </c>
      <c r="C17" s="564">
        <v>174764.13519999999</v>
      </c>
      <c r="E17" s="354"/>
      <c r="F17" s="354"/>
    </row>
    <row r="18" spans="1:6" x14ac:dyDescent="0.25">
      <c r="A18" s="349">
        <v>28</v>
      </c>
      <c r="B18" s="564">
        <v>174223.70250000001</v>
      </c>
      <c r="C18" s="564">
        <v>178520.88560000001</v>
      </c>
      <c r="E18" s="354"/>
      <c r="F18" s="354"/>
    </row>
    <row r="19" spans="1:6" x14ac:dyDescent="0.25">
      <c r="A19" s="349">
        <v>29</v>
      </c>
      <c r="B19" s="564">
        <v>176956.84390000001</v>
      </c>
      <c r="C19" s="564">
        <v>181871.9564</v>
      </c>
      <c r="E19" s="354"/>
      <c r="F19" s="354"/>
    </row>
    <row r="20" spans="1:6" x14ac:dyDescent="0.25">
      <c r="A20" s="349">
        <v>30</v>
      </c>
      <c r="B20" s="564">
        <v>173413.67079999999</v>
      </c>
      <c r="C20" s="564">
        <v>180693.72010000001</v>
      </c>
      <c r="E20" s="354"/>
      <c r="F20" s="354"/>
    </row>
    <row r="21" spans="1:6" x14ac:dyDescent="0.25">
      <c r="A21" s="349">
        <v>31</v>
      </c>
      <c r="B21" s="564">
        <v>173032.9504</v>
      </c>
      <c r="C21" s="564">
        <v>178137.8561</v>
      </c>
      <c r="E21" s="354"/>
      <c r="F21" s="354"/>
    </row>
    <row r="22" spans="1:6" x14ac:dyDescent="0.25">
      <c r="A22" s="349">
        <v>32</v>
      </c>
      <c r="B22" s="564">
        <v>171174.5546</v>
      </c>
      <c r="C22" s="564">
        <v>175280.62729999999</v>
      </c>
      <c r="E22" s="354"/>
      <c r="F22" s="354"/>
    </row>
    <row r="23" spans="1:6" x14ac:dyDescent="0.25">
      <c r="A23" s="349">
        <v>33</v>
      </c>
      <c r="B23" s="564">
        <v>169690.75930000001</v>
      </c>
      <c r="C23" s="564">
        <v>173340.66620000001</v>
      </c>
      <c r="E23" s="354"/>
      <c r="F23" s="354"/>
    </row>
    <row r="24" spans="1:6" x14ac:dyDescent="0.25">
      <c r="A24" s="349">
        <v>34</v>
      </c>
      <c r="B24" s="564">
        <v>165613.99369999999</v>
      </c>
      <c r="C24" s="564">
        <v>167984.34659999999</v>
      </c>
      <c r="E24" s="354"/>
      <c r="F24" s="354"/>
    </row>
    <row r="25" spans="1:6" x14ac:dyDescent="0.25">
      <c r="A25" s="349">
        <v>35</v>
      </c>
      <c r="B25" s="564">
        <v>157932.21969999999</v>
      </c>
      <c r="C25" s="564">
        <v>162968.61689999999</v>
      </c>
      <c r="E25" s="354"/>
      <c r="F25" s="354"/>
    </row>
    <row r="26" spans="1:6" x14ac:dyDescent="0.25">
      <c r="A26" s="349">
        <v>36</v>
      </c>
      <c r="B26" s="564">
        <v>146285.7972</v>
      </c>
      <c r="C26" s="564">
        <v>156806.0956</v>
      </c>
      <c r="E26" s="354"/>
      <c r="F26" s="354"/>
    </row>
    <row r="27" spans="1:6" x14ac:dyDescent="0.25">
      <c r="A27" s="349">
        <v>37</v>
      </c>
      <c r="B27" s="564">
        <v>139758.0723</v>
      </c>
      <c r="C27" s="564">
        <v>152340.41440000001</v>
      </c>
      <c r="E27" s="354"/>
      <c r="F27" s="354"/>
    </row>
    <row r="28" spans="1:6" x14ac:dyDescent="0.25">
      <c r="A28" s="349">
        <v>38</v>
      </c>
      <c r="B28" s="564">
        <v>134122.53080000001</v>
      </c>
      <c r="C28" s="564">
        <v>147602.2046</v>
      </c>
      <c r="E28" s="354"/>
      <c r="F28" s="354"/>
    </row>
    <row r="29" spans="1:6" x14ac:dyDescent="0.25">
      <c r="A29" s="349">
        <v>39</v>
      </c>
      <c r="B29" s="564">
        <v>130715.9238</v>
      </c>
      <c r="C29" s="564">
        <v>143779.902</v>
      </c>
      <c r="E29" s="354"/>
      <c r="F29" s="354"/>
    </row>
    <row r="30" spans="1:6" x14ac:dyDescent="0.25">
      <c r="A30" s="349">
        <v>40</v>
      </c>
      <c r="B30" s="564">
        <v>126628.6507</v>
      </c>
      <c r="C30" s="564">
        <v>142731.22949999999</v>
      </c>
      <c r="E30" s="354"/>
      <c r="F30" s="354"/>
    </row>
    <row r="31" spans="1:6" x14ac:dyDescent="0.25">
      <c r="A31" s="349">
        <v>41</v>
      </c>
      <c r="B31" s="564">
        <v>125155.2583</v>
      </c>
      <c r="C31" s="564">
        <v>141787.68530000001</v>
      </c>
      <c r="E31" s="354"/>
      <c r="F31" s="354"/>
    </row>
    <row r="32" spans="1:6" x14ac:dyDescent="0.25">
      <c r="A32" s="349">
        <v>42</v>
      </c>
      <c r="B32" s="564">
        <v>123923.60860000001</v>
      </c>
      <c r="C32" s="564">
        <v>141014.4241</v>
      </c>
      <c r="E32" s="354"/>
      <c r="F32" s="354"/>
    </row>
    <row r="33" spans="1:6" x14ac:dyDescent="0.25">
      <c r="A33" s="349">
        <v>43</v>
      </c>
      <c r="B33" s="564">
        <v>122365.6165</v>
      </c>
      <c r="C33" s="564">
        <v>139745.6133</v>
      </c>
      <c r="E33" s="354"/>
      <c r="F33" s="354"/>
    </row>
    <row r="34" spans="1:6" x14ac:dyDescent="0.25">
      <c r="A34" s="349">
        <v>44</v>
      </c>
      <c r="B34" s="564">
        <v>119176.00260000001</v>
      </c>
      <c r="C34" s="564">
        <v>139220.1685</v>
      </c>
      <c r="E34" s="354"/>
      <c r="F34" s="354"/>
    </row>
    <row r="35" spans="1:6" x14ac:dyDescent="0.25">
      <c r="A35" s="349">
        <v>45</v>
      </c>
      <c r="B35" s="564">
        <v>118297.30190000001</v>
      </c>
      <c r="C35" s="564">
        <v>137400.1379</v>
      </c>
      <c r="E35" s="354"/>
      <c r="F35" s="354"/>
    </row>
    <row r="36" spans="1:6" x14ac:dyDescent="0.25">
      <c r="A36" s="349">
        <v>46</v>
      </c>
      <c r="B36" s="564">
        <v>117446.46769999999</v>
      </c>
      <c r="C36" s="564">
        <v>136021.7715</v>
      </c>
      <c r="E36" s="354"/>
      <c r="F36" s="354"/>
    </row>
    <row r="37" spans="1:6" x14ac:dyDescent="0.25">
      <c r="A37" s="349">
        <v>47</v>
      </c>
      <c r="B37" s="564">
        <v>116801.0279</v>
      </c>
      <c r="C37" s="564">
        <v>136499.02669999999</v>
      </c>
      <c r="E37" s="354"/>
      <c r="F37" s="354"/>
    </row>
    <row r="38" spans="1:6" x14ac:dyDescent="0.25">
      <c r="A38" s="349">
        <v>48</v>
      </c>
      <c r="B38" s="564">
        <v>115893.004</v>
      </c>
      <c r="C38" s="564">
        <v>135435.34729999999</v>
      </c>
      <c r="E38" s="354"/>
      <c r="F38" s="354"/>
    </row>
    <row r="39" spans="1:6" x14ac:dyDescent="0.25">
      <c r="A39" s="349">
        <v>49</v>
      </c>
      <c r="B39" s="564">
        <v>113592.94620000001</v>
      </c>
      <c r="C39" s="564">
        <v>135506.44560000001</v>
      </c>
      <c r="E39" s="354"/>
      <c r="F39" s="354"/>
    </row>
    <row r="40" spans="1:6" x14ac:dyDescent="0.25">
      <c r="A40" s="349">
        <v>50</v>
      </c>
      <c r="B40" s="564">
        <v>110926.84510000001</v>
      </c>
      <c r="C40" s="564">
        <v>135468.25200000001</v>
      </c>
      <c r="E40" s="354"/>
      <c r="F40" s="354"/>
    </row>
    <row r="41" spans="1:6" x14ac:dyDescent="0.25">
      <c r="A41" s="349">
        <v>51</v>
      </c>
      <c r="B41" s="564">
        <v>106841.24920000001</v>
      </c>
      <c r="C41" s="564">
        <v>132970.14290000001</v>
      </c>
      <c r="E41" s="354"/>
      <c r="F41" s="354"/>
    </row>
    <row r="42" spans="1:6" x14ac:dyDescent="0.25">
      <c r="A42" s="349">
        <v>52</v>
      </c>
      <c r="B42" s="564">
        <v>101897.06600000001</v>
      </c>
      <c r="C42" s="564">
        <v>130642.4262</v>
      </c>
      <c r="E42" s="354"/>
      <c r="F42" s="354"/>
    </row>
    <row r="43" spans="1:6" x14ac:dyDescent="0.25">
      <c r="A43" s="349">
        <v>53</v>
      </c>
      <c r="B43" s="564">
        <v>98833.778699999995</v>
      </c>
      <c r="C43" s="564">
        <v>129614.446</v>
      </c>
      <c r="E43" s="354"/>
      <c r="F43" s="354"/>
    </row>
    <row r="44" spans="1:6" x14ac:dyDescent="0.25">
      <c r="A44" s="349">
        <v>54</v>
      </c>
      <c r="B44" s="564">
        <v>95224.137400000007</v>
      </c>
      <c r="C44" s="564">
        <v>125799.1361</v>
      </c>
      <c r="E44" s="354"/>
      <c r="F44" s="354"/>
    </row>
    <row r="45" spans="1:6" x14ac:dyDescent="0.25">
      <c r="A45" s="349">
        <v>55</v>
      </c>
      <c r="B45" s="564">
        <v>90414.294800000003</v>
      </c>
      <c r="C45" s="564">
        <v>124627.4495</v>
      </c>
      <c r="E45" s="354"/>
      <c r="F45" s="354"/>
    </row>
    <row r="46" spans="1:6" x14ac:dyDescent="0.25">
      <c r="A46" s="349">
        <v>56</v>
      </c>
      <c r="B46" s="564">
        <v>86078.024000000005</v>
      </c>
      <c r="C46" s="564">
        <v>122939.6836</v>
      </c>
      <c r="E46" s="354"/>
      <c r="F46" s="354"/>
    </row>
    <row r="47" spans="1:6" x14ac:dyDescent="0.25">
      <c r="A47" s="349">
        <v>57</v>
      </c>
      <c r="B47" s="564">
        <v>81468.445699999997</v>
      </c>
      <c r="C47" s="564">
        <v>119103.0459</v>
      </c>
      <c r="E47" s="354"/>
      <c r="F47" s="354"/>
    </row>
    <row r="48" spans="1:6" x14ac:dyDescent="0.25">
      <c r="A48" s="349">
        <v>58</v>
      </c>
      <c r="B48" s="564">
        <v>78685.612399999998</v>
      </c>
      <c r="C48" s="564">
        <v>117559.7205</v>
      </c>
      <c r="E48" s="354"/>
      <c r="F48" s="354"/>
    </row>
    <row r="49" spans="1:6" x14ac:dyDescent="0.25">
      <c r="A49" s="349">
        <v>59</v>
      </c>
      <c r="B49" s="564">
        <v>74202.818799999994</v>
      </c>
      <c r="C49" s="564">
        <v>115275.5352</v>
      </c>
      <c r="E49" s="354"/>
      <c r="F49" s="354"/>
    </row>
    <row r="50" spans="1:6" x14ac:dyDescent="0.25">
      <c r="A50" s="349">
        <v>60</v>
      </c>
      <c r="B50" s="564">
        <v>71375.583199999994</v>
      </c>
      <c r="C50" s="564">
        <v>113352.1351</v>
      </c>
      <c r="E50" s="354"/>
      <c r="F50" s="354"/>
    </row>
    <row r="51" spans="1:6" x14ac:dyDescent="0.25">
      <c r="A51" s="349">
        <v>61</v>
      </c>
      <c r="B51" s="564">
        <v>68629.901800000007</v>
      </c>
      <c r="C51" s="564">
        <v>110267.06419999999</v>
      </c>
      <c r="E51" s="354"/>
      <c r="F51" s="354"/>
    </row>
    <row r="52" spans="1:6" x14ac:dyDescent="0.25">
      <c r="A52" s="349">
        <v>62</v>
      </c>
      <c r="B52" s="564">
        <v>66217.673699999999</v>
      </c>
      <c r="C52" s="564">
        <v>105233.21520000001</v>
      </c>
      <c r="E52" s="354"/>
      <c r="F52" s="354"/>
    </row>
    <row r="53" spans="1:6" x14ac:dyDescent="0.25">
      <c r="A53" s="349">
        <v>63</v>
      </c>
      <c r="B53" s="564">
        <v>64186.353300000002</v>
      </c>
      <c r="C53" s="564">
        <v>98128.134000000005</v>
      </c>
      <c r="E53" s="354"/>
      <c r="F53" s="354"/>
    </row>
    <row r="54" spans="1:6" x14ac:dyDescent="0.25">
      <c r="A54" s="349">
        <v>64</v>
      </c>
      <c r="B54" s="564">
        <v>63773.393300000003</v>
      </c>
      <c r="C54" s="564">
        <v>94112.218200000003</v>
      </c>
      <c r="E54" s="354"/>
      <c r="F54" s="354"/>
    </row>
    <row r="55" spans="1:6" x14ac:dyDescent="0.25">
      <c r="A55" s="352" t="s">
        <v>558</v>
      </c>
      <c r="B55" s="563">
        <v>5851050.7364999996</v>
      </c>
      <c r="C55" s="563">
        <v>6767451.8408999993</v>
      </c>
      <c r="D55" s="351"/>
    </row>
    <row r="56" spans="1:6" x14ac:dyDescent="0.25">
      <c r="D56" s="21"/>
    </row>
    <row r="57" spans="1:6" x14ac:dyDescent="0.25">
      <c r="A57" s="11" t="s">
        <v>560</v>
      </c>
    </row>
    <row r="59" spans="1:6" ht="21" x14ac:dyDescent="0.25">
      <c r="A59" s="273" t="s">
        <v>559</v>
      </c>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72"/>
  <sheetViews>
    <sheetView zoomScale="85" zoomScaleNormal="85" workbookViewId="0">
      <selection activeCell="L16" sqref="B7:L16"/>
    </sheetView>
  </sheetViews>
  <sheetFormatPr defaultRowHeight="15" x14ac:dyDescent="0.25"/>
  <cols>
    <col min="1" max="1" width="22.5703125" style="41" customWidth="1"/>
    <col min="2" max="2" width="10.42578125" style="41" customWidth="1"/>
    <col min="3" max="3" width="10.28515625" style="41" customWidth="1"/>
    <col min="4" max="4" width="10.5703125" style="41" bestFit="1" customWidth="1"/>
    <col min="5" max="5" width="10.42578125" style="41" customWidth="1"/>
    <col min="6" max="6" width="11.28515625" style="41" customWidth="1"/>
    <col min="7" max="7" width="10.85546875" style="41" customWidth="1"/>
    <col min="8" max="8" width="10.42578125" style="41" customWidth="1"/>
    <col min="9" max="9" width="10.5703125" style="41" bestFit="1" customWidth="1"/>
    <col min="10" max="10" width="10.42578125" style="41" customWidth="1"/>
    <col min="11" max="11" width="10.5703125" style="41" customWidth="1"/>
    <col min="12" max="12" width="10.5703125" style="41" bestFit="1" customWidth="1"/>
    <col min="13" max="13" width="1.85546875" style="41" customWidth="1"/>
    <col min="14" max="14" width="10.28515625" style="41" bestFit="1" customWidth="1"/>
    <col min="15" max="16" width="9.140625" style="41"/>
    <col min="17" max="17" width="11.7109375" style="41" bestFit="1" customWidth="1"/>
    <col min="18" max="16384" width="9.140625" style="41"/>
  </cols>
  <sheetData>
    <row r="1" spans="1:19" ht="21" x14ac:dyDescent="0.25">
      <c r="A1" s="273" t="s">
        <v>585</v>
      </c>
    </row>
    <row r="3" spans="1:19" ht="21" x14ac:dyDescent="0.35">
      <c r="A3" s="2" t="s">
        <v>23</v>
      </c>
    </row>
    <row r="4" spans="1:19" ht="14.25" customHeight="1" x14ac:dyDescent="0.25"/>
    <row r="5" spans="1:19" x14ac:dyDescent="0.25">
      <c r="A5" s="41" t="s">
        <v>586</v>
      </c>
    </row>
    <row r="6" spans="1:19" ht="24" customHeight="1" x14ac:dyDescent="0.25">
      <c r="A6" s="374"/>
      <c r="B6" s="375">
        <v>2004</v>
      </c>
      <c r="C6" s="375">
        <v>2005</v>
      </c>
      <c r="D6" s="375">
        <v>2006</v>
      </c>
      <c r="E6" s="375">
        <v>2007</v>
      </c>
      <c r="F6" s="375">
        <v>2008</v>
      </c>
      <c r="G6" s="375">
        <v>2009</v>
      </c>
      <c r="H6" s="375">
        <v>2010</v>
      </c>
      <c r="I6" s="375">
        <v>2011</v>
      </c>
      <c r="J6" s="375">
        <v>2012</v>
      </c>
      <c r="K6" s="375">
        <v>2013</v>
      </c>
      <c r="L6" s="376">
        <v>2014</v>
      </c>
      <c r="N6" s="41" t="s">
        <v>561</v>
      </c>
      <c r="O6" s="41" t="s">
        <v>562</v>
      </c>
    </row>
    <row r="7" spans="1:19" ht="12.75" customHeight="1" x14ac:dyDescent="0.25">
      <c r="A7" s="356" t="s">
        <v>563</v>
      </c>
      <c r="B7" s="565">
        <v>31.9</v>
      </c>
      <c r="C7" s="565">
        <v>33.700000000000003</v>
      </c>
      <c r="D7" s="565">
        <v>35</v>
      </c>
      <c r="E7" s="565">
        <v>37.1</v>
      </c>
      <c r="F7" s="565">
        <v>37.9</v>
      </c>
      <c r="G7" s="565">
        <v>39.299999999999997</v>
      </c>
      <c r="H7" s="565">
        <v>41.2</v>
      </c>
      <c r="I7" s="565">
        <v>45.3</v>
      </c>
      <c r="J7" s="565">
        <v>47</v>
      </c>
      <c r="K7" s="565">
        <v>48.4</v>
      </c>
      <c r="L7" s="566">
        <v>49.1</v>
      </c>
      <c r="N7" s="357">
        <v>0.7</v>
      </c>
      <c r="O7" s="357">
        <v>0.7</v>
      </c>
      <c r="Q7" s="41" t="s">
        <v>579</v>
      </c>
      <c r="R7" s="378" t="s">
        <v>580</v>
      </c>
      <c r="S7" s="41" t="s">
        <v>564</v>
      </c>
    </row>
    <row r="8" spans="1:19" ht="12.75" customHeight="1" x14ac:dyDescent="0.25">
      <c r="A8" s="356" t="s">
        <v>565</v>
      </c>
      <c r="B8" s="565">
        <v>13.4</v>
      </c>
      <c r="C8" s="565">
        <v>13.25</v>
      </c>
      <c r="D8" s="565">
        <v>13.15</v>
      </c>
      <c r="E8" s="565">
        <v>13.35</v>
      </c>
      <c r="F8" s="565">
        <v>12.85</v>
      </c>
      <c r="G8" s="565">
        <v>12.8</v>
      </c>
      <c r="H8" s="565">
        <v>13.05</v>
      </c>
      <c r="I8" s="565">
        <v>12.9</v>
      </c>
      <c r="J8" s="565">
        <v>14.85</v>
      </c>
      <c r="K8" s="565">
        <v>14.3</v>
      </c>
      <c r="L8" s="566">
        <v>14.75</v>
      </c>
      <c r="Q8" s="41" t="s">
        <v>581</v>
      </c>
      <c r="R8" s="378" t="s">
        <v>580</v>
      </c>
      <c r="S8" s="41" t="s">
        <v>301</v>
      </c>
    </row>
    <row r="9" spans="1:19" ht="12.75" customHeight="1" x14ac:dyDescent="0.25">
      <c r="A9" s="358" t="s">
        <v>566</v>
      </c>
      <c r="B9" s="565">
        <v>11.7</v>
      </c>
      <c r="C9" s="565">
        <v>11.7</v>
      </c>
      <c r="D9" s="565">
        <v>11.9</v>
      </c>
      <c r="E9" s="565">
        <v>12.4</v>
      </c>
      <c r="F9" s="565">
        <v>11.9</v>
      </c>
      <c r="G9" s="565">
        <v>12</v>
      </c>
      <c r="H9" s="565">
        <v>12.2</v>
      </c>
      <c r="I9" s="565">
        <v>12.2</v>
      </c>
      <c r="J9" s="565">
        <v>14.1</v>
      </c>
      <c r="K9" s="565">
        <v>13.5</v>
      </c>
      <c r="L9" s="566">
        <v>14</v>
      </c>
      <c r="N9" s="357">
        <v>0.5</v>
      </c>
      <c r="O9" s="357">
        <v>0.5</v>
      </c>
      <c r="Q9" s="41" t="s">
        <v>582</v>
      </c>
      <c r="R9" s="378" t="s">
        <v>580</v>
      </c>
      <c r="S9" s="41" t="s">
        <v>302</v>
      </c>
    </row>
    <row r="10" spans="1:19" ht="12.75" customHeight="1" x14ac:dyDescent="0.25">
      <c r="A10" s="358" t="s">
        <v>567</v>
      </c>
      <c r="B10" s="565">
        <v>3.4</v>
      </c>
      <c r="C10" s="565">
        <v>3.1</v>
      </c>
      <c r="D10" s="565">
        <v>2.5</v>
      </c>
      <c r="E10" s="565">
        <v>1.9</v>
      </c>
      <c r="F10" s="565">
        <v>1.9</v>
      </c>
      <c r="G10" s="565">
        <v>1.6</v>
      </c>
      <c r="H10" s="565">
        <v>1.7</v>
      </c>
      <c r="I10" s="565">
        <v>1.4</v>
      </c>
      <c r="J10" s="565">
        <v>1.5</v>
      </c>
      <c r="K10" s="565">
        <v>1.6</v>
      </c>
      <c r="L10" s="566">
        <v>1.5</v>
      </c>
      <c r="N10" s="357">
        <v>0.3</v>
      </c>
      <c r="O10" s="357">
        <v>0.2</v>
      </c>
      <c r="Q10" s="41" t="s">
        <v>583</v>
      </c>
      <c r="R10" s="378" t="s">
        <v>580</v>
      </c>
      <c r="S10" s="41" t="s">
        <v>584</v>
      </c>
    </row>
    <row r="11" spans="1:19" ht="12.75" customHeight="1" x14ac:dyDescent="0.25">
      <c r="A11" s="356" t="s">
        <v>568</v>
      </c>
      <c r="B11" s="565">
        <v>13.7</v>
      </c>
      <c r="C11" s="565">
        <v>13.05</v>
      </c>
      <c r="D11" s="565">
        <v>12.85</v>
      </c>
      <c r="E11" s="565">
        <v>12.55</v>
      </c>
      <c r="F11" s="565">
        <v>12.25</v>
      </c>
      <c r="G11" s="565">
        <v>12.3</v>
      </c>
      <c r="H11" s="565">
        <v>12.55</v>
      </c>
      <c r="I11" s="565">
        <v>12.8</v>
      </c>
      <c r="J11" s="565">
        <v>12.85</v>
      </c>
      <c r="K11" s="565">
        <v>12.6</v>
      </c>
      <c r="L11" s="566">
        <v>12.45</v>
      </c>
    </row>
    <row r="12" spans="1:19" ht="12.75" customHeight="1" x14ac:dyDescent="0.25">
      <c r="A12" s="359" t="s">
        <v>569</v>
      </c>
      <c r="B12" s="567">
        <v>12</v>
      </c>
      <c r="C12" s="567">
        <v>11.5</v>
      </c>
      <c r="D12" s="567">
        <v>11.6</v>
      </c>
      <c r="E12" s="567">
        <v>11.6</v>
      </c>
      <c r="F12" s="567">
        <v>11.3</v>
      </c>
      <c r="G12" s="567">
        <v>11.5</v>
      </c>
      <c r="H12" s="567">
        <v>11.7</v>
      </c>
      <c r="I12" s="567">
        <v>12.1</v>
      </c>
      <c r="J12" s="567">
        <v>12.1</v>
      </c>
      <c r="K12" s="567">
        <v>11.8</v>
      </c>
      <c r="L12" s="568">
        <v>11.7</v>
      </c>
      <c r="N12" s="357">
        <v>0.5</v>
      </c>
      <c r="O12" s="357">
        <v>0.5</v>
      </c>
    </row>
    <row r="13" spans="1:19" ht="12.75" customHeight="1" x14ac:dyDescent="0.25">
      <c r="A13" s="356" t="s">
        <v>570</v>
      </c>
      <c r="B13" s="565">
        <v>10.8</v>
      </c>
      <c r="C13" s="565">
        <v>10.4</v>
      </c>
      <c r="D13" s="565">
        <v>9.6999999999999993</v>
      </c>
      <c r="E13" s="565">
        <v>9.6</v>
      </c>
      <c r="F13" s="565">
        <v>9.9</v>
      </c>
      <c r="G13" s="565">
        <v>9.4</v>
      </c>
      <c r="H13" s="565">
        <v>9.1</v>
      </c>
      <c r="I13" s="565">
        <v>9.8000000000000007</v>
      </c>
      <c r="J13" s="565">
        <v>8.5</v>
      </c>
      <c r="K13" s="565">
        <v>8.6999999999999993</v>
      </c>
      <c r="L13" s="566">
        <v>7.8</v>
      </c>
      <c r="N13" s="357">
        <v>0.4</v>
      </c>
      <c r="O13" s="357">
        <v>0.4</v>
      </c>
    </row>
    <row r="14" spans="1:19" ht="30" x14ac:dyDescent="0.25">
      <c r="A14" s="356" t="s">
        <v>572</v>
      </c>
      <c r="B14" s="565">
        <v>15.8</v>
      </c>
      <c r="C14" s="565">
        <v>15.3</v>
      </c>
      <c r="D14" s="565">
        <v>15.4</v>
      </c>
      <c r="E14" s="565">
        <v>14.5</v>
      </c>
      <c r="F14" s="565">
        <v>14.3</v>
      </c>
      <c r="G14" s="565">
        <v>14.4</v>
      </c>
      <c r="H14" s="565">
        <v>14</v>
      </c>
      <c r="I14" s="565">
        <v>9.6999999999999993</v>
      </c>
      <c r="J14" s="565">
        <v>8.1</v>
      </c>
      <c r="K14" s="565">
        <v>8.1</v>
      </c>
      <c r="L14" s="566">
        <v>8</v>
      </c>
      <c r="N14" s="357">
        <v>0.5</v>
      </c>
      <c r="O14" s="357">
        <v>0.4</v>
      </c>
    </row>
    <row r="15" spans="1:19" ht="12.75" customHeight="1" x14ac:dyDescent="0.25">
      <c r="A15" s="356" t="s">
        <v>303</v>
      </c>
      <c r="B15" s="565">
        <v>26.6</v>
      </c>
      <c r="C15" s="565">
        <v>25.7</v>
      </c>
      <c r="D15" s="565">
        <v>25.1</v>
      </c>
      <c r="E15" s="565">
        <v>24.1</v>
      </c>
      <c r="F15" s="565">
        <v>24.2</v>
      </c>
      <c r="G15" s="565">
        <v>23.8</v>
      </c>
      <c r="H15" s="565">
        <v>23.1</v>
      </c>
      <c r="I15" s="565">
        <v>19.5</v>
      </c>
      <c r="J15" s="565">
        <v>16.600000000000001</v>
      </c>
      <c r="K15" s="565">
        <v>16.8</v>
      </c>
      <c r="L15" s="566">
        <v>15.8</v>
      </c>
      <c r="N15" s="357"/>
      <c r="O15" s="357"/>
    </row>
    <row r="16" spans="1:19" ht="12.75" customHeight="1" x14ac:dyDescent="0.25">
      <c r="A16" s="356" t="s">
        <v>573</v>
      </c>
      <c r="B16" s="569">
        <v>14.4</v>
      </c>
      <c r="C16" s="570">
        <v>14.2</v>
      </c>
      <c r="D16" s="570">
        <v>13.7</v>
      </c>
      <c r="E16" s="570">
        <v>12.9</v>
      </c>
      <c r="F16" s="570">
        <v>12.7</v>
      </c>
      <c r="G16" s="570">
        <v>11.8</v>
      </c>
      <c r="H16" s="570">
        <v>10</v>
      </c>
      <c r="I16" s="570">
        <v>9.4</v>
      </c>
      <c r="J16" s="570">
        <v>8.6999999999999993</v>
      </c>
      <c r="K16" s="570">
        <v>7.9</v>
      </c>
      <c r="L16" s="571">
        <v>7.8</v>
      </c>
      <c r="N16" s="357">
        <v>0.5</v>
      </c>
      <c r="O16" s="357">
        <v>0.4</v>
      </c>
    </row>
    <row r="17" spans="1:24" ht="12.75" customHeight="1" x14ac:dyDescent="0.25"/>
    <row r="18" spans="1:24" x14ac:dyDescent="0.25">
      <c r="A18" s="41" t="s">
        <v>587</v>
      </c>
    </row>
    <row r="19" spans="1:24" x14ac:dyDescent="0.25">
      <c r="A19" s="374"/>
      <c r="B19" s="375">
        <v>2004</v>
      </c>
      <c r="C19" s="375">
        <v>2005</v>
      </c>
      <c r="D19" s="375">
        <v>2006</v>
      </c>
      <c r="E19" s="375">
        <v>2007</v>
      </c>
      <c r="F19" s="375">
        <v>2008</v>
      </c>
      <c r="G19" s="375">
        <v>2009</v>
      </c>
      <c r="H19" s="375">
        <v>2010</v>
      </c>
      <c r="I19" s="375">
        <v>2011</v>
      </c>
      <c r="J19" s="375">
        <v>2012</v>
      </c>
      <c r="K19" s="375">
        <v>2013</v>
      </c>
      <c r="L19" s="376">
        <v>2014</v>
      </c>
      <c r="N19" s="430"/>
      <c r="O19" s="430"/>
      <c r="P19" s="430"/>
      <c r="Q19" s="430"/>
      <c r="R19" s="430"/>
      <c r="S19" s="430"/>
      <c r="T19" s="430"/>
      <c r="U19" s="430"/>
      <c r="V19" s="430"/>
      <c r="W19" s="430"/>
      <c r="X19" s="430"/>
    </row>
    <row r="20" spans="1:24" x14ac:dyDescent="0.25">
      <c r="A20" s="356" t="s">
        <v>563</v>
      </c>
      <c r="B20" s="449">
        <v>1572000</v>
      </c>
      <c r="C20" s="449">
        <v>1687000</v>
      </c>
      <c r="D20" s="449">
        <v>1781000</v>
      </c>
      <c r="E20" s="449">
        <v>1915000</v>
      </c>
      <c r="F20" s="449">
        <v>2026000</v>
      </c>
      <c r="G20" s="449">
        <v>2137000</v>
      </c>
      <c r="H20" s="449">
        <v>2273000</v>
      </c>
      <c r="I20" s="449">
        <v>2532000</v>
      </c>
      <c r="J20" s="449">
        <v>2654000</v>
      </c>
      <c r="K20" s="449">
        <v>2758000</v>
      </c>
      <c r="L20" s="450">
        <v>2829000</v>
      </c>
      <c r="N20" s="430"/>
      <c r="O20" s="430"/>
      <c r="P20" s="430"/>
      <c r="Q20" s="430"/>
      <c r="R20" s="430"/>
      <c r="S20" s="430"/>
      <c r="T20" s="430"/>
      <c r="U20" s="430"/>
      <c r="V20" s="430"/>
      <c r="W20" s="430"/>
      <c r="X20" s="430"/>
    </row>
    <row r="21" spans="1:24" x14ac:dyDescent="0.25">
      <c r="A21" s="356" t="s">
        <v>565</v>
      </c>
      <c r="B21" s="449">
        <v>661000</v>
      </c>
      <c r="C21" s="449">
        <v>666000</v>
      </c>
      <c r="D21" s="449">
        <v>669000</v>
      </c>
      <c r="E21" s="449">
        <v>687000</v>
      </c>
      <c r="F21" s="449">
        <v>690000</v>
      </c>
      <c r="G21" s="449">
        <v>696000</v>
      </c>
      <c r="H21" s="449">
        <v>723000</v>
      </c>
      <c r="I21" s="449">
        <v>723000</v>
      </c>
      <c r="J21" s="449">
        <v>841000</v>
      </c>
      <c r="K21" s="449">
        <v>813000</v>
      </c>
      <c r="L21" s="450">
        <v>852000</v>
      </c>
      <c r="N21" s="430"/>
      <c r="O21" s="430"/>
      <c r="P21" s="430"/>
      <c r="Q21" s="430"/>
      <c r="R21" s="430"/>
      <c r="S21" s="430"/>
      <c r="T21" s="430"/>
      <c r="U21" s="430"/>
      <c r="V21" s="430"/>
      <c r="W21" s="430"/>
      <c r="X21" s="430"/>
    </row>
    <row r="22" spans="1:24" ht="30" x14ac:dyDescent="0.25">
      <c r="A22" s="359" t="s">
        <v>574</v>
      </c>
      <c r="B22" s="449">
        <v>577000</v>
      </c>
      <c r="C22" s="449">
        <v>587000</v>
      </c>
      <c r="D22" s="449">
        <v>606000</v>
      </c>
      <c r="E22" s="449">
        <v>638000</v>
      </c>
      <c r="F22" s="449">
        <v>638000</v>
      </c>
      <c r="G22" s="449">
        <v>652000</v>
      </c>
      <c r="H22" s="449">
        <v>676000</v>
      </c>
      <c r="I22" s="449">
        <v>683000</v>
      </c>
      <c r="J22" s="449">
        <v>799000</v>
      </c>
      <c r="K22" s="449">
        <v>769000</v>
      </c>
      <c r="L22" s="450">
        <v>808000</v>
      </c>
      <c r="N22" s="430"/>
      <c r="O22" s="430"/>
      <c r="P22" s="430"/>
      <c r="Q22" s="430"/>
      <c r="R22" s="430"/>
      <c r="S22" s="430"/>
      <c r="T22" s="430"/>
      <c r="U22" s="430"/>
      <c r="V22" s="430"/>
      <c r="W22" s="430"/>
      <c r="X22" s="430"/>
    </row>
    <row r="23" spans="1:24" ht="45" x14ac:dyDescent="0.25">
      <c r="A23" s="359" t="s">
        <v>575</v>
      </c>
      <c r="B23" s="449">
        <v>168000</v>
      </c>
      <c r="C23" s="449">
        <v>157000</v>
      </c>
      <c r="D23" s="449">
        <v>128000</v>
      </c>
      <c r="E23" s="449">
        <v>98000</v>
      </c>
      <c r="F23" s="449">
        <v>104000</v>
      </c>
      <c r="G23" s="449">
        <v>88000</v>
      </c>
      <c r="H23" s="449">
        <v>95000</v>
      </c>
      <c r="I23" s="449">
        <v>80000</v>
      </c>
      <c r="J23" s="449">
        <v>84000</v>
      </c>
      <c r="K23" s="449">
        <v>88000</v>
      </c>
      <c r="L23" s="450">
        <v>89000</v>
      </c>
      <c r="N23" s="430"/>
      <c r="O23" s="430"/>
      <c r="P23" s="430"/>
      <c r="Q23" s="430"/>
      <c r="R23" s="430"/>
      <c r="S23" s="430"/>
      <c r="T23" s="430"/>
      <c r="U23" s="430"/>
      <c r="V23" s="430"/>
      <c r="W23" s="430"/>
      <c r="X23" s="430"/>
    </row>
    <row r="24" spans="1:24" x14ac:dyDescent="0.25">
      <c r="A24" s="356" t="s">
        <v>568</v>
      </c>
      <c r="B24" s="449">
        <v>674000</v>
      </c>
      <c r="C24" s="449">
        <v>656000</v>
      </c>
      <c r="D24" s="449">
        <v>655000</v>
      </c>
      <c r="E24" s="449">
        <v>646000</v>
      </c>
      <c r="F24" s="449">
        <v>656000</v>
      </c>
      <c r="G24" s="449">
        <v>668000</v>
      </c>
      <c r="H24" s="449">
        <v>696000</v>
      </c>
      <c r="I24" s="449">
        <v>717000</v>
      </c>
      <c r="J24" s="449">
        <v>724000</v>
      </c>
      <c r="K24" s="449">
        <v>719000</v>
      </c>
      <c r="L24" s="450">
        <v>716000</v>
      </c>
      <c r="M24" s="362"/>
      <c r="N24" s="430"/>
      <c r="O24" s="430"/>
      <c r="P24" s="430"/>
      <c r="Q24" s="430"/>
      <c r="R24" s="430"/>
      <c r="S24" s="430"/>
      <c r="T24" s="430"/>
      <c r="U24" s="430"/>
      <c r="V24" s="430"/>
      <c r="W24" s="430"/>
      <c r="X24" s="430"/>
    </row>
    <row r="25" spans="1:24" x14ac:dyDescent="0.25">
      <c r="A25" s="359" t="s">
        <v>569</v>
      </c>
      <c r="B25" s="449">
        <v>590000</v>
      </c>
      <c r="C25" s="449">
        <v>577000</v>
      </c>
      <c r="D25" s="449">
        <v>591000</v>
      </c>
      <c r="E25" s="449">
        <v>597000</v>
      </c>
      <c r="F25" s="449">
        <v>604000</v>
      </c>
      <c r="G25" s="449">
        <v>624000</v>
      </c>
      <c r="H25" s="449">
        <v>648000</v>
      </c>
      <c r="I25" s="449">
        <v>677000</v>
      </c>
      <c r="J25" s="449">
        <v>682000</v>
      </c>
      <c r="K25" s="449">
        <v>675000</v>
      </c>
      <c r="L25" s="450">
        <v>672000</v>
      </c>
      <c r="N25" s="430"/>
      <c r="O25" s="430"/>
      <c r="P25" s="430"/>
      <c r="Q25" s="430"/>
      <c r="R25" s="430"/>
      <c r="S25" s="430"/>
      <c r="T25" s="430"/>
      <c r="U25" s="430"/>
      <c r="V25" s="430"/>
      <c r="W25" s="430"/>
      <c r="X25" s="430"/>
    </row>
    <row r="26" spans="1:24" x14ac:dyDescent="0.25">
      <c r="A26" s="356" t="s">
        <v>570</v>
      </c>
      <c r="B26" s="449">
        <v>534000</v>
      </c>
      <c r="C26" s="449">
        <v>523000</v>
      </c>
      <c r="D26" s="449">
        <v>495000</v>
      </c>
      <c r="E26" s="449">
        <v>496000</v>
      </c>
      <c r="F26" s="449">
        <v>532000</v>
      </c>
      <c r="G26" s="449">
        <v>514000</v>
      </c>
      <c r="H26" s="449">
        <v>504000</v>
      </c>
      <c r="I26" s="449">
        <v>546000</v>
      </c>
      <c r="J26" s="449">
        <v>482000</v>
      </c>
      <c r="K26" s="449">
        <v>495000</v>
      </c>
      <c r="L26" s="450">
        <v>451000</v>
      </c>
      <c r="N26" s="430"/>
      <c r="O26" s="430"/>
      <c r="P26" s="430"/>
      <c r="Q26" s="430"/>
      <c r="R26" s="430"/>
      <c r="S26" s="430"/>
      <c r="T26" s="430"/>
      <c r="U26" s="430"/>
      <c r="V26" s="430"/>
      <c r="W26" s="430"/>
      <c r="X26" s="430"/>
    </row>
    <row r="27" spans="1:24" x14ac:dyDescent="0.25">
      <c r="A27" s="356" t="s">
        <v>303</v>
      </c>
      <c r="B27" s="449">
        <v>776000</v>
      </c>
      <c r="C27" s="449">
        <v>764000</v>
      </c>
      <c r="D27" s="449">
        <v>785000</v>
      </c>
      <c r="E27" s="449">
        <v>750000</v>
      </c>
      <c r="F27" s="449">
        <v>762000</v>
      </c>
      <c r="G27" s="449">
        <v>784000</v>
      </c>
      <c r="H27" s="449">
        <v>774000</v>
      </c>
      <c r="I27" s="449">
        <v>542000</v>
      </c>
      <c r="J27" s="449">
        <v>458000</v>
      </c>
      <c r="K27" s="449">
        <v>462000</v>
      </c>
      <c r="L27" s="450">
        <v>461000</v>
      </c>
      <c r="N27" s="430"/>
      <c r="O27" s="430"/>
      <c r="P27" s="430"/>
      <c r="Q27" s="430"/>
      <c r="R27" s="430"/>
      <c r="S27" s="430"/>
      <c r="T27" s="430"/>
      <c r="U27" s="430"/>
      <c r="V27" s="430"/>
      <c r="W27" s="430"/>
      <c r="X27" s="430"/>
    </row>
    <row r="28" spans="1:24" x14ac:dyDescent="0.25">
      <c r="A28" s="356" t="s">
        <v>573</v>
      </c>
      <c r="B28" s="449">
        <v>710000</v>
      </c>
      <c r="C28" s="449">
        <v>711000</v>
      </c>
      <c r="D28" s="449">
        <v>698000</v>
      </c>
      <c r="E28" s="449">
        <v>668000</v>
      </c>
      <c r="F28" s="449">
        <v>680000</v>
      </c>
      <c r="G28" s="449">
        <v>643000</v>
      </c>
      <c r="H28" s="449">
        <v>553000</v>
      </c>
      <c r="I28" s="449">
        <v>524000</v>
      </c>
      <c r="J28" s="449">
        <v>489000</v>
      </c>
      <c r="K28" s="449">
        <v>453000</v>
      </c>
      <c r="L28" s="450">
        <v>449000</v>
      </c>
      <c r="N28" s="430"/>
      <c r="O28" s="430"/>
      <c r="P28" s="430"/>
      <c r="Q28" s="430"/>
      <c r="R28" s="430"/>
      <c r="S28" s="430"/>
      <c r="T28" s="430"/>
      <c r="U28" s="430"/>
      <c r="V28" s="430"/>
      <c r="W28" s="430"/>
      <c r="X28" s="430"/>
    </row>
    <row r="29" spans="1:24" x14ac:dyDescent="0.25">
      <c r="A29" s="377" t="s">
        <v>134</v>
      </c>
      <c r="B29" s="451">
        <f>SUM(B20,B22:B23,B25:B28)</f>
        <v>4927000</v>
      </c>
      <c r="C29" s="451">
        <f t="shared" ref="C29:L29" si="0">SUM(C20,C22:C23,C25:C28)</f>
        <v>5006000</v>
      </c>
      <c r="D29" s="451">
        <f t="shared" si="0"/>
        <v>5084000</v>
      </c>
      <c r="E29" s="451">
        <f t="shared" si="0"/>
        <v>5162000</v>
      </c>
      <c r="F29" s="451">
        <f t="shared" si="0"/>
        <v>5346000</v>
      </c>
      <c r="G29" s="451">
        <f t="shared" si="0"/>
        <v>5442000</v>
      </c>
      <c r="H29" s="451">
        <f t="shared" si="0"/>
        <v>5523000</v>
      </c>
      <c r="I29" s="451">
        <f t="shared" si="0"/>
        <v>5584000</v>
      </c>
      <c r="J29" s="451">
        <f t="shared" si="0"/>
        <v>5648000</v>
      </c>
      <c r="K29" s="451">
        <f t="shared" si="0"/>
        <v>5700000</v>
      </c>
      <c r="L29" s="452">
        <f t="shared" si="0"/>
        <v>5759000</v>
      </c>
      <c r="M29" s="361"/>
    </row>
    <row r="30" spans="1:24" x14ac:dyDescent="0.25">
      <c r="A30" s="363"/>
    </row>
    <row r="31" spans="1:24" x14ac:dyDescent="0.25">
      <c r="A31" s="41" t="s">
        <v>576</v>
      </c>
    </row>
    <row r="32" spans="1:24" x14ac:dyDescent="0.25">
      <c r="A32" s="41" t="s">
        <v>477</v>
      </c>
    </row>
    <row r="33" spans="1:2" x14ac:dyDescent="0.25">
      <c r="A33" s="41" t="s">
        <v>577</v>
      </c>
    </row>
    <row r="34" spans="1:2" x14ac:dyDescent="0.25">
      <c r="A34" s="41" t="s">
        <v>578</v>
      </c>
    </row>
    <row r="35" spans="1:2" x14ac:dyDescent="0.25">
      <c r="A35" s="360"/>
    </row>
    <row r="36" spans="1:2" ht="21" x14ac:dyDescent="0.25">
      <c r="A36" s="273" t="s">
        <v>585</v>
      </c>
    </row>
    <row r="43" spans="1:2" x14ac:dyDescent="0.25">
      <c r="A43" s="364"/>
      <c r="B43" s="365"/>
    </row>
    <row r="44" spans="1:2" x14ac:dyDescent="0.25">
      <c r="A44" s="364"/>
      <c r="B44" s="365"/>
    </row>
    <row r="45" spans="1:2" x14ac:dyDescent="0.25">
      <c r="A45" s="364"/>
      <c r="B45" s="366"/>
    </row>
    <row r="46" spans="1:2" x14ac:dyDescent="0.25">
      <c r="A46" s="364"/>
      <c r="B46" s="365"/>
    </row>
    <row r="47" spans="1:2" x14ac:dyDescent="0.25">
      <c r="A47" s="364"/>
      <c r="B47" s="365"/>
    </row>
    <row r="48" spans="1:2" x14ac:dyDescent="0.25">
      <c r="A48" s="364"/>
      <c r="B48" s="365"/>
    </row>
    <row r="49" spans="1:2" x14ac:dyDescent="0.25">
      <c r="A49" s="364"/>
      <c r="B49" s="365"/>
    </row>
    <row r="50" spans="1:2" x14ac:dyDescent="0.25">
      <c r="A50" s="364"/>
      <c r="B50" s="365"/>
    </row>
    <row r="51" spans="1:2" x14ac:dyDescent="0.25">
      <c r="A51" s="364"/>
      <c r="B51" s="365"/>
    </row>
    <row r="52" spans="1:2" x14ac:dyDescent="0.25">
      <c r="A52" s="364"/>
      <c r="B52" s="365"/>
    </row>
    <row r="53" spans="1:2" x14ac:dyDescent="0.25">
      <c r="A53" s="364"/>
      <c r="B53" s="365"/>
    </row>
    <row r="54" spans="1:2" x14ac:dyDescent="0.25">
      <c r="A54" s="364"/>
      <c r="B54" s="365"/>
    </row>
    <row r="55" spans="1:2" x14ac:dyDescent="0.25">
      <c r="A55" s="364"/>
      <c r="B55" s="365"/>
    </row>
    <row r="56" spans="1:2" x14ac:dyDescent="0.25">
      <c r="A56" s="364"/>
      <c r="B56" s="365"/>
    </row>
    <row r="57" spans="1:2" x14ac:dyDescent="0.25">
      <c r="A57" s="364"/>
      <c r="B57" s="365"/>
    </row>
    <row r="58" spans="1:2" x14ac:dyDescent="0.25">
      <c r="A58" s="364"/>
      <c r="B58" s="367"/>
    </row>
    <row r="59" spans="1:2" x14ac:dyDescent="0.25">
      <c r="A59" s="364"/>
      <c r="B59" s="365"/>
    </row>
    <row r="60" spans="1:2" x14ac:dyDescent="0.25">
      <c r="A60" s="364"/>
      <c r="B60" s="365"/>
    </row>
    <row r="61" spans="1:2" x14ac:dyDescent="0.25">
      <c r="A61" s="364"/>
      <c r="B61" s="365"/>
    </row>
    <row r="62" spans="1:2" x14ac:dyDescent="0.25">
      <c r="A62" s="364"/>
      <c r="B62" s="365"/>
    </row>
    <row r="63" spans="1:2" x14ac:dyDescent="0.25">
      <c r="A63" s="364"/>
      <c r="B63" s="365"/>
    </row>
    <row r="64" spans="1:2" x14ac:dyDescent="0.25">
      <c r="A64" s="364"/>
      <c r="B64" s="368"/>
    </row>
    <row r="65" spans="1:2" x14ac:dyDescent="0.25">
      <c r="A65" s="369"/>
      <c r="B65" s="370"/>
    </row>
    <row r="66" spans="1:2" x14ac:dyDescent="0.25">
      <c r="A66" s="369"/>
      <c r="B66" s="371"/>
    </row>
    <row r="67" spans="1:2" x14ac:dyDescent="0.25">
      <c r="B67" s="371"/>
    </row>
    <row r="68" spans="1:2" x14ac:dyDescent="0.25">
      <c r="B68" s="371"/>
    </row>
    <row r="69" spans="1:2" x14ac:dyDescent="0.25">
      <c r="B69" s="371"/>
    </row>
    <row r="70" spans="1:2" x14ac:dyDescent="0.25">
      <c r="B70" s="372"/>
    </row>
    <row r="71" spans="1:2" x14ac:dyDescent="0.25">
      <c r="B71" s="373"/>
    </row>
    <row r="72" spans="1:2" x14ac:dyDescent="0.25">
      <c r="B72" s="367"/>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59"/>
  <sheetViews>
    <sheetView topLeftCell="A33" zoomScale="85" zoomScaleNormal="85" workbookViewId="0">
      <selection activeCell="C55" sqref="B6:C55"/>
    </sheetView>
  </sheetViews>
  <sheetFormatPr defaultRowHeight="15" x14ac:dyDescent="0.25"/>
  <cols>
    <col min="1" max="1" width="17" style="349" bestFit="1" customWidth="1"/>
    <col min="2" max="3" width="13.28515625" style="349" bestFit="1" customWidth="1"/>
    <col min="4" max="5" width="11.5703125" style="349" bestFit="1" customWidth="1"/>
    <col min="6" max="6" width="12.5703125" style="349" bestFit="1" customWidth="1"/>
    <col min="7" max="16384" width="9.140625" style="349"/>
  </cols>
  <sheetData>
    <row r="1" spans="1:8" ht="21" x14ac:dyDescent="0.25">
      <c r="A1" s="273" t="s">
        <v>652</v>
      </c>
    </row>
    <row r="2" spans="1:8" ht="21" x14ac:dyDescent="0.25">
      <c r="A2" s="273"/>
    </row>
    <row r="3" spans="1:8" ht="21" x14ac:dyDescent="0.35">
      <c r="A3" s="2" t="s">
        <v>23</v>
      </c>
    </row>
    <row r="5" spans="1:8" x14ac:dyDescent="0.25">
      <c r="A5" s="353" t="s">
        <v>557</v>
      </c>
      <c r="B5" s="353">
        <v>2014</v>
      </c>
      <c r="C5" s="353">
        <v>2041</v>
      </c>
    </row>
    <row r="6" spans="1:8" x14ac:dyDescent="0.25">
      <c r="A6" s="349">
        <v>16</v>
      </c>
      <c r="B6" s="564">
        <v>30505.485894679747</v>
      </c>
      <c r="C6" s="564">
        <v>37365.830042012007</v>
      </c>
      <c r="E6" s="354"/>
      <c r="F6" s="354"/>
    </row>
    <row r="7" spans="1:8" x14ac:dyDescent="0.25">
      <c r="A7" s="349">
        <v>17</v>
      </c>
      <c r="B7" s="564">
        <v>31411.606052717914</v>
      </c>
      <c r="C7" s="564">
        <v>37767.322412827496</v>
      </c>
      <c r="E7" s="354"/>
      <c r="F7" s="354"/>
    </row>
    <row r="8" spans="1:8" x14ac:dyDescent="0.25">
      <c r="A8" s="349">
        <v>18</v>
      </c>
      <c r="B8" s="564">
        <v>30352.530309099864</v>
      </c>
      <c r="C8" s="564">
        <v>36032.247028439117</v>
      </c>
      <c r="D8" s="350"/>
      <c r="E8" s="350"/>
      <c r="F8" s="518"/>
      <c r="G8" s="354"/>
      <c r="H8" s="490"/>
    </row>
    <row r="9" spans="1:8" x14ac:dyDescent="0.25">
      <c r="A9" s="349">
        <v>19</v>
      </c>
      <c r="B9" s="564">
        <v>28251.031176841316</v>
      </c>
      <c r="C9" s="564">
        <v>33089.779206783081</v>
      </c>
      <c r="E9" s="354"/>
      <c r="F9" s="490"/>
      <c r="G9" s="354"/>
    </row>
    <row r="10" spans="1:8" x14ac:dyDescent="0.25">
      <c r="A10" s="349">
        <v>20</v>
      </c>
      <c r="B10" s="564">
        <v>28423.207945557482</v>
      </c>
      <c r="C10" s="564">
        <v>32446.590893297969</v>
      </c>
      <c r="F10" s="354"/>
    </row>
    <row r="11" spans="1:8" x14ac:dyDescent="0.25">
      <c r="A11" s="349">
        <v>21</v>
      </c>
      <c r="B11" s="564">
        <v>30355.832304983989</v>
      </c>
      <c r="C11" s="564">
        <v>33593.78158954782</v>
      </c>
      <c r="F11" s="354"/>
    </row>
    <row r="12" spans="1:8" x14ac:dyDescent="0.25">
      <c r="A12" s="349">
        <v>22</v>
      </c>
      <c r="B12" s="564">
        <v>32901.821482391191</v>
      </c>
      <c r="C12" s="564">
        <v>36142.410921205752</v>
      </c>
      <c r="F12" s="354"/>
    </row>
    <row r="13" spans="1:8" x14ac:dyDescent="0.25">
      <c r="A13" s="349">
        <v>23</v>
      </c>
      <c r="B13" s="564">
        <v>36985.672103229364</v>
      </c>
      <c r="C13" s="564">
        <v>38452.308004973434</v>
      </c>
      <c r="F13" s="354"/>
    </row>
    <row r="14" spans="1:8" x14ac:dyDescent="0.25">
      <c r="A14" s="349">
        <v>24</v>
      </c>
      <c r="B14" s="564">
        <v>39186.778988865459</v>
      </c>
      <c r="C14" s="564">
        <v>40151.388445551085</v>
      </c>
      <c r="D14" s="350"/>
      <c r="E14" s="350"/>
      <c r="F14" s="518"/>
      <c r="G14" s="354"/>
      <c r="H14" s="490"/>
    </row>
    <row r="15" spans="1:8" x14ac:dyDescent="0.25">
      <c r="A15" s="349">
        <v>25</v>
      </c>
      <c r="B15" s="564">
        <v>40304.020417214968</v>
      </c>
      <c r="C15" s="564">
        <v>41324.322808439931</v>
      </c>
      <c r="F15" s="490"/>
      <c r="G15" s="354"/>
    </row>
    <row r="16" spans="1:8" x14ac:dyDescent="0.25">
      <c r="A16" s="349">
        <v>26</v>
      </c>
      <c r="B16" s="564">
        <v>41758.126641107927</v>
      </c>
      <c r="C16" s="564">
        <v>42229.585656332492</v>
      </c>
      <c r="F16" s="354"/>
    </row>
    <row r="17" spans="1:7" x14ac:dyDescent="0.25">
      <c r="A17" s="349">
        <v>27</v>
      </c>
      <c r="B17" s="564">
        <v>41347.270285824321</v>
      </c>
      <c r="C17" s="564">
        <v>42923.572107490356</v>
      </c>
      <c r="F17" s="354"/>
      <c r="G17" s="354"/>
    </row>
    <row r="18" spans="1:7" x14ac:dyDescent="0.25">
      <c r="A18" s="349">
        <v>28</v>
      </c>
      <c r="B18" s="564">
        <v>42303.412325272409</v>
      </c>
      <c r="C18" s="564">
        <v>43844.492694485867</v>
      </c>
      <c r="F18" s="354"/>
    </row>
    <row r="19" spans="1:7" x14ac:dyDescent="0.25">
      <c r="A19" s="349">
        <v>29</v>
      </c>
      <c r="B19" s="564">
        <v>43092.854531998848</v>
      </c>
      <c r="C19" s="564">
        <v>44740.570208695499</v>
      </c>
      <c r="F19" s="354"/>
    </row>
    <row r="20" spans="1:7" x14ac:dyDescent="0.25">
      <c r="A20" s="349">
        <v>30</v>
      </c>
      <c r="B20" s="564">
        <v>42326.786808400713</v>
      </c>
      <c r="C20" s="564">
        <v>44701.279877702611</v>
      </c>
      <c r="F20" s="354"/>
    </row>
    <row r="21" spans="1:7" x14ac:dyDescent="0.25">
      <c r="A21" s="349">
        <v>31</v>
      </c>
      <c r="B21" s="564">
        <v>42556.496465150791</v>
      </c>
      <c r="C21" s="564">
        <v>44549.252250136313</v>
      </c>
      <c r="F21" s="354"/>
    </row>
    <row r="22" spans="1:7" x14ac:dyDescent="0.25">
      <c r="A22" s="349">
        <v>32</v>
      </c>
      <c r="B22" s="564">
        <v>41945.406664958973</v>
      </c>
      <c r="C22" s="564">
        <v>44088.192393688179</v>
      </c>
      <c r="F22" s="354"/>
    </row>
    <row r="23" spans="1:7" x14ac:dyDescent="0.25">
      <c r="A23" s="349">
        <v>33</v>
      </c>
      <c r="B23" s="564">
        <v>42269.97272869364</v>
      </c>
      <c r="C23" s="564">
        <v>44120.898899761552</v>
      </c>
      <c r="F23" s="354"/>
    </row>
    <row r="24" spans="1:7" x14ac:dyDescent="0.25">
      <c r="A24" s="349">
        <v>34</v>
      </c>
      <c r="B24" s="564">
        <v>41615.24032946091</v>
      </c>
      <c r="C24" s="564">
        <v>42989.914999495159</v>
      </c>
      <c r="F24" s="354"/>
    </row>
    <row r="25" spans="1:7" x14ac:dyDescent="0.25">
      <c r="A25" s="349">
        <v>35</v>
      </c>
      <c r="B25" s="564">
        <v>40317.686234212095</v>
      </c>
      <c r="C25" s="564">
        <v>42402.298145581612</v>
      </c>
      <c r="F25" s="354"/>
    </row>
    <row r="26" spans="1:7" x14ac:dyDescent="0.25">
      <c r="A26" s="349">
        <v>36</v>
      </c>
      <c r="B26" s="564">
        <v>37774.298456743309</v>
      </c>
      <c r="C26" s="564">
        <v>41227.3406445656</v>
      </c>
      <c r="F26" s="354"/>
    </row>
    <row r="27" spans="1:7" x14ac:dyDescent="0.25">
      <c r="A27" s="349">
        <v>37</v>
      </c>
      <c r="B27" s="564">
        <v>36780.275123250329</v>
      </c>
      <c r="C27" s="564">
        <v>40514.127258562956</v>
      </c>
      <c r="F27" s="354"/>
    </row>
    <row r="28" spans="1:7" x14ac:dyDescent="0.25">
      <c r="A28" s="349">
        <v>38</v>
      </c>
      <c r="B28" s="564">
        <v>35705.350640413584</v>
      </c>
      <c r="C28" s="564">
        <v>39725.114764245271</v>
      </c>
      <c r="F28" s="354"/>
    </row>
    <row r="29" spans="1:7" x14ac:dyDescent="0.25">
      <c r="A29" s="349">
        <v>39</v>
      </c>
      <c r="B29" s="564">
        <v>35208.264818876502</v>
      </c>
      <c r="C29" s="564">
        <v>39046.495544691774</v>
      </c>
      <c r="F29" s="354"/>
    </row>
    <row r="30" spans="1:7" x14ac:dyDescent="0.25">
      <c r="A30" s="349">
        <v>40</v>
      </c>
      <c r="B30" s="564">
        <v>34685.993325877062</v>
      </c>
      <c r="C30" s="564">
        <v>39270.732452848344</v>
      </c>
      <c r="F30" s="354"/>
    </row>
    <row r="31" spans="1:7" x14ac:dyDescent="0.25">
      <c r="A31" s="349">
        <v>41</v>
      </c>
      <c r="B31" s="564">
        <v>34696.915909074312</v>
      </c>
      <c r="C31" s="564">
        <v>39439.018424851631</v>
      </c>
      <c r="F31" s="354"/>
    </row>
    <row r="32" spans="1:7" x14ac:dyDescent="0.25">
      <c r="A32" s="349">
        <v>42</v>
      </c>
      <c r="B32" s="564">
        <v>34985.845346356</v>
      </c>
      <c r="C32" s="564">
        <v>39675.890250508171</v>
      </c>
      <c r="F32" s="354"/>
    </row>
    <row r="33" spans="1:6" x14ac:dyDescent="0.25">
      <c r="A33" s="349">
        <v>43</v>
      </c>
      <c r="B33" s="564">
        <v>35554.58582399803</v>
      </c>
      <c r="C33" s="564">
        <v>39594.92348349547</v>
      </c>
      <c r="F33" s="354"/>
    </row>
    <row r="34" spans="1:6" x14ac:dyDescent="0.25">
      <c r="A34" s="349">
        <v>44</v>
      </c>
      <c r="B34" s="564">
        <v>35197.368257509879</v>
      </c>
      <c r="C34" s="564">
        <v>39793.213352346116</v>
      </c>
      <c r="F34" s="354"/>
    </row>
    <row r="35" spans="1:6" x14ac:dyDescent="0.25">
      <c r="A35" s="349">
        <v>45</v>
      </c>
      <c r="B35" s="564">
        <v>35091.82236537744</v>
      </c>
      <c r="C35" s="564">
        <v>39485.305565274539</v>
      </c>
      <c r="F35" s="354"/>
    </row>
    <row r="36" spans="1:6" x14ac:dyDescent="0.25">
      <c r="A36" s="349">
        <v>46</v>
      </c>
      <c r="B36" s="564">
        <v>34877.653487770673</v>
      </c>
      <c r="C36" s="564">
        <v>39303.987201734941</v>
      </c>
      <c r="F36" s="354"/>
    </row>
    <row r="37" spans="1:6" x14ac:dyDescent="0.25">
      <c r="A37" s="349">
        <v>47</v>
      </c>
      <c r="B37" s="564">
        <v>34836.257422254304</v>
      </c>
      <c r="C37" s="564">
        <v>39621.220701649421</v>
      </c>
      <c r="F37" s="354"/>
    </row>
    <row r="38" spans="1:6" x14ac:dyDescent="0.25">
      <c r="A38" s="349">
        <v>48</v>
      </c>
      <c r="B38" s="564">
        <v>34672.794347035313</v>
      </c>
      <c r="C38" s="564">
        <v>39554.016486699955</v>
      </c>
      <c r="F38" s="354"/>
    </row>
    <row r="39" spans="1:6" x14ac:dyDescent="0.25">
      <c r="A39" s="349">
        <v>49</v>
      </c>
      <c r="B39" s="564">
        <v>33901.898735792442</v>
      </c>
      <c r="C39" s="564">
        <v>39644.283934708597</v>
      </c>
      <c r="F39" s="354"/>
    </row>
    <row r="40" spans="1:6" x14ac:dyDescent="0.25">
      <c r="A40" s="349">
        <v>50</v>
      </c>
      <c r="B40" s="564">
        <v>33384.819943539689</v>
      </c>
      <c r="C40" s="564">
        <v>39938.54122546126</v>
      </c>
      <c r="F40" s="354"/>
    </row>
    <row r="41" spans="1:6" x14ac:dyDescent="0.25">
      <c r="A41" s="349">
        <v>51</v>
      </c>
      <c r="B41" s="564">
        <v>31996.679682910344</v>
      </c>
      <c r="C41" s="564">
        <v>39297.349768179345</v>
      </c>
      <c r="F41" s="354"/>
    </row>
    <row r="42" spans="1:6" x14ac:dyDescent="0.25">
      <c r="A42" s="349">
        <v>52</v>
      </c>
      <c r="B42" s="564">
        <v>30756.491507446208</v>
      </c>
      <c r="C42" s="564">
        <v>38852.927456604877</v>
      </c>
      <c r="F42" s="354"/>
    </row>
    <row r="43" spans="1:6" x14ac:dyDescent="0.25">
      <c r="A43" s="349">
        <v>53</v>
      </c>
      <c r="B43" s="564">
        <v>30177.846363217999</v>
      </c>
      <c r="C43" s="564">
        <v>38622.379084941102</v>
      </c>
      <c r="F43" s="354"/>
    </row>
    <row r="44" spans="1:6" x14ac:dyDescent="0.25">
      <c r="A44" s="349">
        <v>54</v>
      </c>
      <c r="B44" s="564">
        <v>29294.560014808576</v>
      </c>
      <c r="C44" s="564">
        <v>37539.29201542629</v>
      </c>
      <c r="F44" s="354"/>
    </row>
    <row r="45" spans="1:6" x14ac:dyDescent="0.25">
      <c r="A45" s="349">
        <v>55</v>
      </c>
      <c r="B45" s="564">
        <v>27823.606354457865</v>
      </c>
      <c r="C45" s="564">
        <v>37270.927334295309</v>
      </c>
      <c r="F45" s="354"/>
    </row>
    <row r="46" spans="1:6" x14ac:dyDescent="0.25">
      <c r="A46" s="349">
        <v>56</v>
      </c>
      <c r="B46" s="564">
        <v>26602.595025598264</v>
      </c>
      <c r="C46" s="564">
        <v>36840.851180498459</v>
      </c>
      <c r="F46" s="354"/>
    </row>
    <row r="47" spans="1:6" x14ac:dyDescent="0.25">
      <c r="A47" s="349">
        <v>57</v>
      </c>
      <c r="B47" s="564">
        <v>25098.361072230953</v>
      </c>
      <c r="C47" s="564">
        <v>35701.7124968926</v>
      </c>
      <c r="F47" s="354"/>
    </row>
    <row r="48" spans="1:6" x14ac:dyDescent="0.25">
      <c r="A48" s="349">
        <v>58</v>
      </c>
      <c r="B48" s="564">
        <v>23832.207935580471</v>
      </c>
      <c r="C48" s="564">
        <v>35235.300927122109</v>
      </c>
      <c r="F48" s="354"/>
    </row>
    <row r="49" spans="1:6" x14ac:dyDescent="0.25">
      <c r="A49" s="349">
        <v>59</v>
      </c>
      <c r="B49" s="564">
        <v>22381.69840938372</v>
      </c>
      <c r="C49" s="564">
        <v>34405.811111867639</v>
      </c>
      <c r="F49" s="354"/>
    </row>
    <row r="50" spans="1:6" x14ac:dyDescent="0.25">
      <c r="A50" s="349">
        <v>60</v>
      </c>
      <c r="B50" s="564">
        <v>21964.783725987658</v>
      </c>
      <c r="C50" s="564">
        <v>33966.558527637186</v>
      </c>
      <c r="F50" s="354"/>
    </row>
    <row r="51" spans="1:6" x14ac:dyDescent="0.25">
      <c r="A51" s="349">
        <v>61</v>
      </c>
      <c r="B51" s="564">
        <v>20844.591836444506</v>
      </c>
      <c r="C51" s="564">
        <v>33083.78424945812</v>
      </c>
      <c r="F51" s="354"/>
    </row>
    <row r="52" spans="1:6" x14ac:dyDescent="0.25">
      <c r="A52" s="349">
        <v>62</v>
      </c>
      <c r="B52" s="564">
        <v>20350.662824363058</v>
      </c>
      <c r="C52" s="564">
        <v>31523.342934818866</v>
      </c>
      <c r="F52" s="354"/>
    </row>
    <row r="53" spans="1:6" x14ac:dyDescent="0.25">
      <c r="A53" s="349">
        <v>63</v>
      </c>
      <c r="B53" s="564">
        <v>19783.211884074983</v>
      </c>
      <c r="C53" s="564">
        <v>29293.809091127489</v>
      </c>
      <c r="F53" s="354"/>
    </row>
    <row r="54" spans="1:6" x14ac:dyDescent="0.25">
      <c r="A54" s="349">
        <v>64</v>
      </c>
      <c r="B54" s="564">
        <v>19489.922960147473</v>
      </c>
      <c r="C54" s="564">
        <v>28203.776128250618</v>
      </c>
      <c r="F54" s="354"/>
    </row>
    <row r="55" spans="1:6" x14ac:dyDescent="0.25">
      <c r="A55" s="352" t="s">
        <v>558</v>
      </c>
      <c r="B55" s="563">
        <v>1625962.6032911825</v>
      </c>
      <c r="C55" s="563">
        <v>1888628.0721852111</v>
      </c>
      <c r="D55" s="490"/>
    </row>
    <row r="56" spans="1:6" x14ac:dyDescent="0.25">
      <c r="D56" s="21"/>
    </row>
    <row r="57" spans="1:6" x14ac:dyDescent="0.25">
      <c r="A57" s="11" t="s">
        <v>560</v>
      </c>
    </row>
    <row r="59" spans="1:6" ht="21" x14ac:dyDescent="0.25">
      <c r="A59" s="273" t="s">
        <v>652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40"/>
  <sheetViews>
    <sheetView topLeftCell="A7" zoomScale="85" zoomScaleNormal="85" workbookViewId="0">
      <selection activeCell="A13" sqref="A13:Y22"/>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228</v>
      </c>
    </row>
    <row r="2" spans="1:26" ht="21" x14ac:dyDescent="0.35">
      <c r="A2" s="2"/>
    </row>
    <row r="3" spans="1:26" ht="21" x14ac:dyDescent="0.35">
      <c r="A3" s="2" t="s">
        <v>23</v>
      </c>
    </row>
    <row r="5" spans="1:26" ht="15.75" x14ac:dyDescent="0.25">
      <c r="A5" s="76" t="s">
        <v>180</v>
      </c>
      <c r="B5" s="76"/>
      <c r="C5" s="76"/>
    </row>
    <row r="6" spans="1:26" x14ac:dyDescent="0.25">
      <c r="A6" s="77" t="s">
        <v>212</v>
      </c>
      <c r="B6" s="77"/>
      <c r="C6" s="77"/>
    </row>
    <row r="7" spans="1:26" x14ac:dyDescent="0.25">
      <c r="J7" s="1"/>
    </row>
    <row r="8" spans="1:26" x14ac:dyDescent="0.25">
      <c r="A8" s="78" t="s">
        <v>182</v>
      </c>
      <c r="B8" s="78" t="s">
        <v>183</v>
      </c>
      <c r="C8" s="78"/>
    </row>
    <row r="9" spans="1:26" x14ac:dyDescent="0.25">
      <c r="A9" s="78" t="s">
        <v>184</v>
      </c>
      <c r="B9" s="78" t="s">
        <v>47</v>
      </c>
      <c r="C9" s="78"/>
    </row>
    <row r="10" spans="1:26" x14ac:dyDescent="0.25">
      <c r="A10" s="78" t="s">
        <v>185</v>
      </c>
      <c r="B10" s="78" t="s">
        <v>186</v>
      </c>
      <c r="C10" s="78"/>
    </row>
    <row r="12" spans="1:26" ht="46.5" customHeight="1" x14ac:dyDescent="0.25">
      <c r="A12" s="79" t="s">
        <v>187</v>
      </c>
      <c r="B12" s="579" t="s">
        <v>213</v>
      </c>
      <c r="C12" s="580"/>
      <c r="D12" s="581" t="s">
        <v>214</v>
      </c>
      <c r="E12" s="582"/>
      <c r="F12" s="581" t="s">
        <v>215</v>
      </c>
      <c r="G12" s="582"/>
      <c r="H12" s="581" t="s">
        <v>216</v>
      </c>
      <c r="I12" s="582"/>
      <c r="J12" s="581" t="s">
        <v>217</v>
      </c>
      <c r="K12" s="582"/>
      <c r="L12" s="579" t="s">
        <v>218</v>
      </c>
      <c r="M12" s="580"/>
      <c r="N12" s="579" t="s">
        <v>219</v>
      </c>
      <c r="O12" s="580"/>
      <c r="P12" s="579" t="s">
        <v>220</v>
      </c>
      <c r="Q12" s="580"/>
      <c r="R12" s="579" t="s">
        <v>221</v>
      </c>
      <c r="S12" s="580"/>
      <c r="T12" s="579" t="s">
        <v>222</v>
      </c>
      <c r="U12" s="580"/>
      <c r="V12" s="579" t="s">
        <v>223</v>
      </c>
      <c r="W12" s="580"/>
    </row>
    <row r="13" spans="1:26" x14ac:dyDescent="0.25">
      <c r="A13" s="520"/>
      <c r="B13" s="522" t="s">
        <v>224</v>
      </c>
      <c r="C13" s="522" t="s">
        <v>225</v>
      </c>
      <c r="D13" s="522" t="s">
        <v>224</v>
      </c>
      <c r="E13" s="522" t="s">
        <v>225</v>
      </c>
      <c r="F13" s="522" t="s">
        <v>224</v>
      </c>
      <c r="G13" s="522" t="s">
        <v>225</v>
      </c>
      <c r="H13" s="522" t="s">
        <v>224</v>
      </c>
      <c r="I13" s="522" t="s">
        <v>225</v>
      </c>
      <c r="J13" s="522" t="s">
        <v>224</v>
      </c>
      <c r="K13" s="522" t="s">
        <v>225</v>
      </c>
      <c r="L13" s="522" t="s">
        <v>224</v>
      </c>
      <c r="M13" s="522" t="s">
        <v>225</v>
      </c>
      <c r="N13" s="522" t="s">
        <v>224</v>
      </c>
      <c r="O13" s="522" t="s">
        <v>225</v>
      </c>
      <c r="P13" s="522" t="s">
        <v>224</v>
      </c>
      <c r="Q13" s="522" t="s">
        <v>225</v>
      </c>
      <c r="R13" s="522" t="s">
        <v>224</v>
      </c>
      <c r="S13" s="522" t="s">
        <v>225</v>
      </c>
      <c r="T13" s="522" t="s">
        <v>224</v>
      </c>
      <c r="U13" s="522" t="s">
        <v>225</v>
      </c>
      <c r="V13" s="522" t="s">
        <v>224</v>
      </c>
      <c r="W13" s="522" t="s">
        <v>225</v>
      </c>
      <c r="X13" s="522" t="s">
        <v>206</v>
      </c>
      <c r="Y13" s="522" t="s">
        <v>226</v>
      </c>
      <c r="Z13" s="81" t="s">
        <v>227</v>
      </c>
    </row>
    <row r="14" spans="1:26" x14ac:dyDescent="0.25">
      <c r="A14" s="212" t="s">
        <v>191</v>
      </c>
      <c r="B14" s="98">
        <v>473200</v>
      </c>
      <c r="C14" s="98">
        <v>21500</v>
      </c>
      <c r="D14" s="98">
        <v>451000</v>
      </c>
      <c r="E14" s="98">
        <v>21400</v>
      </c>
      <c r="F14" s="98">
        <v>474700</v>
      </c>
      <c r="G14" s="98">
        <v>22200</v>
      </c>
      <c r="H14" s="98">
        <v>495400</v>
      </c>
      <c r="I14" s="98">
        <v>22900</v>
      </c>
      <c r="J14" s="98">
        <v>505600</v>
      </c>
      <c r="K14" s="98">
        <v>23000</v>
      </c>
      <c r="L14" s="98">
        <v>493600</v>
      </c>
      <c r="M14" s="98">
        <v>23800</v>
      </c>
      <c r="N14" s="98">
        <v>507700</v>
      </c>
      <c r="O14" s="98">
        <v>24100</v>
      </c>
      <c r="P14" s="98">
        <v>526000</v>
      </c>
      <c r="Q14" s="98">
        <v>24400</v>
      </c>
      <c r="R14" s="98">
        <v>567800</v>
      </c>
      <c r="S14" s="98">
        <v>25600</v>
      </c>
      <c r="T14" s="98">
        <v>585300</v>
      </c>
      <c r="U14" s="98">
        <v>26000</v>
      </c>
      <c r="V14" s="98">
        <v>605600</v>
      </c>
      <c r="W14" s="98">
        <v>26800</v>
      </c>
      <c r="X14" s="213">
        <v>494700</v>
      </c>
      <c r="Y14" s="213">
        <v>578800</v>
      </c>
      <c r="Z14" t="s">
        <v>600</v>
      </c>
    </row>
    <row r="15" spans="1:26" x14ac:dyDescent="0.25">
      <c r="A15" s="212" t="s">
        <v>192</v>
      </c>
      <c r="B15" s="98">
        <v>853900</v>
      </c>
      <c r="C15" s="98">
        <v>28900</v>
      </c>
      <c r="D15" s="98">
        <v>846200</v>
      </c>
      <c r="E15" s="98">
        <v>29300</v>
      </c>
      <c r="F15" s="98">
        <v>891000</v>
      </c>
      <c r="G15" s="98">
        <v>30400</v>
      </c>
      <c r="H15" s="98">
        <v>934900</v>
      </c>
      <c r="I15" s="98">
        <v>31400</v>
      </c>
      <c r="J15" s="98">
        <v>950200</v>
      </c>
      <c r="K15" s="98">
        <v>31600</v>
      </c>
      <c r="L15" s="98">
        <v>991200</v>
      </c>
      <c r="M15" s="98">
        <v>33700</v>
      </c>
      <c r="N15" s="98">
        <v>1021900</v>
      </c>
      <c r="O15" s="98">
        <v>34200</v>
      </c>
      <c r="P15" s="98">
        <v>1100900</v>
      </c>
      <c r="Q15" s="98">
        <v>35300</v>
      </c>
      <c r="R15" s="98">
        <v>1112300</v>
      </c>
      <c r="S15" s="98">
        <v>35800</v>
      </c>
      <c r="T15" s="98">
        <v>1167700</v>
      </c>
      <c r="U15" s="98">
        <v>36800</v>
      </c>
      <c r="V15" s="98">
        <v>1169200</v>
      </c>
      <c r="W15" s="98">
        <v>37200</v>
      </c>
      <c r="X15" s="213">
        <v>882800</v>
      </c>
      <c r="Y15" s="213">
        <v>1132000</v>
      </c>
      <c r="Z15" t="s">
        <v>600</v>
      </c>
    </row>
    <row r="16" spans="1:26" x14ac:dyDescent="0.25">
      <c r="A16" s="212" t="s">
        <v>194</v>
      </c>
      <c r="B16" s="98">
        <v>722000</v>
      </c>
      <c r="C16" s="98">
        <v>26600</v>
      </c>
      <c r="D16" s="98">
        <v>754700</v>
      </c>
      <c r="E16" s="98">
        <v>27600</v>
      </c>
      <c r="F16" s="98">
        <v>732300</v>
      </c>
      <c r="G16" s="98">
        <v>27600</v>
      </c>
      <c r="H16" s="98">
        <v>772900</v>
      </c>
      <c r="I16" s="98">
        <v>28600</v>
      </c>
      <c r="J16" s="98">
        <v>797600</v>
      </c>
      <c r="K16" s="98">
        <v>28900</v>
      </c>
      <c r="L16" s="98">
        <v>819100</v>
      </c>
      <c r="M16" s="98">
        <v>30600</v>
      </c>
      <c r="N16" s="98">
        <v>826700</v>
      </c>
      <c r="O16" s="98">
        <v>30700</v>
      </c>
      <c r="P16" s="98">
        <v>821500</v>
      </c>
      <c r="Q16" s="98">
        <v>30500</v>
      </c>
      <c r="R16" s="98">
        <v>849200</v>
      </c>
      <c r="S16" s="98">
        <v>31300</v>
      </c>
      <c r="T16" s="98">
        <v>845400</v>
      </c>
      <c r="U16" s="98">
        <v>31300</v>
      </c>
      <c r="V16" s="98">
        <v>899500</v>
      </c>
      <c r="W16" s="98">
        <v>32600</v>
      </c>
      <c r="X16" s="213">
        <v>748600</v>
      </c>
      <c r="Y16" s="213">
        <v>866900</v>
      </c>
      <c r="Z16" t="s">
        <v>600</v>
      </c>
    </row>
    <row r="17" spans="1:26" x14ac:dyDescent="0.25">
      <c r="A17" s="212" t="s">
        <v>196</v>
      </c>
      <c r="B17" s="98">
        <v>547900</v>
      </c>
      <c r="C17" s="98">
        <v>23100</v>
      </c>
      <c r="D17" s="98">
        <v>547900</v>
      </c>
      <c r="E17" s="98">
        <v>23600</v>
      </c>
      <c r="F17" s="98">
        <v>535900</v>
      </c>
      <c r="G17" s="98">
        <v>23600</v>
      </c>
      <c r="H17" s="98">
        <v>519900</v>
      </c>
      <c r="I17" s="98">
        <v>23400</v>
      </c>
      <c r="J17" s="98">
        <v>536300</v>
      </c>
      <c r="K17" s="98">
        <v>23700</v>
      </c>
      <c r="L17" s="98">
        <v>508500</v>
      </c>
      <c r="M17" s="98">
        <v>24100</v>
      </c>
      <c r="N17" s="98">
        <v>486500</v>
      </c>
      <c r="O17" s="98">
        <v>23600</v>
      </c>
      <c r="P17" s="98">
        <v>458500</v>
      </c>
      <c r="Q17" s="98">
        <v>22800</v>
      </c>
      <c r="R17" s="98">
        <v>491900</v>
      </c>
      <c r="S17" s="98">
        <v>23800</v>
      </c>
      <c r="T17" s="98">
        <v>479500</v>
      </c>
      <c r="U17" s="98">
        <v>23600</v>
      </c>
      <c r="V17" s="98">
        <v>499400</v>
      </c>
      <c r="W17" s="98">
        <v>24300</v>
      </c>
      <c r="X17" s="213">
        <v>571000</v>
      </c>
      <c r="Y17" s="213">
        <v>475100</v>
      </c>
      <c r="Z17" t="s">
        <v>601</v>
      </c>
    </row>
    <row r="18" spans="1:26" x14ac:dyDescent="0.25">
      <c r="A18" s="212" t="s">
        <v>197</v>
      </c>
      <c r="B18" s="98">
        <v>319200</v>
      </c>
      <c r="C18" s="98">
        <v>17700</v>
      </c>
      <c r="D18" s="98">
        <v>299700</v>
      </c>
      <c r="E18" s="98">
        <v>17400</v>
      </c>
      <c r="F18" s="98">
        <v>310600</v>
      </c>
      <c r="G18" s="98">
        <v>17900</v>
      </c>
      <c r="H18" s="98">
        <v>327700</v>
      </c>
      <c r="I18" s="98">
        <v>18600</v>
      </c>
      <c r="J18" s="98">
        <v>318000</v>
      </c>
      <c r="K18" s="98">
        <v>18300</v>
      </c>
      <c r="L18" s="98">
        <v>336200</v>
      </c>
      <c r="M18" s="98">
        <v>19600</v>
      </c>
      <c r="N18" s="98">
        <v>305400</v>
      </c>
      <c r="O18" s="98">
        <v>18700</v>
      </c>
      <c r="P18" s="98">
        <v>311100</v>
      </c>
      <c r="Q18" s="98">
        <v>18800</v>
      </c>
      <c r="R18" s="98">
        <v>308200</v>
      </c>
      <c r="S18" s="98">
        <v>18900</v>
      </c>
      <c r="T18" s="98">
        <v>323300</v>
      </c>
      <c r="U18" s="98">
        <v>19300</v>
      </c>
      <c r="V18" s="98">
        <v>345500</v>
      </c>
      <c r="W18" s="98">
        <v>20200</v>
      </c>
      <c r="X18" s="213">
        <v>336900</v>
      </c>
      <c r="Y18" s="213">
        <v>325300</v>
      </c>
      <c r="Z18" t="s">
        <v>601</v>
      </c>
    </row>
    <row r="19" spans="1:26" x14ac:dyDescent="0.25">
      <c r="A19" s="212" t="s">
        <v>200</v>
      </c>
      <c r="B19" s="98">
        <v>238400</v>
      </c>
      <c r="C19" s="98">
        <v>15300</v>
      </c>
      <c r="D19" s="98">
        <v>248300</v>
      </c>
      <c r="E19" s="98">
        <v>15900</v>
      </c>
      <c r="F19" s="98">
        <v>269800</v>
      </c>
      <c r="G19" s="98">
        <v>16700</v>
      </c>
      <c r="H19" s="98">
        <v>259800</v>
      </c>
      <c r="I19" s="98">
        <v>16600</v>
      </c>
      <c r="J19" s="98">
        <v>293400</v>
      </c>
      <c r="K19" s="98">
        <v>17600</v>
      </c>
      <c r="L19" s="98">
        <v>285000</v>
      </c>
      <c r="M19" s="98">
        <v>18100</v>
      </c>
      <c r="N19" s="98">
        <v>295900</v>
      </c>
      <c r="O19" s="98">
        <v>18400</v>
      </c>
      <c r="P19" s="98">
        <v>288400</v>
      </c>
      <c r="Q19" s="98">
        <v>18100</v>
      </c>
      <c r="R19" s="98">
        <v>299500</v>
      </c>
      <c r="S19" s="98">
        <v>18600</v>
      </c>
      <c r="T19" s="98">
        <v>329600</v>
      </c>
      <c r="U19" s="98">
        <v>19500</v>
      </c>
      <c r="V19" s="98">
        <v>325000</v>
      </c>
      <c r="W19" s="98">
        <v>19600</v>
      </c>
      <c r="X19" s="213">
        <v>253700</v>
      </c>
      <c r="Y19" s="213">
        <v>305400</v>
      </c>
      <c r="Z19" t="s">
        <v>600</v>
      </c>
    </row>
    <row r="20" spans="1:26" x14ac:dyDescent="0.25">
      <c r="A20" s="212" t="s">
        <v>202</v>
      </c>
      <c r="B20" s="98">
        <v>250700</v>
      </c>
      <c r="C20" s="98">
        <v>15600</v>
      </c>
      <c r="D20" s="98">
        <v>242200</v>
      </c>
      <c r="E20" s="98">
        <v>15700</v>
      </c>
      <c r="F20" s="98">
        <v>257100</v>
      </c>
      <c r="G20" s="98">
        <v>16300</v>
      </c>
      <c r="H20" s="98">
        <v>262100</v>
      </c>
      <c r="I20" s="98">
        <v>16600</v>
      </c>
      <c r="J20" s="98">
        <v>263700</v>
      </c>
      <c r="K20" s="98">
        <v>16600</v>
      </c>
      <c r="L20" s="98">
        <v>261100</v>
      </c>
      <c r="M20" s="98">
        <v>17300</v>
      </c>
      <c r="N20" s="98">
        <v>286200</v>
      </c>
      <c r="O20" s="98">
        <v>18100</v>
      </c>
      <c r="P20" s="98">
        <v>253700</v>
      </c>
      <c r="Q20" s="98">
        <v>16900</v>
      </c>
      <c r="R20" s="98">
        <v>261000</v>
      </c>
      <c r="S20" s="98">
        <v>17400</v>
      </c>
      <c r="T20" s="98">
        <v>288300</v>
      </c>
      <c r="U20" s="98">
        <v>18300</v>
      </c>
      <c r="V20" s="98">
        <v>292300</v>
      </c>
      <c r="W20" s="98">
        <v>18600</v>
      </c>
      <c r="X20" s="213">
        <v>266300</v>
      </c>
      <c r="Y20" s="213">
        <v>273700</v>
      </c>
      <c r="Z20" t="s">
        <v>600</v>
      </c>
    </row>
    <row r="21" spans="1:26" x14ac:dyDescent="0.25">
      <c r="A21" s="212" t="s">
        <v>203</v>
      </c>
      <c r="B21" s="98">
        <v>178500</v>
      </c>
      <c r="C21" s="98">
        <v>13200</v>
      </c>
      <c r="D21" s="98">
        <v>182900</v>
      </c>
      <c r="E21" s="98">
        <v>13600</v>
      </c>
      <c r="F21" s="98">
        <v>170600</v>
      </c>
      <c r="G21" s="98">
        <v>13300</v>
      </c>
      <c r="H21" s="98">
        <v>180500</v>
      </c>
      <c r="I21" s="98">
        <v>13800</v>
      </c>
      <c r="J21" s="98">
        <v>181400</v>
      </c>
      <c r="K21" s="98">
        <v>13800</v>
      </c>
      <c r="L21" s="98">
        <v>181100</v>
      </c>
      <c r="M21" s="98">
        <v>14400</v>
      </c>
      <c r="N21" s="98">
        <v>174700</v>
      </c>
      <c r="O21" s="98">
        <v>14100</v>
      </c>
      <c r="P21" s="98">
        <v>181100</v>
      </c>
      <c r="Q21" s="98">
        <v>14300</v>
      </c>
      <c r="R21" s="98">
        <v>177500</v>
      </c>
      <c r="S21" s="98">
        <v>14300</v>
      </c>
      <c r="T21" s="98">
        <v>180800</v>
      </c>
      <c r="U21" s="98">
        <v>14500</v>
      </c>
      <c r="V21" s="98">
        <v>192800</v>
      </c>
      <c r="W21" s="98">
        <v>15100</v>
      </c>
      <c r="X21" s="213">
        <v>191700</v>
      </c>
      <c r="Y21" s="213">
        <v>177700</v>
      </c>
      <c r="Z21" t="s">
        <v>601</v>
      </c>
    </row>
    <row r="22" spans="1:26" x14ac:dyDescent="0.25">
      <c r="A22" s="212" t="s">
        <v>204</v>
      </c>
      <c r="B22" s="98">
        <v>301300</v>
      </c>
      <c r="C22" s="98">
        <v>17200</v>
      </c>
      <c r="D22" s="98">
        <v>288900</v>
      </c>
      <c r="E22" s="98">
        <v>17100</v>
      </c>
      <c r="F22" s="98">
        <v>318000</v>
      </c>
      <c r="G22" s="98">
        <v>18200</v>
      </c>
      <c r="H22" s="98">
        <v>306700</v>
      </c>
      <c r="I22" s="98">
        <v>18000</v>
      </c>
      <c r="J22" s="98">
        <v>337900</v>
      </c>
      <c r="K22" s="98">
        <v>18800</v>
      </c>
      <c r="L22" s="98">
        <v>334800</v>
      </c>
      <c r="M22" s="98">
        <v>19600</v>
      </c>
      <c r="N22" s="98">
        <v>323600</v>
      </c>
      <c r="O22" s="98">
        <v>19200</v>
      </c>
      <c r="P22" s="98">
        <v>363200</v>
      </c>
      <c r="Q22" s="98">
        <v>20300</v>
      </c>
      <c r="R22" s="98">
        <v>366700</v>
      </c>
      <c r="S22" s="98">
        <v>20600</v>
      </c>
      <c r="T22" s="98">
        <v>353700</v>
      </c>
      <c r="U22" s="98">
        <v>20200</v>
      </c>
      <c r="V22" s="98">
        <v>395100</v>
      </c>
      <c r="W22" s="98">
        <v>21600</v>
      </c>
      <c r="X22" s="213">
        <v>318500</v>
      </c>
      <c r="Y22" s="213">
        <v>373500</v>
      </c>
      <c r="Z22" t="s">
        <v>600</v>
      </c>
    </row>
    <row r="23" spans="1:26" x14ac:dyDescent="0.25">
      <c r="A23" s="100" t="s">
        <v>134</v>
      </c>
      <c r="B23" s="86">
        <v>3885100</v>
      </c>
      <c r="C23" s="86"/>
      <c r="D23" s="86">
        <v>3861800</v>
      </c>
      <c r="E23" s="86"/>
      <c r="F23" s="86">
        <v>3960000</v>
      </c>
      <c r="G23" s="86"/>
      <c r="H23" s="86">
        <v>4059900</v>
      </c>
      <c r="I23" s="86"/>
      <c r="J23" s="86">
        <v>4184100</v>
      </c>
      <c r="K23" s="86"/>
      <c r="L23" s="86">
        <v>4210600</v>
      </c>
      <c r="M23" s="86"/>
      <c r="N23" s="86">
        <v>4228600</v>
      </c>
      <c r="O23" s="86"/>
      <c r="P23" s="86">
        <v>4304400</v>
      </c>
      <c r="Q23" s="86"/>
      <c r="R23" s="86">
        <v>4434100</v>
      </c>
      <c r="S23" s="86"/>
      <c r="T23" s="86">
        <v>4553600</v>
      </c>
      <c r="U23" s="86"/>
      <c r="V23" s="86">
        <v>4724400</v>
      </c>
      <c r="W23" s="86"/>
    </row>
    <row r="25" spans="1:26" x14ac:dyDescent="0.25">
      <c r="A25" s="55" t="s">
        <v>336</v>
      </c>
    </row>
    <row r="27" spans="1:26" s="80" customFormat="1" x14ac:dyDescent="0.25"/>
    <row r="28" spans="1:26" ht="21" x14ac:dyDescent="0.35">
      <c r="A28" s="2" t="s">
        <v>228</v>
      </c>
    </row>
    <row r="29" spans="1:26" s="220" customFormat="1" ht="21.75" thickBot="1" x14ac:dyDescent="0.4">
      <c r="A29" s="2"/>
    </row>
    <row r="30" spans="1:26" ht="30.75" thickBot="1" x14ac:dyDescent="0.3">
      <c r="A30" s="222" t="s">
        <v>188</v>
      </c>
      <c r="B30" s="223">
        <v>2004</v>
      </c>
      <c r="C30" s="224">
        <v>2009</v>
      </c>
      <c r="D30" s="224">
        <v>2010</v>
      </c>
      <c r="E30" s="224">
        <v>2011</v>
      </c>
      <c r="F30" s="224">
        <v>2012</v>
      </c>
      <c r="G30" s="224">
        <v>2013</v>
      </c>
      <c r="H30" s="224">
        <v>2014</v>
      </c>
      <c r="I30" s="225" t="s">
        <v>189</v>
      </c>
      <c r="J30" s="226" t="s">
        <v>190</v>
      </c>
    </row>
    <row r="31" spans="1:26" x14ac:dyDescent="0.25">
      <c r="A31" s="124" t="s">
        <v>191</v>
      </c>
      <c r="B31" s="107">
        <v>473</v>
      </c>
      <c r="C31" s="108">
        <v>494</v>
      </c>
      <c r="D31" s="108">
        <v>508</v>
      </c>
      <c r="E31" s="108">
        <v>526</v>
      </c>
      <c r="F31" s="108">
        <v>568</v>
      </c>
      <c r="G31" s="108">
        <v>585</v>
      </c>
      <c r="H31" s="108">
        <v>606</v>
      </c>
      <c r="I31" s="108">
        <v>133</v>
      </c>
      <c r="J31" s="125">
        <v>28.12</v>
      </c>
      <c r="K31" s="86"/>
    </row>
    <row r="32" spans="1:26" x14ac:dyDescent="0.25">
      <c r="A32" s="124" t="s">
        <v>192</v>
      </c>
      <c r="B32" s="107">
        <v>854</v>
      </c>
      <c r="C32" s="108">
        <v>991</v>
      </c>
      <c r="D32" s="108">
        <v>1022</v>
      </c>
      <c r="E32" s="108">
        <v>1101</v>
      </c>
      <c r="F32" s="108">
        <v>1112</v>
      </c>
      <c r="G32" s="108">
        <v>1168</v>
      </c>
      <c r="H32" s="108">
        <v>1169</v>
      </c>
      <c r="I32" s="108">
        <v>315</v>
      </c>
      <c r="J32" s="125">
        <v>36.89</v>
      </c>
      <c r="K32" s="86"/>
    </row>
    <row r="33" spans="1:11" x14ac:dyDescent="0.25">
      <c r="A33" s="124" t="s">
        <v>194</v>
      </c>
      <c r="B33" s="107">
        <v>722</v>
      </c>
      <c r="C33" s="108">
        <v>819</v>
      </c>
      <c r="D33" s="108">
        <v>827</v>
      </c>
      <c r="E33" s="108">
        <v>822</v>
      </c>
      <c r="F33" s="108">
        <v>849</v>
      </c>
      <c r="G33" s="108">
        <v>845</v>
      </c>
      <c r="H33" s="108">
        <v>900</v>
      </c>
      <c r="I33" s="108">
        <v>178</v>
      </c>
      <c r="J33" s="125">
        <v>24.65</v>
      </c>
      <c r="K33" s="86"/>
    </row>
    <row r="34" spans="1:11" x14ac:dyDescent="0.25">
      <c r="A34" s="114" t="s">
        <v>196</v>
      </c>
      <c r="B34" s="116">
        <v>548</v>
      </c>
      <c r="C34" s="117">
        <v>509</v>
      </c>
      <c r="D34" s="117">
        <v>487</v>
      </c>
      <c r="E34" s="117">
        <v>459</v>
      </c>
      <c r="F34" s="117">
        <v>492</v>
      </c>
      <c r="G34" s="117">
        <v>480</v>
      </c>
      <c r="H34" s="117">
        <v>499</v>
      </c>
      <c r="I34" s="117">
        <v>-49</v>
      </c>
      <c r="J34" s="126">
        <v>-8.94</v>
      </c>
      <c r="K34" s="86"/>
    </row>
    <row r="35" spans="1:11" x14ac:dyDescent="0.25">
      <c r="A35" s="114" t="s">
        <v>198</v>
      </c>
      <c r="B35" s="116">
        <v>319</v>
      </c>
      <c r="C35" s="117">
        <v>336</v>
      </c>
      <c r="D35" s="117">
        <v>305</v>
      </c>
      <c r="E35" s="117">
        <v>311</v>
      </c>
      <c r="F35" s="117">
        <v>308</v>
      </c>
      <c r="G35" s="117">
        <v>323</v>
      </c>
      <c r="H35" s="117">
        <v>346</v>
      </c>
      <c r="I35" s="117">
        <v>27</v>
      </c>
      <c r="J35" s="126">
        <v>8.4600000000000009</v>
      </c>
      <c r="K35" s="86"/>
    </row>
    <row r="36" spans="1:11" x14ac:dyDescent="0.25">
      <c r="A36" s="124" t="s">
        <v>200</v>
      </c>
      <c r="B36" s="107">
        <v>238</v>
      </c>
      <c r="C36" s="108">
        <v>285</v>
      </c>
      <c r="D36" s="108">
        <v>296</v>
      </c>
      <c r="E36" s="108">
        <v>288</v>
      </c>
      <c r="F36" s="108">
        <v>300</v>
      </c>
      <c r="G36" s="108">
        <v>330</v>
      </c>
      <c r="H36" s="108">
        <v>325</v>
      </c>
      <c r="I36" s="108">
        <v>87</v>
      </c>
      <c r="J36" s="125">
        <v>36.549999999999997</v>
      </c>
      <c r="K36" s="86"/>
    </row>
    <row r="37" spans="1:11" x14ac:dyDescent="0.25">
      <c r="A37" s="124" t="s">
        <v>202</v>
      </c>
      <c r="B37" s="107">
        <v>251</v>
      </c>
      <c r="C37" s="108">
        <v>261</v>
      </c>
      <c r="D37" s="108">
        <v>286</v>
      </c>
      <c r="E37" s="108">
        <v>254</v>
      </c>
      <c r="F37" s="108">
        <v>261</v>
      </c>
      <c r="G37" s="108">
        <v>288</v>
      </c>
      <c r="H37" s="108">
        <v>292</v>
      </c>
      <c r="I37" s="108">
        <v>41</v>
      </c>
      <c r="J37" s="125">
        <v>16.329999999999998</v>
      </c>
      <c r="K37" s="86"/>
    </row>
    <row r="38" spans="1:11" x14ac:dyDescent="0.25">
      <c r="A38" s="114" t="s">
        <v>203</v>
      </c>
      <c r="B38" s="116">
        <v>179</v>
      </c>
      <c r="C38" s="117">
        <v>181</v>
      </c>
      <c r="D38" s="117">
        <v>175</v>
      </c>
      <c r="E38" s="117">
        <v>181</v>
      </c>
      <c r="F38" s="117">
        <v>178</v>
      </c>
      <c r="G38" s="117">
        <v>181</v>
      </c>
      <c r="H38" s="117">
        <v>193</v>
      </c>
      <c r="I38" s="117">
        <v>14</v>
      </c>
      <c r="J38" s="126">
        <v>7.82</v>
      </c>
      <c r="K38" s="86"/>
    </row>
    <row r="39" spans="1:11" ht="15.75" thickBot="1" x14ac:dyDescent="0.3">
      <c r="A39" s="114" t="s">
        <v>204</v>
      </c>
      <c r="B39" s="116">
        <v>301</v>
      </c>
      <c r="C39" s="117">
        <v>335</v>
      </c>
      <c r="D39" s="117">
        <v>324</v>
      </c>
      <c r="E39" s="117">
        <v>363</v>
      </c>
      <c r="F39" s="117">
        <v>367</v>
      </c>
      <c r="G39" s="117">
        <v>354</v>
      </c>
      <c r="H39" s="117">
        <v>395</v>
      </c>
      <c r="I39" s="117">
        <v>94</v>
      </c>
      <c r="J39" s="126">
        <v>31.23</v>
      </c>
      <c r="K39" s="86"/>
    </row>
    <row r="40" spans="1:11" ht="15.75" thickBot="1" x14ac:dyDescent="0.3">
      <c r="A40" s="127" t="s">
        <v>205</v>
      </c>
      <c r="B40" s="121">
        <v>3885</v>
      </c>
      <c r="C40" s="122">
        <v>4211</v>
      </c>
      <c r="D40" s="122">
        <v>4229</v>
      </c>
      <c r="E40" s="122">
        <v>4304</v>
      </c>
      <c r="F40" s="122">
        <v>4434</v>
      </c>
      <c r="G40" s="122">
        <v>4554</v>
      </c>
      <c r="H40" s="122">
        <v>4724</v>
      </c>
      <c r="I40" s="128">
        <v>839</v>
      </c>
      <c r="J40" s="129">
        <v>21.6</v>
      </c>
      <c r="K40" s="86"/>
    </row>
  </sheetData>
  <mergeCells count="11">
    <mergeCell ref="N12:O12"/>
    <mergeCell ref="P12:Q12"/>
    <mergeCell ref="R12:S12"/>
    <mergeCell ref="T12:U12"/>
    <mergeCell ref="V12:W12"/>
    <mergeCell ref="L12:M12"/>
    <mergeCell ref="B12:C12"/>
    <mergeCell ref="D12:E12"/>
    <mergeCell ref="F12:G12"/>
    <mergeCell ref="H12:I12"/>
    <mergeCell ref="J12:K1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A74"/>
  <sheetViews>
    <sheetView zoomScale="85" zoomScaleNormal="85" workbookViewId="0">
      <selection activeCell="A14" sqref="A14:Z38"/>
    </sheetView>
  </sheetViews>
  <sheetFormatPr defaultRowHeight="15" x14ac:dyDescent="0.25"/>
  <cols>
    <col min="1" max="1" width="34.28515625" customWidth="1"/>
    <col min="2" max="24" width="12.28515625" customWidth="1"/>
    <col min="26" max="26" width="12.28515625" bestFit="1" customWidth="1"/>
  </cols>
  <sheetData>
    <row r="1" spans="1:27" ht="21" x14ac:dyDescent="0.35">
      <c r="A1" s="2" t="s">
        <v>675</v>
      </c>
    </row>
    <row r="2" spans="1:27" ht="21" x14ac:dyDescent="0.35">
      <c r="A2" s="2"/>
    </row>
    <row r="3" spans="1:27" ht="21" x14ac:dyDescent="0.35">
      <c r="A3" s="2" t="s">
        <v>23</v>
      </c>
    </row>
    <row r="5" spans="1:27" ht="15.75" x14ac:dyDescent="0.25">
      <c r="A5" s="76" t="s">
        <v>180</v>
      </c>
      <c r="B5" s="76"/>
      <c r="C5" s="76"/>
    </row>
    <row r="6" spans="1:27" x14ac:dyDescent="0.25">
      <c r="A6" s="77" t="s">
        <v>212</v>
      </c>
      <c r="B6" s="77"/>
      <c r="C6" s="77"/>
    </row>
    <row r="7" spans="1:27" x14ac:dyDescent="0.25">
      <c r="J7" s="1"/>
    </row>
    <row r="8" spans="1:27" x14ac:dyDescent="0.25">
      <c r="A8" s="78" t="s">
        <v>182</v>
      </c>
      <c r="B8" s="78" t="s">
        <v>183</v>
      </c>
      <c r="C8" s="78"/>
    </row>
    <row r="9" spans="1:27" x14ac:dyDescent="0.25">
      <c r="A9" s="78" t="s">
        <v>184</v>
      </c>
      <c r="B9" s="78" t="s">
        <v>47</v>
      </c>
      <c r="C9" s="78"/>
    </row>
    <row r="10" spans="1:27" x14ac:dyDescent="0.25">
      <c r="A10" s="78" t="s">
        <v>185</v>
      </c>
      <c r="B10" s="78" t="s">
        <v>186</v>
      </c>
      <c r="C10" s="78"/>
    </row>
    <row r="12" spans="1:27" ht="46.5" customHeight="1" x14ac:dyDescent="0.25">
      <c r="A12" s="79" t="s">
        <v>187</v>
      </c>
      <c r="B12" s="579" t="s">
        <v>213</v>
      </c>
      <c r="C12" s="580"/>
      <c r="D12" s="581" t="s">
        <v>214</v>
      </c>
      <c r="E12" s="582"/>
      <c r="F12" s="581" t="s">
        <v>215</v>
      </c>
      <c r="G12" s="582"/>
      <c r="H12" s="581" t="s">
        <v>216</v>
      </c>
      <c r="I12" s="582"/>
      <c r="J12" s="581" t="s">
        <v>217</v>
      </c>
      <c r="K12" s="582"/>
      <c r="L12" s="579" t="s">
        <v>218</v>
      </c>
      <c r="M12" s="580"/>
      <c r="N12" s="579" t="s">
        <v>219</v>
      </c>
      <c r="O12" s="580"/>
      <c r="P12" s="579" t="s">
        <v>220</v>
      </c>
      <c r="Q12" s="580"/>
      <c r="R12" s="579" t="s">
        <v>221</v>
      </c>
      <c r="S12" s="580"/>
      <c r="T12" s="579" t="s">
        <v>222</v>
      </c>
      <c r="U12" s="580"/>
      <c r="V12" s="579" t="s">
        <v>223</v>
      </c>
      <c r="W12" s="580"/>
    </row>
    <row r="13" spans="1:27" x14ac:dyDescent="0.25">
      <c r="B13" s="81" t="s">
        <v>224</v>
      </c>
      <c r="C13" s="81" t="s">
        <v>225</v>
      </c>
      <c r="D13" s="97" t="s">
        <v>224</v>
      </c>
      <c r="E13" s="97" t="s">
        <v>225</v>
      </c>
      <c r="F13" s="97" t="s">
        <v>224</v>
      </c>
      <c r="G13" s="97" t="s">
        <v>225</v>
      </c>
      <c r="H13" s="97" t="s">
        <v>224</v>
      </c>
      <c r="I13" s="97" t="s">
        <v>225</v>
      </c>
      <c r="J13" s="97" t="s">
        <v>224</v>
      </c>
      <c r="K13" s="97" t="s">
        <v>225</v>
      </c>
      <c r="L13" s="81" t="s">
        <v>224</v>
      </c>
      <c r="M13" s="81" t="s">
        <v>225</v>
      </c>
      <c r="N13" s="81" t="s">
        <v>224</v>
      </c>
      <c r="O13" s="81" t="s">
        <v>225</v>
      </c>
      <c r="P13" s="81" t="s">
        <v>224</v>
      </c>
      <c r="Q13" s="81" t="s">
        <v>225</v>
      </c>
      <c r="R13" s="81" t="s">
        <v>224</v>
      </c>
      <c r="S13" s="81" t="s">
        <v>225</v>
      </c>
      <c r="T13" s="81" t="s">
        <v>224</v>
      </c>
      <c r="U13" s="81" t="s">
        <v>225</v>
      </c>
      <c r="V13" s="81" t="s">
        <v>224</v>
      </c>
      <c r="W13" s="81" t="s">
        <v>225</v>
      </c>
      <c r="X13" s="81" t="s">
        <v>206</v>
      </c>
      <c r="Y13" s="81" t="s">
        <v>226</v>
      </c>
      <c r="Z13" s="81" t="s">
        <v>227</v>
      </c>
    </row>
    <row r="14" spans="1:27" x14ac:dyDescent="0.25">
      <c r="A14" s="212" t="s">
        <v>231</v>
      </c>
      <c r="B14" s="98">
        <v>357300</v>
      </c>
      <c r="C14" s="98">
        <v>18700</v>
      </c>
      <c r="D14" s="98">
        <v>335400</v>
      </c>
      <c r="E14" s="98">
        <v>18400</v>
      </c>
      <c r="F14" s="98">
        <v>354700</v>
      </c>
      <c r="G14" s="98">
        <v>19200</v>
      </c>
      <c r="H14" s="98">
        <v>372900</v>
      </c>
      <c r="I14" s="98">
        <v>19800</v>
      </c>
      <c r="J14" s="98">
        <v>383500</v>
      </c>
      <c r="K14" s="98">
        <v>20100</v>
      </c>
      <c r="L14" s="98">
        <v>378400</v>
      </c>
      <c r="M14" s="98">
        <v>20800</v>
      </c>
      <c r="N14" s="98">
        <v>392200</v>
      </c>
      <c r="O14" s="98">
        <v>21200</v>
      </c>
      <c r="P14" s="98">
        <v>393300</v>
      </c>
      <c r="Q14" s="98">
        <v>21100</v>
      </c>
      <c r="R14" s="98">
        <v>430900</v>
      </c>
      <c r="S14" s="98">
        <v>22300</v>
      </c>
      <c r="T14" s="98">
        <v>429000</v>
      </c>
      <c r="U14" s="98">
        <v>22300</v>
      </c>
      <c r="V14" s="98">
        <v>445200</v>
      </c>
      <c r="W14" s="98">
        <v>22900</v>
      </c>
      <c r="X14" s="213">
        <v>376000</v>
      </c>
      <c r="Y14" s="213">
        <v>422300</v>
      </c>
      <c r="Z14" s="520" t="s">
        <v>600</v>
      </c>
    </row>
    <row r="15" spans="1:27" x14ac:dyDescent="0.25">
      <c r="A15" s="212" t="s">
        <v>232</v>
      </c>
      <c r="B15" s="98">
        <v>115900</v>
      </c>
      <c r="C15" s="98">
        <v>10600</v>
      </c>
      <c r="D15" s="98">
        <v>115600</v>
      </c>
      <c r="E15" s="98">
        <v>10800</v>
      </c>
      <c r="F15" s="98">
        <v>120000</v>
      </c>
      <c r="G15" s="98">
        <v>11200</v>
      </c>
      <c r="H15" s="98">
        <v>122500</v>
      </c>
      <c r="I15" s="98">
        <v>11400</v>
      </c>
      <c r="J15" s="98">
        <v>122100</v>
      </c>
      <c r="K15" s="98">
        <v>11300</v>
      </c>
      <c r="L15" s="98">
        <v>115200</v>
      </c>
      <c r="M15" s="98">
        <v>11500</v>
      </c>
      <c r="N15" s="98">
        <v>115500</v>
      </c>
      <c r="O15" s="98">
        <v>11500</v>
      </c>
      <c r="P15" s="98">
        <v>132700</v>
      </c>
      <c r="Q15" s="98">
        <v>12300</v>
      </c>
      <c r="R15" s="98">
        <v>136900</v>
      </c>
      <c r="S15" s="98">
        <v>12600</v>
      </c>
      <c r="T15" s="98">
        <v>156300</v>
      </c>
      <c r="U15" s="98">
        <v>13500</v>
      </c>
      <c r="V15" s="98">
        <v>160400</v>
      </c>
      <c r="W15" s="98">
        <v>13800</v>
      </c>
      <c r="X15" s="213">
        <v>126500</v>
      </c>
      <c r="Y15" s="213">
        <v>146600</v>
      </c>
      <c r="Z15" s="520" t="s">
        <v>600</v>
      </c>
      <c r="AA15" s="485"/>
    </row>
    <row r="16" spans="1:27" x14ac:dyDescent="0.25">
      <c r="A16" s="212" t="s">
        <v>233</v>
      </c>
      <c r="B16" s="98">
        <v>232100</v>
      </c>
      <c r="C16" s="98">
        <v>15100</v>
      </c>
      <c r="D16" s="98">
        <v>222300</v>
      </c>
      <c r="E16" s="98">
        <v>15000</v>
      </c>
      <c r="F16" s="98">
        <v>237800</v>
      </c>
      <c r="G16" s="98">
        <v>15700</v>
      </c>
      <c r="H16" s="98">
        <v>252100</v>
      </c>
      <c r="I16" s="98">
        <v>16300</v>
      </c>
      <c r="J16" s="98">
        <v>257600</v>
      </c>
      <c r="K16" s="98">
        <v>16500</v>
      </c>
      <c r="L16" s="98">
        <v>272000</v>
      </c>
      <c r="M16" s="98">
        <v>17600</v>
      </c>
      <c r="N16" s="98">
        <v>274500</v>
      </c>
      <c r="O16" s="98">
        <v>17700</v>
      </c>
      <c r="P16" s="98">
        <v>271500</v>
      </c>
      <c r="Q16" s="98">
        <v>17500</v>
      </c>
      <c r="R16" s="98">
        <v>279500</v>
      </c>
      <c r="S16" s="98">
        <v>18000</v>
      </c>
      <c r="T16" s="98">
        <v>291400</v>
      </c>
      <c r="U16" s="98">
        <v>18400</v>
      </c>
      <c r="V16" s="98">
        <v>312000</v>
      </c>
      <c r="W16" s="98">
        <v>19200</v>
      </c>
      <c r="X16" s="213">
        <v>247200</v>
      </c>
      <c r="Y16" s="213">
        <v>292800</v>
      </c>
      <c r="Z16" s="520" t="s">
        <v>600</v>
      </c>
      <c r="AA16" s="485"/>
    </row>
    <row r="17" spans="1:27" x14ac:dyDescent="0.25">
      <c r="A17" s="212" t="s">
        <v>234</v>
      </c>
      <c r="B17" s="98">
        <v>130500</v>
      </c>
      <c r="C17" s="98">
        <v>11300</v>
      </c>
      <c r="D17" s="98">
        <v>139500</v>
      </c>
      <c r="E17" s="98">
        <v>11900</v>
      </c>
      <c r="F17" s="98">
        <v>144800</v>
      </c>
      <c r="G17" s="98">
        <v>12300</v>
      </c>
      <c r="H17" s="98">
        <v>143900</v>
      </c>
      <c r="I17" s="98">
        <v>12300</v>
      </c>
      <c r="J17" s="98">
        <v>140800</v>
      </c>
      <c r="K17" s="98">
        <v>12200</v>
      </c>
      <c r="L17" s="98">
        <v>144600</v>
      </c>
      <c r="M17" s="98">
        <v>12900</v>
      </c>
      <c r="N17" s="98">
        <v>151100</v>
      </c>
      <c r="O17" s="98">
        <v>13100</v>
      </c>
      <c r="P17" s="98">
        <v>167400</v>
      </c>
      <c r="Q17" s="98">
        <v>13800</v>
      </c>
      <c r="R17" s="98">
        <v>159200</v>
      </c>
      <c r="S17" s="98">
        <v>13600</v>
      </c>
      <c r="T17" s="98">
        <v>188000</v>
      </c>
      <c r="U17" s="98">
        <v>14800</v>
      </c>
      <c r="V17" s="98">
        <v>174400</v>
      </c>
      <c r="W17" s="98">
        <v>14400</v>
      </c>
      <c r="X17" s="213">
        <v>141800</v>
      </c>
      <c r="Y17" s="213">
        <v>160000</v>
      </c>
      <c r="Z17" s="520" t="s">
        <v>600</v>
      </c>
      <c r="AA17" s="485"/>
    </row>
    <row r="18" spans="1:27" x14ac:dyDescent="0.25">
      <c r="A18" s="212" t="s">
        <v>235</v>
      </c>
      <c r="B18" s="98">
        <v>166100</v>
      </c>
      <c r="C18" s="98">
        <v>12700</v>
      </c>
      <c r="D18" s="98">
        <v>168700</v>
      </c>
      <c r="E18" s="98">
        <v>13100</v>
      </c>
      <c r="F18" s="98">
        <v>169400</v>
      </c>
      <c r="G18" s="98">
        <v>13300</v>
      </c>
      <c r="H18" s="98">
        <v>171700</v>
      </c>
      <c r="I18" s="98">
        <v>13500</v>
      </c>
      <c r="J18" s="98">
        <v>178300</v>
      </c>
      <c r="K18" s="98">
        <v>13700</v>
      </c>
      <c r="L18" s="98">
        <v>190700</v>
      </c>
      <c r="M18" s="98">
        <v>14800</v>
      </c>
      <c r="N18" s="98">
        <v>202800</v>
      </c>
      <c r="O18" s="98">
        <v>15200</v>
      </c>
      <c r="P18" s="98">
        <v>209900</v>
      </c>
      <c r="Q18" s="98">
        <v>15400</v>
      </c>
      <c r="R18" s="98">
        <v>220600</v>
      </c>
      <c r="S18" s="98">
        <v>16000</v>
      </c>
      <c r="T18" s="98">
        <v>230200</v>
      </c>
      <c r="U18" s="98">
        <v>16300</v>
      </c>
      <c r="V18" s="98">
        <v>222400</v>
      </c>
      <c r="W18" s="98">
        <v>16200</v>
      </c>
      <c r="X18" s="213">
        <v>178800</v>
      </c>
      <c r="Y18" s="213">
        <v>206200</v>
      </c>
      <c r="Z18" s="520" t="s">
        <v>600</v>
      </c>
      <c r="AA18" s="485"/>
    </row>
    <row r="19" spans="1:27" x14ac:dyDescent="0.25">
      <c r="A19" s="212" t="s">
        <v>236</v>
      </c>
      <c r="B19" s="98">
        <v>325200</v>
      </c>
      <c r="C19" s="98">
        <v>17800</v>
      </c>
      <c r="D19" s="98">
        <v>315800</v>
      </c>
      <c r="E19" s="98">
        <v>17900</v>
      </c>
      <c r="F19" s="98">
        <v>339000</v>
      </c>
      <c r="G19" s="98">
        <v>18700</v>
      </c>
      <c r="H19" s="98">
        <v>367200</v>
      </c>
      <c r="I19" s="98">
        <v>19700</v>
      </c>
      <c r="J19" s="98">
        <v>373500</v>
      </c>
      <c r="K19" s="98">
        <v>19800</v>
      </c>
      <c r="L19" s="98">
        <v>383900</v>
      </c>
      <c r="M19" s="98">
        <v>20900</v>
      </c>
      <c r="N19" s="98">
        <v>393500</v>
      </c>
      <c r="O19" s="98">
        <v>21200</v>
      </c>
      <c r="P19" s="98">
        <v>452000</v>
      </c>
      <c r="Q19" s="98">
        <v>22600</v>
      </c>
      <c r="R19" s="98">
        <v>453100</v>
      </c>
      <c r="S19" s="98">
        <v>22900</v>
      </c>
      <c r="T19" s="98">
        <v>458100</v>
      </c>
      <c r="U19" s="98">
        <v>23000</v>
      </c>
      <c r="V19" s="98">
        <v>460500</v>
      </c>
      <c r="W19" s="98">
        <v>23300</v>
      </c>
      <c r="X19" s="213">
        <v>343000</v>
      </c>
      <c r="Y19" s="213">
        <v>437200</v>
      </c>
      <c r="Z19" s="520" t="s">
        <v>600</v>
      </c>
      <c r="AA19" s="485"/>
    </row>
    <row r="20" spans="1:27" x14ac:dyDescent="0.25">
      <c r="A20" s="212" t="s">
        <v>237</v>
      </c>
      <c r="B20" s="98">
        <v>75600</v>
      </c>
      <c r="C20" s="98">
        <v>8600</v>
      </c>
      <c r="D20" s="98">
        <v>63700</v>
      </c>
      <c r="E20" s="98">
        <v>8000</v>
      </c>
      <c r="F20" s="98">
        <v>64900</v>
      </c>
      <c r="G20" s="98">
        <v>8200</v>
      </c>
      <c r="H20" s="98">
        <v>73000</v>
      </c>
      <c r="I20" s="98">
        <v>8800</v>
      </c>
      <c r="J20" s="98">
        <v>66800</v>
      </c>
      <c r="K20" s="98">
        <v>8400</v>
      </c>
      <c r="L20" s="98">
        <v>68100</v>
      </c>
      <c r="M20" s="98">
        <v>8800</v>
      </c>
      <c r="N20" s="98">
        <v>68600</v>
      </c>
      <c r="O20" s="98">
        <v>8900</v>
      </c>
      <c r="P20" s="98">
        <v>72000</v>
      </c>
      <c r="Q20" s="98">
        <v>9000</v>
      </c>
      <c r="R20" s="98">
        <v>77300</v>
      </c>
      <c r="S20" s="98">
        <v>9400</v>
      </c>
      <c r="T20" s="98">
        <v>82500</v>
      </c>
      <c r="U20" s="98">
        <v>9800</v>
      </c>
      <c r="V20" s="98">
        <v>68500</v>
      </c>
      <c r="W20" s="98">
        <v>9000</v>
      </c>
      <c r="X20" s="213">
        <v>84200</v>
      </c>
      <c r="Y20" s="213">
        <v>59500</v>
      </c>
      <c r="Z20" s="520" t="s">
        <v>601</v>
      </c>
      <c r="AA20" s="485"/>
    </row>
    <row r="21" spans="1:27" x14ac:dyDescent="0.25">
      <c r="A21" s="212" t="s">
        <v>238</v>
      </c>
      <c r="B21" s="98">
        <v>47000</v>
      </c>
      <c r="C21" s="98">
        <v>6800</v>
      </c>
      <c r="D21" s="98">
        <v>46300</v>
      </c>
      <c r="E21" s="98">
        <v>6900</v>
      </c>
      <c r="F21" s="98">
        <v>44000</v>
      </c>
      <c r="G21" s="98">
        <v>6800</v>
      </c>
      <c r="H21" s="98">
        <v>49400</v>
      </c>
      <c r="I21" s="98">
        <v>7200</v>
      </c>
      <c r="J21" s="98">
        <v>51400</v>
      </c>
      <c r="K21" s="98">
        <v>7400</v>
      </c>
      <c r="L21" s="98">
        <v>52100</v>
      </c>
      <c r="M21" s="98">
        <v>7700</v>
      </c>
      <c r="N21" s="98">
        <v>58800</v>
      </c>
      <c r="O21" s="98">
        <v>8200</v>
      </c>
      <c r="P21" s="98">
        <v>68900</v>
      </c>
      <c r="Q21" s="98">
        <v>8800</v>
      </c>
      <c r="R21" s="98">
        <v>56800</v>
      </c>
      <c r="S21" s="98">
        <v>8100</v>
      </c>
      <c r="T21" s="98">
        <v>61000</v>
      </c>
      <c r="U21" s="98">
        <v>8400</v>
      </c>
      <c r="V21" s="98">
        <v>70200</v>
      </c>
      <c r="W21" s="98">
        <v>9100</v>
      </c>
      <c r="X21" s="213">
        <v>53800</v>
      </c>
      <c r="Y21" s="213">
        <v>61100</v>
      </c>
      <c r="Z21" s="520" t="s">
        <v>600</v>
      </c>
      <c r="AA21" s="485"/>
    </row>
    <row r="22" spans="1:27" x14ac:dyDescent="0.25">
      <c r="A22" s="212" t="s">
        <v>239</v>
      </c>
      <c r="B22" s="98">
        <v>49800</v>
      </c>
      <c r="C22" s="98">
        <v>7000</v>
      </c>
      <c r="D22" s="98">
        <v>53100</v>
      </c>
      <c r="E22" s="98">
        <v>7300</v>
      </c>
      <c r="F22" s="98">
        <v>47100</v>
      </c>
      <c r="G22" s="98">
        <v>7000</v>
      </c>
      <c r="H22" s="98">
        <v>49100</v>
      </c>
      <c r="I22" s="98">
        <v>7200</v>
      </c>
      <c r="J22" s="98">
        <v>57000</v>
      </c>
      <c r="K22" s="98">
        <v>7700</v>
      </c>
      <c r="L22" s="98">
        <v>63500</v>
      </c>
      <c r="M22" s="98">
        <v>8500</v>
      </c>
      <c r="N22" s="98">
        <v>64600</v>
      </c>
      <c r="O22" s="98">
        <v>8600</v>
      </c>
      <c r="P22" s="98">
        <v>64100</v>
      </c>
      <c r="Q22" s="98">
        <v>8500</v>
      </c>
      <c r="R22" s="98">
        <v>56700</v>
      </c>
      <c r="S22" s="98">
        <v>8100</v>
      </c>
      <c r="T22" s="98">
        <v>55400</v>
      </c>
      <c r="U22" s="98">
        <v>8000</v>
      </c>
      <c r="V22" s="98">
        <v>59500</v>
      </c>
      <c r="W22" s="98">
        <v>8400</v>
      </c>
      <c r="X22" s="213">
        <v>56800</v>
      </c>
      <c r="Y22" s="213">
        <v>51100</v>
      </c>
      <c r="Z22" s="520" t="s">
        <v>601</v>
      </c>
      <c r="AA22" s="485"/>
    </row>
    <row r="23" spans="1:27" x14ac:dyDescent="0.25">
      <c r="A23" s="212" t="s">
        <v>240</v>
      </c>
      <c r="B23" s="98">
        <v>153900</v>
      </c>
      <c r="C23" s="98">
        <v>12300</v>
      </c>
      <c r="D23" s="98">
        <v>160300</v>
      </c>
      <c r="E23" s="98">
        <v>12700</v>
      </c>
      <c r="F23" s="98">
        <v>150200</v>
      </c>
      <c r="G23" s="98">
        <v>12500</v>
      </c>
      <c r="H23" s="98">
        <v>148300</v>
      </c>
      <c r="I23" s="98">
        <v>12500</v>
      </c>
      <c r="J23" s="98">
        <v>167100</v>
      </c>
      <c r="K23" s="98">
        <v>13200</v>
      </c>
      <c r="L23" s="98">
        <v>175000</v>
      </c>
      <c r="M23" s="98">
        <v>14100</v>
      </c>
      <c r="N23" s="98">
        <v>174000</v>
      </c>
      <c r="O23" s="98">
        <v>14100</v>
      </c>
      <c r="P23" s="98">
        <v>182800</v>
      </c>
      <c r="Q23" s="98">
        <v>14400</v>
      </c>
      <c r="R23" s="98">
        <v>177700</v>
      </c>
      <c r="S23" s="98">
        <v>14300</v>
      </c>
      <c r="T23" s="98">
        <v>174000</v>
      </c>
      <c r="U23" s="98">
        <v>14200</v>
      </c>
      <c r="V23" s="98">
        <v>201800</v>
      </c>
      <c r="W23" s="98">
        <v>15400</v>
      </c>
      <c r="X23" s="213">
        <v>166200</v>
      </c>
      <c r="Y23" s="213">
        <v>186400</v>
      </c>
      <c r="Z23" s="520" t="s">
        <v>600</v>
      </c>
      <c r="AA23" s="485"/>
    </row>
    <row r="24" spans="1:27" x14ac:dyDescent="0.25">
      <c r="A24" s="212" t="s">
        <v>241</v>
      </c>
      <c r="B24" s="98">
        <v>395700</v>
      </c>
      <c r="C24" s="98">
        <v>19700</v>
      </c>
      <c r="D24" s="98">
        <v>431400</v>
      </c>
      <c r="E24" s="98">
        <v>20900</v>
      </c>
      <c r="F24" s="98">
        <v>426100</v>
      </c>
      <c r="G24" s="98">
        <v>21000</v>
      </c>
      <c r="H24" s="98">
        <v>453100</v>
      </c>
      <c r="I24" s="98">
        <v>21900</v>
      </c>
      <c r="J24" s="98">
        <v>455300</v>
      </c>
      <c r="K24" s="98">
        <v>21900</v>
      </c>
      <c r="L24" s="98">
        <v>460400</v>
      </c>
      <c r="M24" s="98">
        <v>22900</v>
      </c>
      <c r="N24" s="98">
        <v>460600</v>
      </c>
      <c r="O24" s="98">
        <v>22900</v>
      </c>
      <c r="P24" s="98">
        <v>433800</v>
      </c>
      <c r="Q24" s="98">
        <v>22200</v>
      </c>
      <c r="R24" s="98">
        <v>480800</v>
      </c>
      <c r="S24" s="98">
        <v>23600</v>
      </c>
      <c r="T24" s="98">
        <v>472400</v>
      </c>
      <c r="U24" s="98">
        <v>23400</v>
      </c>
      <c r="V24" s="98">
        <v>499600</v>
      </c>
      <c r="W24" s="98">
        <v>24300</v>
      </c>
      <c r="X24" s="213">
        <v>415400</v>
      </c>
      <c r="Y24" s="213">
        <v>475300</v>
      </c>
      <c r="Z24" s="520" t="s">
        <v>600</v>
      </c>
      <c r="AA24" s="485"/>
    </row>
    <row r="25" spans="1:27" x14ac:dyDescent="0.25">
      <c r="A25" s="212" t="s">
        <v>242</v>
      </c>
      <c r="B25" s="98">
        <v>383200</v>
      </c>
      <c r="C25" s="98">
        <v>19300</v>
      </c>
      <c r="D25" s="98">
        <v>384900</v>
      </c>
      <c r="E25" s="98">
        <v>19700</v>
      </c>
      <c r="F25" s="98">
        <v>374100</v>
      </c>
      <c r="G25" s="98">
        <v>19700</v>
      </c>
      <c r="H25" s="98">
        <v>362600</v>
      </c>
      <c r="I25" s="98">
        <v>19600</v>
      </c>
      <c r="J25" s="98">
        <v>381700</v>
      </c>
      <c r="K25" s="98">
        <v>20000</v>
      </c>
      <c r="L25" s="98">
        <v>361400</v>
      </c>
      <c r="M25" s="98">
        <v>20300</v>
      </c>
      <c r="N25" s="98">
        <v>347000</v>
      </c>
      <c r="O25" s="98">
        <v>19900</v>
      </c>
      <c r="P25" s="98">
        <v>343000</v>
      </c>
      <c r="Q25" s="98">
        <v>19700</v>
      </c>
      <c r="R25" s="98">
        <v>374200</v>
      </c>
      <c r="S25" s="98">
        <v>20800</v>
      </c>
      <c r="T25" s="98">
        <v>358800</v>
      </c>
      <c r="U25" s="98">
        <v>20400</v>
      </c>
      <c r="V25" s="98">
        <v>377100</v>
      </c>
      <c r="W25" s="98">
        <v>21100</v>
      </c>
      <c r="X25" s="213">
        <v>402500</v>
      </c>
      <c r="Y25" s="213">
        <v>356000</v>
      </c>
      <c r="Z25" s="520" t="s">
        <v>601</v>
      </c>
      <c r="AA25" s="485"/>
    </row>
    <row r="26" spans="1:27" x14ac:dyDescent="0.25">
      <c r="A26" s="212" t="s">
        <v>243</v>
      </c>
      <c r="B26" s="98">
        <v>164700</v>
      </c>
      <c r="C26" s="98">
        <v>12700</v>
      </c>
      <c r="D26" s="98">
        <v>163000</v>
      </c>
      <c r="E26" s="98">
        <v>12800</v>
      </c>
      <c r="F26" s="98">
        <v>161700</v>
      </c>
      <c r="G26" s="98">
        <v>12900</v>
      </c>
      <c r="H26" s="98">
        <v>157400</v>
      </c>
      <c r="I26" s="98">
        <v>12900</v>
      </c>
      <c r="J26" s="98">
        <v>154700</v>
      </c>
      <c r="K26" s="98">
        <v>12700</v>
      </c>
      <c r="L26" s="98">
        <v>147100</v>
      </c>
      <c r="M26" s="98">
        <v>13000</v>
      </c>
      <c r="N26" s="98">
        <v>139500</v>
      </c>
      <c r="O26" s="98">
        <v>12600</v>
      </c>
      <c r="P26" s="98">
        <v>115500</v>
      </c>
      <c r="Q26" s="98">
        <v>11400</v>
      </c>
      <c r="R26" s="98">
        <v>117700</v>
      </c>
      <c r="S26" s="98">
        <v>11700</v>
      </c>
      <c r="T26" s="98">
        <v>120700</v>
      </c>
      <c r="U26" s="98">
        <v>11800</v>
      </c>
      <c r="V26" s="98">
        <v>122300</v>
      </c>
      <c r="W26" s="98">
        <v>12000</v>
      </c>
      <c r="X26" s="213">
        <v>177400</v>
      </c>
      <c r="Y26" s="213">
        <v>110300</v>
      </c>
      <c r="Z26" s="520" t="s">
        <v>601</v>
      </c>
      <c r="AA26" s="485"/>
    </row>
    <row r="27" spans="1:27" x14ac:dyDescent="0.25">
      <c r="A27" s="212" t="s">
        <v>244</v>
      </c>
      <c r="B27" s="98">
        <v>11200</v>
      </c>
      <c r="C27" s="98">
        <v>3300</v>
      </c>
      <c r="D27" s="98">
        <v>13600</v>
      </c>
      <c r="E27" s="98">
        <v>3700</v>
      </c>
      <c r="F27" s="98">
        <v>13100</v>
      </c>
      <c r="G27" s="98">
        <v>3700</v>
      </c>
      <c r="H27" s="98">
        <v>12000</v>
      </c>
      <c r="I27" s="98">
        <v>3600</v>
      </c>
      <c r="J27" s="98">
        <v>12400</v>
      </c>
      <c r="K27" s="98">
        <v>3600</v>
      </c>
      <c r="L27" s="98">
        <v>17100</v>
      </c>
      <c r="M27" s="98">
        <v>4400</v>
      </c>
      <c r="N27" s="98">
        <v>12800</v>
      </c>
      <c r="O27" s="98">
        <v>3800</v>
      </c>
      <c r="P27" s="98">
        <v>10900</v>
      </c>
      <c r="Q27" s="98">
        <v>3500</v>
      </c>
      <c r="R27" s="98">
        <v>13600</v>
      </c>
      <c r="S27" s="98">
        <v>4000</v>
      </c>
      <c r="T27" s="98">
        <v>12100</v>
      </c>
      <c r="U27" s="98">
        <v>3700</v>
      </c>
      <c r="V27" s="98">
        <v>18000</v>
      </c>
      <c r="W27" s="98">
        <v>4600</v>
      </c>
      <c r="X27" s="213">
        <v>14500</v>
      </c>
      <c r="Y27" s="213">
        <v>13400</v>
      </c>
      <c r="Z27" s="520" t="s">
        <v>601</v>
      </c>
      <c r="AA27" s="485"/>
    </row>
    <row r="28" spans="1:27" x14ac:dyDescent="0.25">
      <c r="A28" s="212" t="s">
        <v>245</v>
      </c>
      <c r="B28" s="98">
        <v>100600</v>
      </c>
      <c r="C28" s="98">
        <v>9900</v>
      </c>
      <c r="D28" s="98">
        <v>91800</v>
      </c>
      <c r="E28" s="98">
        <v>9600</v>
      </c>
      <c r="F28" s="98">
        <v>97200</v>
      </c>
      <c r="G28" s="98">
        <v>10000</v>
      </c>
      <c r="H28" s="98">
        <v>100300</v>
      </c>
      <c r="I28" s="98">
        <v>10300</v>
      </c>
      <c r="J28" s="98">
        <v>101000</v>
      </c>
      <c r="K28" s="98">
        <v>10300</v>
      </c>
      <c r="L28" s="98">
        <v>101000</v>
      </c>
      <c r="M28" s="98">
        <v>10700</v>
      </c>
      <c r="N28" s="98">
        <v>96600</v>
      </c>
      <c r="O28" s="98">
        <v>10500</v>
      </c>
      <c r="P28" s="98">
        <v>85600</v>
      </c>
      <c r="Q28" s="98">
        <v>9800</v>
      </c>
      <c r="R28" s="98">
        <v>77700</v>
      </c>
      <c r="S28" s="98">
        <v>9500</v>
      </c>
      <c r="T28" s="98">
        <v>81600</v>
      </c>
      <c r="U28" s="98">
        <v>9700</v>
      </c>
      <c r="V28" s="98">
        <v>94000</v>
      </c>
      <c r="W28" s="98">
        <v>10500</v>
      </c>
      <c r="X28" s="213">
        <v>110500</v>
      </c>
      <c r="Y28" s="213">
        <v>83500</v>
      </c>
      <c r="Z28" s="520" t="s">
        <v>601</v>
      </c>
      <c r="AA28" s="485"/>
    </row>
    <row r="29" spans="1:27" x14ac:dyDescent="0.25">
      <c r="A29" s="212" t="s">
        <v>246</v>
      </c>
      <c r="B29" s="98">
        <v>123200</v>
      </c>
      <c r="C29" s="98">
        <v>11000</v>
      </c>
      <c r="D29" s="98">
        <v>122000</v>
      </c>
      <c r="E29" s="98">
        <v>11100</v>
      </c>
      <c r="F29" s="98">
        <v>122000</v>
      </c>
      <c r="G29" s="98">
        <v>11200</v>
      </c>
      <c r="H29" s="98">
        <v>141300</v>
      </c>
      <c r="I29" s="98">
        <v>12200</v>
      </c>
      <c r="J29" s="98">
        <v>134000</v>
      </c>
      <c r="K29" s="98">
        <v>11900</v>
      </c>
      <c r="L29" s="98">
        <v>144900</v>
      </c>
      <c r="M29" s="98">
        <v>12900</v>
      </c>
      <c r="N29" s="98">
        <v>120900</v>
      </c>
      <c r="O29" s="98">
        <v>11700</v>
      </c>
      <c r="P29" s="98">
        <v>134400</v>
      </c>
      <c r="Q29" s="98">
        <v>12300</v>
      </c>
      <c r="R29" s="98">
        <v>133400</v>
      </c>
      <c r="S29" s="98">
        <v>12400</v>
      </c>
      <c r="T29" s="98">
        <v>143900</v>
      </c>
      <c r="U29" s="98">
        <v>12900</v>
      </c>
      <c r="V29" s="98">
        <v>142100</v>
      </c>
      <c r="W29" s="98">
        <v>13000</v>
      </c>
      <c r="X29" s="213">
        <v>134200</v>
      </c>
      <c r="Y29" s="213">
        <v>129100</v>
      </c>
      <c r="Z29" s="520" t="s">
        <v>601</v>
      </c>
      <c r="AA29" s="485"/>
    </row>
    <row r="30" spans="1:27" x14ac:dyDescent="0.25">
      <c r="A30" s="212" t="s">
        <v>247</v>
      </c>
      <c r="B30" s="98">
        <v>84200</v>
      </c>
      <c r="C30" s="98">
        <v>9100</v>
      </c>
      <c r="D30" s="98">
        <v>72200</v>
      </c>
      <c r="E30" s="98">
        <v>8600</v>
      </c>
      <c r="F30" s="98">
        <v>78300</v>
      </c>
      <c r="G30" s="98">
        <v>9000</v>
      </c>
      <c r="H30" s="98">
        <v>74000</v>
      </c>
      <c r="I30" s="98">
        <v>8800</v>
      </c>
      <c r="J30" s="98">
        <v>70600</v>
      </c>
      <c r="K30" s="98">
        <v>8600</v>
      </c>
      <c r="L30" s="98">
        <v>73200</v>
      </c>
      <c r="M30" s="98">
        <v>9100</v>
      </c>
      <c r="N30" s="98">
        <v>75100</v>
      </c>
      <c r="O30" s="98">
        <v>9300</v>
      </c>
      <c r="P30" s="98">
        <v>80300</v>
      </c>
      <c r="Q30" s="98">
        <v>9500</v>
      </c>
      <c r="R30" s="98">
        <v>83500</v>
      </c>
      <c r="S30" s="98">
        <v>9800</v>
      </c>
      <c r="T30" s="98">
        <v>85700</v>
      </c>
      <c r="U30" s="98">
        <v>10000</v>
      </c>
      <c r="V30" s="98">
        <v>91400</v>
      </c>
      <c r="W30" s="98">
        <v>10400</v>
      </c>
      <c r="X30" s="213">
        <v>93300</v>
      </c>
      <c r="Y30" s="213">
        <v>81000</v>
      </c>
      <c r="Z30" s="520" t="s">
        <v>601</v>
      </c>
      <c r="AA30" s="485"/>
    </row>
    <row r="31" spans="1:27" x14ac:dyDescent="0.25">
      <c r="A31" s="212" t="s">
        <v>248</v>
      </c>
      <c r="B31" s="98">
        <v>154000</v>
      </c>
      <c r="C31" s="98">
        <v>12300</v>
      </c>
      <c r="D31" s="98">
        <v>166100</v>
      </c>
      <c r="E31" s="98">
        <v>13000</v>
      </c>
      <c r="F31" s="98">
        <v>171400</v>
      </c>
      <c r="G31" s="98">
        <v>13300</v>
      </c>
      <c r="H31" s="98">
        <v>176000</v>
      </c>
      <c r="I31" s="98">
        <v>13600</v>
      </c>
      <c r="J31" s="98">
        <v>201100</v>
      </c>
      <c r="K31" s="98">
        <v>14500</v>
      </c>
      <c r="L31" s="98">
        <v>195300</v>
      </c>
      <c r="M31" s="98">
        <v>14900</v>
      </c>
      <c r="N31" s="98">
        <v>206000</v>
      </c>
      <c r="O31" s="98">
        <v>15300</v>
      </c>
      <c r="P31" s="98">
        <v>200000</v>
      </c>
      <c r="Q31" s="98">
        <v>15000</v>
      </c>
      <c r="R31" s="98">
        <v>203900</v>
      </c>
      <c r="S31" s="98">
        <v>15300</v>
      </c>
      <c r="T31" s="98">
        <v>222100</v>
      </c>
      <c r="U31" s="98">
        <v>16000</v>
      </c>
      <c r="V31" s="98">
        <v>213200</v>
      </c>
      <c r="W31" s="98">
        <v>15900</v>
      </c>
      <c r="X31" s="213">
        <v>166300</v>
      </c>
      <c r="Y31" s="213">
        <v>197300</v>
      </c>
      <c r="Z31" s="520" t="s">
        <v>600</v>
      </c>
      <c r="AA31" s="485"/>
    </row>
    <row r="32" spans="1:27" x14ac:dyDescent="0.25">
      <c r="A32" s="212" t="s">
        <v>249</v>
      </c>
      <c r="B32" s="98">
        <v>84400</v>
      </c>
      <c r="C32" s="98">
        <v>9100</v>
      </c>
      <c r="D32" s="98">
        <v>82200</v>
      </c>
      <c r="E32" s="98">
        <v>9100</v>
      </c>
      <c r="F32" s="98">
        <v>98400</v>
      </c>
      <c r="G32" s="98">
        <v>10100</v>
      </c>
      <c r="H32" s="98">
        <v>83700</v>
      </c>
      <c r="I32" s="98">
        <v>9400</v>
      </c>
      <c r="J32" s="98">
        <v>92300</v>
      </c>
      <c r="K32" s="98">
        <v>9800</v>
      </c>
      <c r="L32" s="98">
        <v>89800</v>
      </c>
      <c r="M32" s="98">
        <v>10100</v>
      </c>
      <c r="N32" s="98">
        <v>89900</v>
      </c>
      <c r="O32" s="98">
        <v>10100</v>
      </c>
      <c r="P32" s="98">
        <v>88400</v>
      </c>
      <c r="Q32" s="98">
        <v>10000</v>
      </c>
      <c r="R32" s="98">
        <v>95600</v>
      </c>
      <c r="S32" s="98">
        <v>10500</v>
      </c>
      <c r="T32" s="98">
        <v>107500</v>
      </c>
      <c r="U32" s="98">
        <v>11200</v>
      </c>
      <c r="V32" s="98">
        <v>111900</v>
      </c>
      <c r="W32" s="98">
        <v>11500</v>
      </c>
      <c r="X32" s="213">
        <v>93500</v>
      </c>
      <c r="Y32" s="213">
        <v>100400</v>
      </c>
      <c r="Z32" s="520" t="s">
        <v>600</v>
      </c>
      <c r="AA32" s="485"/>
    </row>
    <row r="33" spans="1:27" x14ac:dyDescent="0.25">
      <c r="A33" s="212" t="s">
        <v>250</v>
      </c>
      <c r="B33" s="98">
        <v>190500</v>
      </c>
      <c r="C33" s="98">
        <v>13600</v>
      </c>
      <c r="D33" s="98">
        <v>186500</v>
      </c>
      <c r="E33" s="98">
        <v>13700</v>
      </c>
      <c r="F33" s="98">
        <v>203800</v>
      </c>
      <c r="G33" s="98">
        <v>14500</v>
      </c>
      <c r="H33" s="98">
        <v>195600</v>
      </c>
      <c r="I33" s="98">
        <v>14400</v>
      </c>
      <c r="J33" s="98">
        <v>190800</v>
      </c>
      <c r="K33" s="98">
        <v>14200</v>
      </c>
      <c r="L33" s="98">
        <v>186000</v>
      </c>
      <c r="M33" s="98">
        <v>14600</v>
      </c>
      <c r="N33" s="98">
        <v>206600</v>
      </c>
      <c r="O33" s="98">
        <v>15400</v>
      </c>
      <c r="P33" s="98">
        <v>197500</v>
      </c>
      <c r="Q33" s="98">
        <v>14900</v>
      </c>
      <c r="R33" s="98">
        <v>202300</v>
      </c>
      <c r="S33" s="98">
        <v>15300</v>
      </c>
      <c r="T33" s="98">
        <v>220800</v>
      </c>
      <c r="U33" s="98">
        <v>16000</v>
      </c>
      <c r="V33" s="98">
        <v>221200</v>
      </c>
      <c r="W33" s="98">
        <v>16200</v>
      </c>
      <c r="X33" s="213">
        <v>204100</v>
      </c>
      <c r="Y33" s="213">
        <v>205000</v>
      </c>
      <c r="Z33" s="520" t="s">
        <v>600</v>
      </c>
      <c r="AA33" s="485"/>
    </row>
    <row r="34" spans="1:27" x14ac:dyDescent="0.25">
      <c r="A34" s="212" t="s">
        <v>251</v>
      </c>
      <c r="B34" s="98">
        <v>60200</v>
      </c>
      <c r="C34" s="98">
        <v>7700</v>
      </c>
      <c r="D34" s="98">
        <v>55700</v>
      </c>
      <c r="E34" s="98">
        <v>7500</v>
      </c>
      <c r="F34" s="98">
        <v>53300</v>
      </c>
      <c r="G34" s="98">
        <v>7400</v>
      </c>
      <c r="H34" s="98">
        <v>66500</v>
      </c>
      <c r="I34" s="98">
        <v>8400</v>
      </c>
      <c r="J34" s="98">
        <v>72900</v>
      </c>
      <c r="K34" s="98">
        <v>8800</v>
      </c>
      <c r="L34" s="98">
        <v>75100</v>
      </c>
      <c r="M34" s="98">
        <v>9300</v>
      </c>
      <c r="N34" s="98">
        <v>79500</v>
      </c>
      <c r="O34" s="98">
        <v>9500</v>
      </c>
      <c r="P34" s="98">
        <v>56200</v>
      </c>
      <c r="Q34" s="98">
        <v>8000</v>
      </c>
      <c r="R34" s="98">
        <v>58700</v>
      </c>
      <c r="S34" s="98">
        <v>8200</v>
      </c>
      <c r="T34" s="98">
        <v>67500</v>
      </c>
      <c r="U34" s="98">
        <v>8800</v>
      </c>
      <c r="V34" s="98">
        <v>71100</v>
      </c>
      <c r="W34" s="98">
        <v>9200</v>
      </c>
      <c r="X34" s="213">
        <v>67900</v>
      </c>
      <c r="Y34" s="213">
        <v>61900</v>
      </c>
      <c r="Z34" s="520" t="s">
        <v>601</v>
      </c>
      <c r="AA34" s="485"/>
    </row>
    <row r="35" spans="1:27" x14ac:dyDescent="0.25">
      <c r="A35" s="212" t="s">
        <v>252</v>
      </c>
      <c r="B35" s="98">
        <v>51400</v>
      </c>
      <c r="C35" s="98">
        <v>7100</v>
      </c>
      <c r="D35" s="98">
        <v>48400</v>
      </c>
      <c r="E35" s="98">
        <v>7000</v>
      </c>
      <c r="F35" s="98">
        <v>55400</v>
      </c>
      <c r="G35" s="98">
        <v>7600</v>
      </c>
      <c r="H35" s="98">
        <v>52600</v>
      </c>
      <c r="I35" s="98">
        <v>7400</v>
      </c>
      <c r="J35" s="98">
        <v>50800</v>
      </c>
      <c r="K35" s="98">
        <v>7300</v>
      </c>
      <c r="L35" s="98">
        <v>38500</v>
      </c>
      <c r="M35" s="98">
        <v>6600</v>
      </c>
      <c r="N35" s="98">
        <v>49000</v>
      </c>
      <c r="O35" s="98">
        <v>7500</v>
      </c>
      <c r="P35" s="98">
        <v>47800</v>
      </c>
      <c r="Q35" s="98">
        <v>7400</v>
      </c>
      <c r="R35" s="98">
        <v>42300</v>
      </c>
      <c r="S35" s="98">
        <v>7000</v>
      </c>
      <c r="T35" s="98">
        <v>46000</v>
      </c>
      <c r="U35" s="98">
        <v>7300</v>
      </c>
      <c r="V35" s="98">
        <v>45600</v>
      </c>
      <c r="W35" s="98">
        <v>7300</v>
      </c>
      <c r="X35" s="213">
        <v>58500</v>
      </c>
      <c r="Y35" s="213">
        <v>38300</v>
      </c>
      <c r="Z35" s="520" t="s">
        <v>601</v>
      </c>
      <c r="AA35" s="485"/>
    </row>
    <row r="36" spans="1:27" x14ac:dyDescent="0.25">
      <c r="A36" s="212" t="s">
        <v>253</v>
      </c>
      <c r="B36" s="98">
        <v>127100</v>
      </c>
      <c r="C36" s="98">
        <v>11100</v>
      </c>
      <c r="D36" s="98">
        <v>134500</v>
      </c>
      <c r="E36" s="98">
        <v>11700</v>
      </c>
      <c r="F36" s="98">
        <v>115200</v>
      </c>
      <c r="G36" s="98">
        <v>10900</v>
      </c>
      <c r="H36" s="98">
        <v>127900</v>
      </c>
      <c r="I36" s="98">
        <v>11600</v>
      </c>
      <c r="J36" s="98">
        <v>130700</v>
      </c>
      <c r="K36" s="98">
        <v>11700</v>
      </c>
      <c r="L36" s="98">
        <v>142600</v>
      </c>
      <c r="M36" s="98">
        <v>12800</v>
      </c>
      <c r="N36" s="98">
        <v>125700</v>
      </c>
      <c r="O36" s="98">
        <v>12000</v>
      </c>
      <c r="P36" s="98">
        <v>133300</v>
      </c>
      <c r="Q36" s="98">
        <v>12300</v>
      </c>
      <c r="R36" s="98">
        <v>135200</v>
      </c>
      <c r="S36" s="98">
        <v>12500</v>
      </c>
      <c r="T36" s="98">
        <v>134700</v>
      </c>
      <c r="U36" s="98">
        <v>12500</v>
      </c>
      <c r="V36" s="98">
        <v>147100</v>
      </c>
      <c r="W36" s="98">
        <v>13200</v>
      </c>
      <c r="X36" s="213">
        <v>138200</v>
      </c>
      <c r="Y36" s="213">
        <v>133900</v>
      </c>
      <c r="Z36" s="520" t="s">
        <v>601</v>
      </c>
      <c r="AA36" s="485"/>
    </row>
    <row r="37" spans="1:27" x14ac:dyDescent="0.25">
      <c r="A37" s="212" t="s">
        <v>382</v>
      </c>
      <c r="B37" s="98">
        <v>30600</v>
      </c>
      <c r="C37" s="98">
        <v>5500</v>
      </c>
      <c r="D37" s="98">
        <v>27400</v>
      </c>
      <c r="E37" s="98">
        <v>5300</v>
      </c>
      <c r="F37" s="98">
        <v>41000</v>
      </c>
      <c r="G37" s="98">
        <v>6500</v>
      </c>
      <c r="H37" s="98">
        <v>34400</v>
      </c>
      <c r="I37" s="98">
        <v>6000</v>
      </c>
      <c r="J37" s="98">
        <v>34900</v>
      </c>
      <c r="K37" s="98">
        <v>6100</v>
      </c>
      <c r="L37" s="98">
        <v>30200</v>
      </c>
      <c r="M37" s="98">
        <v>5900</v>
      </c>
      <c r="N37" s="98">
        <v>30400</v>
      </c>
      <c r="O37" s="98">
        <v>5900</v>
      </c>
      <c r="P37" s="98">
        <v>35200</v>
      </c>
      <c r="Q37" s="98">
        <v>6300</v>
      </c>
      <c r="R37" s="98">
        <v>28900</v>
      </c>
      <c r="S37" s="98">
        <v>5800</v>
      </c>
      <c r="T37" s="98">
        <v>33400</v>
      </c>
      <c r="U37" s="98">
        <v>6200</v>
      </c>
      <c r="V37" s="98">
        <v>42100</v>
      </c>
      <c r="W37" s="98">
        <v>7100</v>
      </c>
      <c r="X37" s="213">
        <v>36100</v>
      </c>
      <c r="Y37" s="213">
        <v>35000</v>
      </c>
      <c r="Z37" s="520" t="s">
        <v>601</v>
      </c>
      <c r="AA37" s="485"/>
    </row>
    <row r="38" spans="1:27" x14ac:dyDescent="0.25">
      <c r="A38" s="212" t="s">
        <v>254</v>
      </c>
      <c r="B38" s="98">
        <v>270700</v>
      </c>
      <c r="C38" s="98">
        <v>16300</v>
      </c>
      <c r="D38" s="98">
        <v>261500</v>
      </c>
      <c r="E38" s="98">
        <v>16300</v>
      </c>
      <c r="F38" s="98">
        <v>277000</v>
      </c>
      <c r="G38" s="98">
        <v>16900</v>
      </c>
      <c r="H38" s="98">
        <v>272300</v>
      </c>
      <c r="I38" s="98">
        <v>16900</v>
      </c>
      <c r="J38" s="98">
        <v>303000</v>
      </c>
      <c r="K38" s="98">
        <v>17800</v>
      </c>
      <c r="L38" s="98">
        <v>304600</v>
      </c>
      <c r="M38" s="98">
        <v>18700</v>
      </c>
      <c r="N38" s="98">
        <v>293300</v>
      </c>
      <c r="O38" s="98">
        <v>18300</v>
      </c>
      <c r="P38" s="98">
        <v>328000</v>
      </c>
      <c r="Q38" s="98">
        <v>19300</v>
      </c>
      <c r="R38" s="98">
        <v>337800</v>
      </c>
      <c r="S38" s="98">
        <v>19800</v>
      </c>
      <c r="T38" s="98">
        <v>320300</v>
      </c>
      <c r="U38" s="98">
        <v>19300</v>
      </c>
      <c r="V38" s="98">
        <v>353100</v>
      </c>
      <c r="W38" s="98">
        <v>20400</v>
      </c>
      <c r="X38" s="213">
        <v>287000</v>
      </c>
      <c r="Y38" s="213">
        <v>332700</v>
      </c>
      <c r="Z38" s="520" t="s">
        <v>600</v>
      </c>
      <c r="AA38" s="485"/>
    </row>
    <row r="39" spans="1:27" x14ac:dyDescent="0.25">
      <c r="A39" s="102"/>
      <c r="B39" s="103">
        <v>3885100</v>
      </c>
      <c r="C39" s="102"/>
      <c r="D39" s="103">
        <v>3861900</v>
      </c>
      <c r="F39" s="103">
        <v>3959900</v>
      </c>
      <c r="H39" s="103">
        <v>4059800</v>
      </c>
      <c r="J39" s="103">
        <v>4184300</v>
      </c>
      <c r="L39" s="103">
        <v>4210700</v>
      </c>
      <c r="N39" s="103">
        <v>4228500</v>
      </c>
      <c r="P39" s="103">
        <v>4304500</v>
      </c>
      <c r="R39" s="103">
        <v>4434300</v>
      </c>
      <c r="T39" s="103">
        <v>4553400</v>
      </c>
      <c r="V39" s="103">
        <v>4724700</v>
      </c>
      <c r="AA39" s="485"/>
    </row>
    <row r="40" spans="1:27" x14ac:dyDescent="0.25">
      <c r="A40" s="101" t="s">
        <v>255</v>
      </c>
      <c r="B40" s="101"/>
      <c r="C40" s="101"/>
      <c r="D40" s="102"/>
      <c r="AA40" s="485"/>
    </row>
    <row r="41" spans="1:27" x14ac:dyDescent="0.25">
      <c r="A41" s="101" t="s">
        <v>207</v>
      </c>
      <c r="B41" s="101"/>
      <c r="C41" s="101"/>
      <c r="D41" s="102"/>
      <c r="AA41" s="485"/>
    </row>
    <row r="42" spans="1:27" x14ac:dyDescent="0.25">
      <c r="A42" s="102"/>
      <c r="B42" s="102"/>
      <c r="C42" s="102"/>
      <c r="D42" s="102"/>
    </row>
    <row r="43" spans="1:27" x14ac:dyDescent="0.25">
      <c r="A43" s="55" t="s">
        <v>336</v>
      </c>
      <c r="B43" s="102"/>
      <c r="C43" s="102"/>
      <c r="D43" s="102"/>
    </row>
    <row r="45" spans="1:27" s="80" customFormat="1" ht="21" x14ac:dyDescent="0.35">
      <c r="A45" s="2" t="s">
        <v>228</v>
      </c>
    </row>
    <row r="46" spans="1:27" ht="15.75" thickBot="1" x14ac:dyDescent="0.3"/>
    <row r="47" spans="1:27" ht="30.75" thickBot="1" x14ac:dyDescent="0.3">
      <c r="A47" s="104" t="s">
        <v>188</v>
      </c>
      <c r="B47" s="104" t="s">
        <v>285</v>
      </c>
      <c r="C47" s="99">
        <v>2004</v>
      </c>
      <c r="D47" s="83">
        <v>2009</v>
      </c>
      <c r="E47" s="83">
        <v>2010</v>
      </c>
      <c r="F47" s="83">
        <v>2011</v>
      </c>
      <c r="G47" s="83">
        <v>2012</v>
      </c>
      <c r="H47" s="83">
        <v>2013</v>
      </c>
      <c r="I47" s="83">
        <v>2014</v>
      </c>
      <c r="J47" s="84" t="s">
        <v>189</v>
      </c>
      <c r="K47" s="85" t="s">
        <v>190</v>
      </c>
    </row>
    <row r="48" spans="1:27" x14ac:dyDescent="0.25">
      <c r="A48" s="105" t="s">
        <v>256</v>
      </c>
      <c r="B48" s="106" t="s">
        <v>257</v>
      </c>
      <c r="C48" s="107">
        <v>357</v>
      </c>
      <c r="D48" s="108">
        <v>378</v>
      </c>
      <c r="E48" s="108">
        <v>392</v>
      </c>
      <c r="F48" s="108">
        <v>393</v>
      </c>
      <c r="G48" s="108">
        <v>431</v>
      </c>
      <c r="H48" s="108">
        <v>429</v>
      </c>
      <c r="I48" s="108">
        <v>445</v>
      </c>
      <c r="J48" s="109">
        <v>88</v>
      </c>
      <c r="K48" s="110">
        <v>24.65</v>
      </c>
      <c r="L48" s="417"/>
      <c r="M48" s="477"/>
    </row>
    <row r="49" spans="1:13" x14ac:dyDescent="0.25">
      <c r="A49" s="111" t="s">
        <v>258</v>
      </c>
      <c r="B49" s="112" t="s">
        <v>259</v>
      </c>
      <c r="C49" s="107">
        <v>116</v>
      </c>
      <c r="D49" s="108">
        <v>115</v>
      </c>
      <c r="E49" s="108">
        <v>116</v>
      </c>
      <c r="F49" s="108">
        <v>133</v>
      </c>
      <c r="G49" s="108">
        <v>137</v>
      </c>
      <c r="H49" s="108">
        <v>156</v>
      </c>
      <c r="I49" s="108">
        <v>160</v>
      </c>
      <c r="J49" s="113">
        <v>45</v>
      </c>
      <c r="K49" s="420">
        <v>37.93</v>
      </c>
      <c r="L49" s="417"/>
      <c r="M49" s="477"/>
    </row>
    <row r="50" spans="1:13" x14ac:dyDescent="0.25">
      <c r="A50" s="111" t="s">
        <v>260</v>
      </c>
      <c r="B50" s="112" t="s">
        <v>257</v>
      </c>
      <c r="C50" s="107">
        <v>232</v>
      </c>
      <c r="D50" s="108">
        <v>272</v>
      </c>
      <c r="E50" s="108">
        <v>275</v>
      </c>
      <c r="F50" s="108">
        <v>272</v>
      </c>
      <c r="G50" s="108">
        <v>280</v>
      </c>
      <c r="H50" s="108">
        <v>291</v>
      </c>
      <c r="I50" s="108">
        <v>312</v>
      </c>
      <c r="J50" s="113">
        <v>80</v>
      </c>
      <c r="K50" s="420">
        <v>34.479999999999997</v>
      </c>
      <c r="L50" s="417"/>
      <c r="M50" s="477"/>
    </row>
    <row r="51" spans="1:13" x14ac:dyDescent="0.25">
      <c r="A51" s="111" t="s">
        <v>261</v>
      </c>
      <c r="B51" s="112" t="s">
        <v>257</v>
      </c>
      <c r="C51" s="107">
        <v>131</v>
      </c>
      <c r="D51" s="108">
        <v>145</v>
      </c>
      <c r="E51" s="108">
        <v>151</v>
      </c>
      <c r="F51" s="108">
        <v>167</v>
      </c>
      <c r="G51" s="108">
        <v>159</v>
      </c>
      <c r="H51" s="108">
        <v>188</v>
      </c>
      <c r="I51" s="108">
        <v>174</v>
      </c>
      <c r="J51" s="113">
        <v>44</v>
      </c>
      <c r="K51" s="420">
        <v>32.82</v>
      </c>
      <c r="L51" s="417"/>
      <c r="M51" s="477"/>
    </row>
    <row r="52" spans="1:13" x14ac:dyDescent="0.25">
      <c r="A52" s="111" t="s">
        <v>262</v>
      </c>
      <c r="B52" s="112" t="s">
        <v>257</v>
      </c>
      <c r="C52" s="107">
        <v>166</v>
      </c>
      <c r="D52" s="108">
        <v>191</v>
      </c>
      <c r="E52" s="108">
        <v>203</v>
      </c>
      <c r="F52" s="108">
        <v>210</v>
      </c>
      <c r="G52" s="108">
        <v>221</v>
      </c>
      <c r="H52" s="108">
        <v>230</v>
      </c>
      <c r="I52" s="108">
        <v>222</v>
      </c>
      <c r="J52" s="113">
        <v>56</v>
      </c>
      <c r="K52" s="420">
        <v>33.729999999999997</v>
      </c>
      <c r="L52" s="417"/>
      <c r="M52" s="477"/>
    </row>
    <row r="53" spans="1:13" x14ac:dyDescent="0.25">
      <c r="A53" s="111" t="s">
        <v>263</v>
      </c>
      <c r="B53" s="112" t="s">
        <v>257</v>
      </c>
      <c r="C53" s="107">
        <v>325</v>
      </c>
      <c r="D53" s="108">
        <v>384</v>
      </c>
      <c r="E53" s="108">
        <v>394</v>
      </c>
      <c r="F53" s="108">
        <v>452</v>
      </c>
      <c r="G53" s="108">
        <v>453</v>
      </c>
      <c r="H53" s="108">
        <v>458</v>
      </c>
      <c r="I53" s="108">
        <v>461</v>
      </c>
      <c r="J53" s="113">
        <v>135</v>
      </c>
      <c r="K53" s="420">
        <v>41.85</v>
      </c>
      <c r="L53" s="417"/>
      <c r="M53" s="477"/>
    </row>
    <row r="54" spans="1:13" x14ac:dyDescent="0.25">
      <c r="A54" s="114" t="s">
        <v>264</v>
      </c>
      <c r="B54" s="115" t="s">
        <v>259</v>
      </c>
      <c r="C54" s="116">
        <v>76</v>
      </c>
      <c r="D54" s="117">
        <v>68</v>
      </c>
      <c r="E54" s="117">
        <v>69</v>
      </c>
      <c r="F54" s="117">
        <v>72</v>
      </c>
      <c r="G54" s="117">
        <v>77</v>
      </c>
      <c r="H54" s="117">
        <v>83</v>
      </c>
      <c r="I54" s="117">
        <v>69</v>
      </c>
      <c r="J54" s="118">
        <v>-7</v>
      </c>
      <c r="K54" s="421">
        <v>-9.2100000000000009</v>
      </c>
      <c r="L54" s="417"/>
      <c r="M54" s="477"/>
    </row>
    <row r="55" spans="1:13" x14ac:dyDescent="0.25">
      <c r="A55" s="111" t="s">
        <v>265</v>
      </c>
      <c r="B55" s="112" t="s">
        <v>259</v>
      </c>
      <c r="C55" s="107">
        <v>47</v>
      </c>
      <c r="D55" s="108">
        <v>52</v>
      </c>
      <c r="E55" s="108">
        <v>59</v>
      </c>
      <c r="F55" s="108">
        <v>69</v>
      </c>
      <c r="G55" s="108">
        <v>57</v>
      </c>
      <c r="H55" s="108">
        <v>61</v>
      </c>
      <c r="I55" s="108">
        <v>70</v>
      </c>
      <c r="J55" s="113">
        <v>23</v>
      </c>
      <c r="K55" s="420">
        <v>48.94</v>
      </c>
      <c r="L55" s="417"/>
      <c r="M55" s="477"/>
    </row>
    <row r="56" spans="1:13" x14ac:dyDescent="0.25">
      <c r="A56" s="114" t="s">
        <v>266</v>
      </c>
      <c r="B56" s="115" t="s">
        <v>259</v>
      </c>
      <c r="C56" s="116">
        <v>50</v>
      </c>
      <c r="D56" s="117">
        <v>64</v>
      </c>
      <c r="E56" s="117">
        <v>65</v>
      </c>
      <c r="F56" s="117">
        <v>64</v>
      </c>
      <c r="G56" s="117">
        <v>57</v>
      </c>
      <c r="H56" s="117">
        <v>55</v>
      </c>
      <c r="I56" s="117">
        <v>60</v>
      </c>
      <c r="J56" s="118">
        <v>10</v>
      </c>
      <c r="K56" s="421">
        <v>20</v>
      </c>
      <c r="L56" s="417"/>
      <c r="M56" s="477"/>
    </row>
    <row r="57" spans="1:13" x14ac:dyDescent="0.25">
      <c r="A57" s="111" t="s">
        <v>267</v>
      </c>
      <c r="B57" s="112" t="s">
        <v>259</v>
      </c>
      <c r="C57" s="107">
        <v>154</v>
      </c>
      <c r="D57" s="108">
        <v>175</v>
      </c>
      <c r="E57" s="108">
        <v>174</v>
      </c>
      <c r="F57" s="108">
        <v>183</v>
      </c>
      <c r="G57" s="108">
        <v>178</v>
      </c>
      <c r="H57" s="108">
        <v>174</v>
      </c>
      <c r="I57" s="108">
        <v>202</v>
      </c>
      <c r="J57" s="113">
        <v>48</v>
      </c>
      <c r="K57" s="420">
        <v>31.17</v>
      </c>
      <c r="L57" s="417"/>
      <c r="M57" s="477"/>
    </row>
    <row r="58" spans="1:13" x14ac:dyDescent="0.25">
      <c r="A58" s="111" t="s">
        <v>268</v>
      </c>
      <c r="B58" s="112" t="s">
        <v>259</v>
      </c>
      <c r="C58" s="107">
        <v>396</v>
      </c>
      <c r="D58" s="108">
        <v>460</v>
      </c>
      <c r="E58" s="108">
        <v>461</v>
      </c>
      <c r="F58" s="108">
        <v>434</v>
      </c>
      <c r="G58" s="108">
        <v>481</v>
      </c>
      <c r="H58" s="108">
        <v>472</v>
      </c>
      <c r="I58" s="108">
        <v>500</v>
      </c>
      <c r="J58" s="113">
        <v>104</v>
      </c>
      <c r="K58" s="420">
        <v>26.26</v>
      </c>
      <c r="L58" s="417"/>
      <c r="M58" s="477"/>
    </row>
    <row r="59" spans="1:13" x14ac:dyDescent="0.25">
      <c r="A59" s="114" t="s">
        <v>269</v>
      </c>
      <c r="B59" s="115" t="s">
        <v>270</v>
      </c>
      <c r="C59" s="116">
        <v>383</v>
      </c>
      <c r="D59" s="117">
        <v>361</v>
      </c>
      <c r="E59" s="117">
        <v>347</v>
      </c>
      <c r="F59" s="117">
        <v>343</v>
      </c>
      <c r="G59" s="117">
        <v>374</v>
      </c>
      <c r="H59" s="117">
        <v>359</v>
      </c>
      <c r="I59" s="117">
        <v>377</v>
      </c>
      <c r="J59" s="118">
        <v>-6</v>
      </c>
      <c r="K59" s="421">
        <v>-1.57</v>
      </c>
      <c r="L59" s="417"/>
      <c r="M59" s="477"/>
    </row>
    <row r="60" spans="1:13" x14ac:dyDescent="0.25">
      <c r="A60" s="114" t="s">
        <v>271</v>
      </c>
      <c r="B60" s="115" t="s">
        <v>270</v>
      </c>
      <c r="C60" s="116">
        <v>165</v>
      </c>
      <c r="D60" s="117">
        <v>147</v>
      </c>
      <c r="E60" s="117">
        <v>140</v>
      </c>
      <c r="F60" s="117">
        <v>116</v>
      </c>
      <c r="G60" s="117">
        <v>118</v>
      </c>
      <c r="H60" s="117">
        <v>121</v>
      </c>
      <c r="I60" s="117">
        <v>122</v>
      </c>
      <c r="J60" s="118">
        <v>-42</v>
      </c>
      <c r="K60" s="421">
        <v>-26.06</v>
      </c>
      <c r="L60" s="417"/>
      <c r="M60" s="477"/>
    </row>
    <row r="61" spans="1:13" x14ac:dyDescent="0.25">
      <c r="A61" s="114" t="s">
        <v>272</v>
      </c>
      <c r="B61" s="115" t="s">
        <v>259</v>
      </c>
      <c r="C61" s="116">
        <v>11</v>
      </c>
      <c r="D61" s="117">
        <v>17</v>
      </c>
      <c r="E61" s="117">
        <v>13</v>
      </c>
      <c r="F61" s="117">
        <v>11</v>
      </c>
      <c r="G61" s="117">
        <v>14</v>
      </c>
      <c r="H61" s="117">
        <v>12</v>
      </c>
      <c r="I61" s="117">
        <v>18</v>
      </c>
      <c r="J61" s="118">
        <v>7</v>
      </c>
      <c r="K61" s="421">
        <v>63.64</v>
      </c>
      <c r="L61" s="417"/>
      <c r="M61" s="477"/>
    </row>
    <row r="62" spans="1:13" x14ac:dyDescent="0.25">
      <c r="A62" s="114" t="s">
        <v>273</v>
      </c>
      <c r="B62" s="115" t="s">
        <v>259</v>
      </c>
      <c r="C62" s="116">
        <v>101</v>
      </c>
      <c r="D62" s="117">
        <v>101</v>
      </c>
      <c r="E62" s="117">
        <v>97</v>
      </c>
      <c r="F62" s="117">
        <v>86</v>
      </c>
      <c r="G62" s="117">
        <v>78</v>
      </c>
      <c r="H62" s="117">
        <v>82</v>
      </c>
      <c r="I62" s="117">
        <v>94</v>
      </c>
      <c r="J62" s="118">
        <v>7</v>
      </c>
      <c r="K62" s="421">
        <v>-6.93</v>
      </c>
      <c r="L62" s="417"/>
      <c r="M62" s="477"/>
    </row>
    <row r="63" spans="1:13" x14ac:dyDescent="0.25">
      <c r="A63" s="114" t="s">
        <v>274</v>
      </c>
      <c r="B63" s="115" t="s">
        <v>259</v>
      </c>
      <c r="C63" s="116">
        <v>123</v>
      </c>
      <c r="D63" s="117">
        <v>145</v>
      </c>
      <c r="E63" s="117">
        <v>121</v>
      </c>
      <c r="F63" s="117">
        <v>134</v>
      </c>
      <c r="G63" s="117">
        <v>133</v>
      </c>
      <c r="H63" s="117">
        <v>144</v>
      </c>
      <c r="I63" s="117">
        <v>142</v>
      </c>
      <c r="J63" s="118">
        <v>19</v>
      </c>
      <c r="K63" s="421">
        <v>15.45</v>
      </c>
      <c r="L63" s="417"/>
      <c r="M63" s="477"/>
    </row>
    <row r="64" spans="1:13" x14ac:dyDescent="0.25">
      <c r="A64" s="114" t="s">
        <v>275</v>
      </c>
      <c r="B64" s="115" t="s">
        <v>259</v>
      </c>
      <c r="C64" s="116">
        <v>84</v>
      </c>
      <c r="D64" s="117">
        <v>73</v>
      </c>
      <c r="E64" s="117">
        <v>75</v>
      </c>
      <c r="F64" s="117">
        <v>80</v>
      </c>
      <c r="G64" s="117">
        <v>84</v>
      </c>
      <c r="H64" s="117">
        <v>86</v>
      </c>
      <c r="I64" s="117">
        <v>91</v>
      </c>
      <c r="J64" s="118">
        <v>7</v>
      </c>
      <c r="K64" s="421">
        <v>8.33</v>
      </c>
      <c r="L64" s="417"/>
      <c r="M64" s="477"/>
    </row>
    <row r="65" spans="1:13" x14ac:dyDescent="0.25">
      <c r="A65" s="111" t="s">
        <v>276</v>
      </c>
      <c r="B65" s="112" t="s">
        <v>270</v>
      </c>
      <c r="C65" s="107">
        <v>154</v>
      </c>
      <c r="D65" s="108">
        <v>195</v>
      </c>
      <c r="E65" s="108">
        <v>206</v>
      </c>
      <c r="F65" s="108">
        <v>200</v>
      </c>
      <c r="G65" s="108">
        <v>204</v>
      </c>
      <c r="H65" s="108">
        <v>222</v>
      </c>
      <c r="I65" s="108">
        <v>213</v>
      </c>
      <c r="J65" s="113">
        <v>59</v>
      </c>
      <c r="K65" s="420">
        <v>38.31</v>
      </c>
      <c r="L65" s="417"/>
      <c r="M65" s="477"/>
    </row>
    <row r="66" spans="1:13" x14ac:dyDescent="0.25">
      <c r="A66" s="111" t="s">
        <v>277</v>
      </c>
      <c r="B66" s="112" t="s">
        <v>270</v>
      </c>
      <c r="C66" s="107">
        <v>84</v>
      </c>
      <c r="D66" s="108">
        <v>90</v>
      </c>
      <c r="E66" s="108">
        <v>90</v>
      </c>
      <c r="F66" s="108">
        <v>88</v>
      </c>
      <c r="G66" s="108">
        <v>96</v>
      </c>
      <c r="H66" s="108">
        <v>108</v>
      </c>
      <c r="I66" s="108">
        <v>112</v>
      </c>
      <c r="J66" s="113">
        <v>28</v>
      </c>
      <c r="K66" s="420">
        <v>33.33</v>
      </c>
      <c r="L66" s="417"/>
      <c r="M66" s="477"/>
    </row>
    <row r="67" spans="1:13" x14ac:dyDescent="0.25">
      <c r="A67" s="111" t="s">
        <v>278</v>
      </c>
      <c r="B67" s="112" t="s">
        <v>270</v>
      </c>
      <c r="C67" s="107">
        <v>191</v>
      </c>
      <c r="D67" s="108">
        <v>186</v>
      </c>
      <c r="E67" s="108">
        <v>207</v>
      </c>
      <c r="F67" s="108">
        <v>198</v>
      </c>
      <c r="G67" s="108">
        <v>202</v>
      </c>
      <c r="H67" s="108">
        <v>221</v>
      </c>
      <c r="I67" s="108">
        <v>221</v>
      </c>
      <c r="J67" s="113">
        <v>31</v>
      </c>
      <c r="K67" s="420">
        <v>15.71</v>
      </c>
      <c r="L67" s="417"/>
      <c r="M67" s="477"/>
    </row>
    <row r="68" spans="1:13" x14ac:dyDescent="0.25">
      <c r="A68" s="114" t="s">
        <v>279</v>
      </c>
      <c r="B68" s="115" t="s">
        <v>270</v>
      </c>
      <c r="C68" s="116">
        <v>60</v>
      </c>
      <c r="D68" s="117">
        <v>75</v>
      </c>
      <c r="E68" s="117">
        <v>80</v>
      </c>
      <c r="F68" s="117">
        <v>56</v>
      </c>
      <c r="G68" s="117">
        <v>59</v>
      </c>
      <c r="H68" s="117">
        <v>68</v>
      </c>
      <c r="I68" s="117">
        <v>71</v>
      </c>
      <c r="J68" s="118">
        <v>11</v>
      </c>
      <c r="K68" s="421">
        <v>18.329999999999998</v>
      </c>
      <c r="L68" s="417"/>
      <c r="M68" s="477"/>
    </row>
    <row r="69" spans="1:13" x14ac:dyDescent="0.25">
      <c r="A69" s="114" t="s">
        <v>280</v>
      </c>
      <c r="B69" s="115" t="s">
        <v>270</v>
      </c>
      <c r="C69" s="116">
        <v>51</v>
      </c>
      <c r="D69" s="117">
        <v>39</v>
      </c>
      <c r="E69" s="117">
        <v>49</v>
      </c>
      <c r="F69" s="117">
        <v>48</v>
      </c>
      <c r="G69" s="117">
        <v>42</v>
      </c>
      <c r="H69" s="117">
        <v>46</v>
      </c>
      <c r="I69" s="117">
        <v>46</v>
      </c>
      <c r="J69" s="118">
        <v>-6</v>
      </c>
      <c r="K69" s="421">
        <v>-9.8000000000000007</v>
      </c>
      <c r="L69" s="417"/>
      <c r="M69" s="477"/>
    </row>
    <row r="70" spans="1:13" x14ac:dyDescent="0.25">
      <c r="A70" s="114" t="s">
        <v>281</v>
      </c>
      <c r="B70" s="115" t="s">
        <v>270</v>
      </c>
      <c r="C70" s="116">
        <v>127</v>
      </c>
      <c r="D70" s="117">
        <v>143</v>
      </c>
      <c r="E70" s="117">
        <v>126</v>
      </c>
      <c r="F70" s="117">
        <v>133</v>
      </c>
      <c r="G70" s="117">
        <v>135</v>
      </c>
      <c r="H70" s="117">
        <v>135</v>
      </c>
      <c r="I70" s="117">
        <v>147</v>
      </c>
      <c r="J70" s="118">
        <v>20</v>
      </c>
      <c r="K70" s="421">
        <v>15.75</v>
      </c>
      <c r="L70" s="417"/>
      <c r="M70" s="477"/>
    </row>
    <row r="71" spans="1:13" x14ac:dyDescent="0.25">
      <c r="A71" s="114" t="s">
        <v>282</v>
      </c>
      <c r="B71" s="115" t="s">
        <v>283</v>
      </c>
      <c r="C71" s="116">
        <v>31</v>
      </c>
      <c r="D71" s="117">
        <v>30</v>
      </c>
      <c r="E71" s="117">
        <v>30</v>
      </c>
      <c r="F71" s="117">
        <v>35</v>
      </c>
      <c r="G71" s="117">
        <v>29</v>
      </c>
      <c r="H71" s="117">
        <v>33</v>
      </c>
      <c r="I71" s="117">
        <v>42</v>
      </c>
      <c r="J71" s="118">
        <v>12</v>
      </c>
      <c r="K71" s="421">
        <v>35.479999999999997</v>
      </c>
      <c r="L71" s="417"/>
      <c r="M71" s="477"/>
    </row>
    <row r="72" spans="1:13" ht="15.75" thickBot="1" x14ac:dyDescent="0.3">
      <c r="A72" s="111" t="s">
        <v>284</v>
      </c>
      <c r="B72" s="112" t="s">
        <v>283</v>
      </c>
      <c r="C72" s="107">
        <v>271</v>
      </c>
      <c r="D72" s="108">
        <v>305</v>
      </c>
      <c r="E72" s="108">
        <v>293</v>
      </c>
      <c r="F72" s="108">
        <v>328</v>
      </c>
      <c r="G72" s="108">
        <v>338</v>
      </c>
      <c r="H72" s="108">
        <v>320</v>
      </c>
      <c r="I72" s="108">
        <v>353</v>
      </c>
      <c r="J72" s="113">
        <v>82</v>
      </c>
      <c r="K72" s="420">
        <v>30.26</v>
      </c>
      <c r="L72" s="417"/>
      <c r="M72" s="477"/>
    </row>
    <row r="73" spans="1:13" ht="15.75" thickBot="1" x14ac:dyDescent="0.3">
      <c r="A73" s="119" t="s">
        <v>205</v>
      </c>
      <c r="B73" s="120"/>
      <c r="C73" s="121">
        <v>3885</v>
      </c>
      <c r="D73" s="122">
        <v>4211</v>
      </c>
      <c r="E73" s="122">
        <v>4229</v>
      </c>
      <c r="F73" s="122">
        <v>4305</v>
      </c>
      <c r="G73" s="122">
        <v>4434</v>
      </c>
      <c r="H73" s="122">
        <v>4553</v>
      </c>
      <c r="I73" s="122">
        <v>4725</v>
      </c>
      <c r="J73" s="123">
        <v>839</v>
      </c>
      <c r="K73" s="422">
        <v>21.62</v>
      </c>
      <c r="L73" s="417"/>
      <c r="M73" s="477"/>
    </row>
    <row r="74" spans="1:13" x14ac:dyDescent="0.25">
      <c r="I74" s="86"/>
    </row>
  </sheetData>
  <mergeCells count="11">
    <mergeCell ref="N12:O12"/>
    <mergeCell ref="P12:Q12"/>
    <mergeCell ref="R12:S12"/>
    <mergeCell ref="T12:U12"/>
    <mergeCell ref="V12:W12"/>
    <mergeCell ref="L12:M12"/>
    <mergeCell ref="B12:C12"/>
    <mergeCell ref="D12:E12"/>
    <mergeCell ref="F12:G12"/>
    <mergeCell ref="H12:I12"/>
    <mergeCell ref="J12:K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38"/>
  <sheetViews>
    <sheetView zoomScale="85" zoomScaleNormal="85" workbookViewId="0">
      <selection activeCell="J30" sqref="J30"/>
    </sheetView>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21" x14ac:dyDescent="0.35">
      <c r="A1" s="2" t="s">
        <v>288</v>
      </c>
    </row>
    <row r="3" spans="1:8" ht="21" x14ac:dyDescent="0.35">
      <c r="A3" s="2" t="s">
        <v>23</v>
      </c>
      <c r="B3" s="145"/>
      <c r="C3" s="141"/>
      <c r="D3" s="134"/>
      <c r="E3" s="134"/>
      <c r="F3" s="134"/>
      <c r="G3" s="134"/>
      <c r="H3" s="134"/>
    </row>
    <row r="4" spans="1:8" x14ac:dyDescent="0.25">
      <c r="A4" s="141"/>
      <c r="B4" s="141"/>
      <c r="C4" s="134"/>
      <c r="D4" s="134"/>
      <c r="E4" s="134"/>
      <c r="F4" s="134"/>
      <c r="G4" s="134"/>
    </row>
    <row r="5" spans="1:8" x14ac:dyDescent="0.25">
      <c r="A5" s="184" t="s">
        <v>333</v>
      </c>
      <c r="B5" s="171"/>
      <c r="C5" s="171"/>
      <c r="D5" s="134"/>
      <c r="E5" s="134"/>
      <c r="F5" s="134"/>
      <c r="G5" s="134"/>
    </row>
    <row r="6" spans="1:8" x14ac:dyDescent="0.25">
      <c r="A6" s="171" t="s">
        <v>290</v>
      </c>
      <c r="B6" s="171"/>
      <c r="C6" s="171"/>
      <c r="D6" s="134"/>
      <c r="E6" s="134"/>
      <c r="F6" s="134"/>
      <c r="G6" s="134"/>
    </row>
    <row r="7" spans="1:8" x14ac:dyDescent="0.25">
      <c r="A7" s="171" t="s">
        <v>291</v>
      </c>
      <c r="B7" s="171"/>
      <c r="C7" s="171"/>
      <c r="D7" s="134"/>
      <c r="E7" s="134"/>
      <c r="F7" s="134"/>
      <c r="G7" s="134"/>
    </row>
    <row r="8" spans="1:8" x14ac:dyDescent="0.25">
      <c r="A8" s="171"/>
      <c r="B8" s="171"/>
      <c r="C8" s="171"/>
      <c r="D8" s="134"/>
      <c r="E8" s="134"/>
      <c r="F8" s="134"/>
      <c r="G8" s="134"/>
    </row>
    <row r="9" spans="1:8" ht="39" thickBot="1" x14ac:dyDescent="0.3">
      <c r="A9" s="183" t="s">
        <v>309</v>
      </c>
      <c r="B9" s="182" t="s">
        <v>332</v>
      </c>
      <c r="C9" s="181" t="s">
        <v>331</v>
      </c>
      <c r="D9" s="134"/>
      <c r="E9" s="134"/>
      <c r="F9" s="134"/>
      <c r="G9" s="134"/>
    </row>
    <row r="10" spans="1:8" x14ac:dyDescent="0.25">
      <c r="A10" s="171" t="s">
        <v>317</v>
      </c>
      <c r="B10" s="180">
        <v>718906</v>
      </c>
      <c r="C10" s="173">
        <v>2274600</v>
      </c>
      <c r="D10" s="134"/>
      <c r="E10" s="134"/>
      <c r="F10" s="134"/>
      <c r="G10" s="134"/>
    </row>
    <row r="11" spans="1:8" x14ac:dyDescent="0.25">
      <c r="A11" s="171" t="s">
        <v>318</v>
      </c>
      <c r="B11" s="180">
        <v>1712315</v>
      </c>
      <c r="C11" s="173">
        <v>5293830</v>
      </c>
      <c r="D11" s="134"/>
      <c r="E11" s="134"/>
      <c r="F11" s="134"/>
      <c r="G11" s="134"/>
    </row>
    <row r="12" spans="1:8" x14ac:dyDescent="0.25">
      <c r="A12" s="171" t="s">
        <v>300</v>
      </c>
      <c r="B12" s="180">
        <v>379309</v>
      </c>
      <c r="C12" s="173">
        <v>2679382</v>
      </c>
      <c r="D12" s="134"/>
      <c r="E12" s="134"/>
      <c r="F12" s="134"/>
      <c r="G12" s="134"/>
    </row>
    <row r="13" spans="1:8" x14ac:dyDescent="0.25">
      <c r="A13" s="171" t="s">
        <v>301</v>
      </c>
      <c r="B13" s="180">
        <v>804068</v>
      </c>
      <c r="C13" s="173">
        <v>6495088</v>
      </c>
      <c r="D13" s="134"/>
      <c r="E13" s="134"/>
      <c r="F13" s="134"/>
      <c r="G13" s="134"/>
    </row>
    <row r="14" spans="1:8" x14ac:dyDescent="0.25">
      <c r="A14" s="171" t="s">
        <v>302</v>
      </c>
      <c r="B14" s="180">
        <v>605436</v>
      </c>
      <c r="C14" s="173">
        <v>5648539</v>
      </c>
      <c r="D14" s="134"/>
      <c r="E14" s="134"/>
      <c r="F14" s="134"/>
      <c r="G14" s="134"/>
    </row>
    <row r="15" spans="1:8" x14ac:dyDescent="0.25">
      <c r="A15" s="171" t="s">
        <v>303</v>
      </c>
      <c r="B15" s="180">
        <v>422841</v>
      </c>
      <c r="C15" s="173">
        <v>2199491</v>
      </c>
      <c r="D15" s="134"/>
      <c r="E15" s="134"/>
      <c r="F15" s="134"/>
      <c r="G15" s="134"/>
    </row>
    <row r="16" spans="1:8" x14ac:dyDescent="0.25">
      <c r="A16" s="179" t="s">
        <v>304</v>
      </c>
      <c r="B16" s="178">
        <v>200806</v>
      </c>
      <c r="C16" s="177">
        <v>1532390</v>
      </c>
      <c r="D16" s="134"/>
      <c r="E16" s="134"/>
      <c r="F16" s="134"/>
      <c r="G16" s="134"/>
    </row>
    <row r="17" spans="1:7" x14ac:dyDescent="0.25">
      <c r="A17" s="176" t="s">
        <v>305</v>
      </c>
      <c r="B17" s="175">
        <v>4843681</v>
      </c>
      <c r="C17" s="174">
        <v>26123320</v>
      </c>
      <c r="D17" s="134"/>
      <c r="E17" s="134"/>
      <c r="F17" s="134"/>
      <c r="G17" s="134"/>
    </row>
    <row r="18" spans="1:7" x14ac:dyDescent="0.25">
      <c r="A18" s="171"/>
      <c r="B18" s="173"/>
      <c r="C18" s="171"/>
      <c r="D18" s="134"/>
      <c r="E18" s="134"/>
      <c r="F18" s="134"/>
      <c r="G18" s="134"/>
    </row>
    <row r="19" spans="1:7" x14ac:dyDescent="0.25">
      <c r="A19" s="170" t="s">
        <v>306</v>
      </c>
      <c r="B19" s="171"/>
      <c r="C19" s="171"/>
      <c r="D19" s="134"/>
      <c r="E19" s="134"/>
      <c r="F19" s="134"/>
      <c r="G19" s="134"/>
    </row>
    <row r="20" spans="1:7" x14ac:dyDescent="0.25">
      <c r="A20" s="171"/>
      <c r="B20" s="171"/>
      <c r="C20" s="171"/>
      <c r="D20" s="134"/>
      <c r="E20" s="134"/>
      <c r="F20" s="134"/>
      <c r="G20" s="134"/>
    </row>
    <row r="21" spans="1:7" x14ac:dyDescent="0.25">
      <c r="A21" s="172" t="s">
        <v>307</v>
      </c>
      <c r="B21" s="171"/>
      <c r="C21" s="171"/>
      <c r="D21" s="134"/>
      <c r="E21" s="134"/>
      <c r="F21" s="134"/>
      <c r="G21" s="134"/>
    </row>
    <row r="22" spans="1:7" x14ac:dyDescent="0.25">
      <c r="A22" s="170" t="s">
        <v>330</v>
      </c>
      <c r="B22" s="170"/>
      <c r="C22" s="169"/>
      <c r="D22" s="134"/>
      <c r="E22" s="134"/>
      <c r="F22" s="134"/>
      <c r="G22" s="134"/>
    </row>
    <row r="23" spans="1:7" x14ac:dyDescent="0.25">
      <c r="A23" s="170" t="s">
        <v>322</v>
      </c>
      <c r="B23" s="171"/>
      <c r="C23" s="169"/>
      <c r="D23" s="134"/>
      <c r="E23" s="134"/>
      <c r="F23" s="134"/>
      <c r="G23" s="134"/>
    </row>
    <row r="24" spans="1:7" x14ac:dyDescent="0.25">
      <c r="A24" s="170" t="s">
        <v>323</v>
      </c>
      <c r="B24" s="170"/>
      <c r="C24" s="169"/>
      <c r="D24" s="134"/>
      <c r="E24" s="134"/>
      <c r="F24" s="134"/>
      <c r="G24" s="134"/>
    </row>
    <row r="25" spans="1:7" x14ac:dyDescent="0.25">
      <c r="A25" s="168" t="s">
        <v>324</v>
      </c>
      <c r="B25" s="170"/>
      <c r="C25" s="169"/>
      <c r="D25" s="134"/>
      <c r="E25" s="134"/>
      <c r="F25" s="134"/>
      <c r="G25" s="134"/>
    </row>
    <row r="26" spans="1:7" x14ac:dyDescent="0.25">
      <c r="A26" s="139"/>
      <c r="B26" s="139"/>
      <c r="C26" s="139"/>
      <c r="D26" s="134"/>
      <c r="E26" s="134"/>
      <c r="F26" s="134"/>
      <c r="G26" s="134"/>
    </row>
    <row r="27" spans="1:7" s="80" customFormat="1" ht="21" x14ac:dyDescent="0.35">
      <c r="A27" s="2" t="s">
        <v>288</v>
      </c>
      <c r="B27" s="139"/>
      <c r="C27" s="139"/>
      <c r="D27" s="134"/>
      <c r="E27" s="134"/>
      <c r="F27" s="134"/>
      <c r="G27" s="134"/>
    </row>
    <row r="28" spans="1:7" ht="15.75" thickBot="1" x14ac:dyDescent="0.3">
      <c r="A28" s="139"/>
      <c r="B28" s="139"/>
      <c r="C28" s="139"/>
      <c r="D28" s="134"/>
      <c r="E28" s="134"/>
      <c r="F28" s="134"/>
      <c r="G28" s="134"/>
    </row>
    <row r="29" spans="1:7" ht="60.75" x14ac:dyDescent="0.25">
      <c r="A29" s="186" t="s">
        <v>292</v>
      </c>
      <c r="B29" s="185" t="s">
        <v>332</v>
      </c>
      <c r="C29" s="185" t="s">
        <v>335</v>
      </c>
      <c r="D29" s="185" t="s">
        <v>331</v>
      </c>
      <c r="E29" s="185" t="s">
        <v>334</v>
      </c>
      <c r="F29" s="134"/>
      <c r="G29" s="134"/>
    </row>
    <row r="30" spans="1:7" x14ac:dyDescent="0.25">
      <c r="A30" s="187" t="s">
        <v>299</v>
      </c>
      <c r="B30" s="188">
        <v>2431200</v>
      </c>
      <c r="C30" s="189">
        <v>50.19</v>
      </c>
      <c r="D30" s="188">
        <v>7568000</v>
      </c>
      <c r="E30" s="189">
        <v>28.97</v>
      </c>
      <c r="F30" s="416"/>
      <c r="G30" s="134"/>
    </row>
    <row r="31" spans="1:7" x14ac:dyDescent="0.25">
      <c r="A31" s="187" t="s">
        <v>300</v>
      </c>
      <c r="B31" s="188">
        <v>379300</v>
      </c>
      <c r="C31" s="189">
        <v>7.83</v>
      </c>
      <c r="D31" s="188">
        <v>2679000</v>
      </c>
      <c r="E31" s="189">
        <v>10.26</v>
      </c>
      <c r="F31" s="416"/>
      <c r="G31" s="134"/>
    </row>
    <row r="32" spans="1:7" x14ac:dyDescent="0.25">
      <c r="A32" s="187" t="s">
        <v>301</v>
      </c>
      <c r="B32" s="188">
        <v>804000</v>
      </c>
      <c r="C32" s="189">
        <v>16.600000000000001</v>
      </c>
      <c r="D32" s="188">
        <v>6495000</v>
      </c>
      <c r="E32" s="189">
        <v>24.86</v>
      </c>
      <c r="F32" s="416"/>
      <c r="G32" s="134"/>
    </row>
    <row r="33" spans="1:8" x14ac:dyDescent="0.25">
      <c r="A33" s="187" t="s">
        <v>302</v>
      </c>
      <c r="B33" s="188">
        <v>605000</v>
      </c>
      <c r="C33" s="189">
        <v>12.49</v>
      </c>
      <c r="D33" s="188">
        <v>5649000</v>
      </c>
      <c r="E33" s="189">
        <v>21.62</v>
      </c>
      <c r="F33" s="416"/>
      <c r="G33" s="134"/>
    </row>
    <row r="34" spans="1:8" x14ac:dyDescent="0.25">
      <c r="A34" s="187" t="s">
        <v>303</v>
      </c>
      <c r="B34" s="188">
        <v>423000</v>
      </c>
      <c r="C34" s="189">
        <v>8.73</v>
      </c>
      <c r="D34" s="188">
        <v>2199000</v>
      </c>
      <c r="E34" s="189">
        <v>8.42</v>
      </c>
      <c r="F34" s="416"/>
      <c r="G34" s="134"/>
    </row>
    <row r="35" spans="1:8" x14ac:dyDescent="0.25">
      <c r="A35" s="190" t="s">
        <v>304</v>
      </c>
      <c r="B35" s="191">
        <v>201000</v>
      </c>
      <c r="C35" s="189">
        <v>4.1500000000000004</v>
      </c>
      <c r="D35" s="191">
        <v>1532000</v>
      </c>
      <c r="E35" s="189">
        <v>5.86</v>
      </c>
      <c r="F35" s="416"/>
      <c r="G35" s="134"/>
    </row>
    <row r="36" spans="1:8" x14ac:dyDescent="0.25">
      <c r="A36" s="192" t="s">
        <v>305</v>
      </c>
      <c r="B36" s="193">
        <v>4844000</v>
      </c>
      <c r="C36" s="194">
        <v>100</v>
      </c>
      <c r="D36" s="193">
        <v>26123000</v>
      </c>
      <c r="E36" s="194">
        <v>100</v>
      </c>
      <c r="F36" s="416"/>
      <c r="G36" s="134"/>
    </row>
    <row r="37" spans="1:8" x14ac:dyDescent="0.25">
      <c r="A37" s="134" t="s">
        <v>382</v>
      </c>
      <c r="B37" s="139"/>
      <c r="C37" s="138"/>
      <c r="D37" s="139"/>
      <c r="E37" s="134"/>
      <c r="F37" s="416"/>
      <c r="G37" s="134"/>
      <c r="H37" s="134"/>
    </row>
    <row r="38" spans="1:8" x14ac:dyDescent="0.25">
      <c r="A38" s="145" t="s">
        <v>307</v>
      </c>
      <c r="B38" s="139" t="s">
        <v>308</v>
      </c>
      <c r="C38" s="139"/>
      <c r="D38" s="134"/>
      <c r="E38" s="134"/>
      <c r="F38" s="416"/>
      <c r="G38" s="134"/>
    </row>
  </sheetData>
  <hyperlinks>
    <hyperlink ref="A25"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7"/>
  <sheetViews>
    <sheetView zoomScale="85" zoomScaleNormal="85" workbookViewId="0">
      <selection activeCell="H51" sqref="H51"/>
    </sheetView>
  </sheetViews>
  <sheetFormatPr defaultRowHeight="15" x14ac:dyDescent="0.25"/>
  <cols>
    <col min="1" max="1" width="29.140625" style="19" customWidth="1"/>
    <col min="2" max="9" width="10.5703125" style="19" customWidth="1"/>
    <col min="10" max="18" width="9.140625" style="19"/>
    <col min="19" max="19" width="9.5703125" style="19" bestFit="1" customWidth="1"/>
    <col min="20" max="16384" width="9.140625" style="19"/>
  </cols>
  <sheetData>
    <row r="1" spans="1:20" ht="21" x14ac:dyDescent="0.35">
      <c r="A1" s="2" t="s">
        <v>337</v>
      </c>
    </row>
    <row r="3" spans="1:20" ht="21" x14ac:dyDescent="0.35">
      <c r="A3" s="2" t="s">
        <v>23</v>
      </c>
      <c r="K3" s="132"/>
      <c r="L3" s="146"/>
      <c r="M3" s="146"/>
      <c r="N3" s="146"/>
      <c r="O3" s="146"/>
      <c r="P3" s="146"/>
      <c r="Q3" s="146"/>
      <c r="R3" s="146"/>
      <c r="S3" s="146"/>
      <c r="T3" s="146"/>
    </row>
    <row r="4" spans="1:20" x14ac:dyDescent="0.25">
      <c r="K4" s="132"/>
      <c r="L4" s="146"/>
      <c r="M4" s="146"/>
      <c r="N4" s="146"/>
      <c r="O4" s="146"/>
      <c r="P4" s="146"/>
      <c r="Q4" s="146"/>
      <c r="R4" s="146"/>
      <c r="S4" s="146"/>
      <c r="T4" s="146"/>
    </row>
    <row r="5" spans="1:20" x14ac:dyDescent="0.25">
      <c r="A5" s="130" t="s">
        <v>289</v>
      </c>
      <c r="B5" s="131"/>
      <c r="C5" s="131"/>
      <c r="D5" s="131"/>
      <c r="E5" s="132"/>
      <c r="F5" s="132"/>
      <c r="G5" s="132"/>
      <c r="H5" s="133"/>
      <c r="I5" s="133"/>
      <c r="J5" s="132"/>
      <c r="K5" s="132"/>
    </row>
    <row r="6" spans="1:20" x14ac:dyDescent="0.25">
      <c r="A6" s="131" t="s">
        <v>290</v>
      </c>
      <c r="B6" s="131"/>
      <c r="C6" s="131"/>
      <c r="D6" s="131"/>
      <c r="E6" s="132"/>
      <c r="F6" s="132"/>
      <c r="G6" s="132"/>
      <c r="H6" s="133"/>
      <c r="I6" s="133"/>
      <c r="J6" s="132"/>
      <c r="K6" s="132"/>
    </row>
    <row r="7" spans="1:20" x14ac:dyDescent="0.25">
      <c r="A7" s="131" t="s">
        <v>291</v>
      </c>
      <c r="B7" s="131"/>
      <c r="C7" s="131"/>
      <c r="D7" s="131"/>
      <c r="E7" s="132"/>
      <c r="F7" s="132"/>
      <c r="G7" s="132"/>
      <c r="H7" s="133"/>
      <c r="I7" s="133"/>
      <c r="J7" s="132"/>
      <c r="K7" s="132"/>
    </row>
    <row r="8" spans="1:20" x14ac:dyDescent="0.25">
      <c r="A8" s="131"/>
      <c r="B8" s="131"/>
      <c r="C8" s="131"/>
      <c r="D8" s="131"/>
      <c r="E8" s="132"/>
      <c r="F8" s="132"/>
      <c r="G8" s="132"/>
      <c r="H8" s="133"/>
      <c r="I8" s="133"/>
      <c r="J8" s="132"/>
      <c r="K8" s="132"/>
    </row>
    <row r="9" spans="1:20" ht="141.75" thickBot="1" x14ac:dyDescent="0.3">
      <c r="A9" s="147" t="s">
        <v>309</v>
      </c>
      <c r="B9" s="148" t="s">
        <v>310</v>
      </c>
      <c r="C9" s="149" t="s">
        <v>311</v>
      </c>
      <c r="D9" s="149" t="s">
        <v>312</v>
      </c>
      <c r="E9" s="149" t="s">
        <v>313</v>
      </c>
      <c r="F9" s="149" t="s">
        <v>314</v>
      </c>
      <c r="G9" s="149" t="s">
        <v>315</v>
      </c>
      <c r="H9" s="150" t="s">
        <v>316</v>
      </c>
      <c r="I9" s="151" t="s">
        <v>298</v>
      </c>
      <c r="J9" s="132"/>
      <c r="K9" s="132"/>
    </row>
    <row r="10" spans="1:20" x14ac:dyDescent="0.25">
      <c r="A10" s="131" t="s">
        <v>317</v>
      </c>
      <c r="B10" s="152">
        <v>107392</v>
      </c>
      <c r="C10" s="153">
        <v>406190</v>
      </c>
      <c r="D10" s="153">
        <v>128048</v>
      </c>
      <c r="E10" s="153">
        <v>35865</v>
      </c>
      <c r="F10" s="153">
        <v>5613</v>
      </c>
      <c r="G10" s="153">
        <v>22772</v>
      </c>
      <c r="H10" s="154">
        <v>10683</v>
      </c>
      <c r="I10" s="155">
        <v>716563</v>
      </c>
      <c r="J10" s="132"/>
      <c r="K10" s="132"/>
    </row>
    <row r="11" spans="1:20" x14ac:dyDescent="0.25">
      <c r="A11" s="131" t="s">
        <v>318</v>
      </c>
      <c r="B11" s="152">
        <v>267926</v>
      </c>
      <c r="C11" s="153">
        <v>582122</v>
      </c>
      <c r="D11" s="153">
        <v>446242</v>
      </c>
      <c r="E11" s="153">
        <v>165245</v>
      </c>
      <c r="F11" s="153">
        <v>33593</v>
      </c>
      <c r="G11" s="153">
        <v>137122</v>
      </c>
      <c r="H11" s="154">
        <v>76533</v>
      </c>
      <c r="I11" s="155">
        <v>1708783</v>
      </c>
      <c r="J11" s="132"/>
      <c r="K11" s="132"/>
    </row>
    <row r="12" spans="1:20" x14ac:dyDescent="0.25">
      <c r="A12" s="131" t="s">
        <v>300</v>
      </c>
      <c r="B12" s="152">
        <v>43301</v>
      </c>
      <c r="C12" s="153">
        <v>87750</v>
      </c>
      <c r="D12" s="153">
        <v>69413</v>
      </c>
      <c r="E12" s="153">
        <v>41744</v>
      </c>
      <c r="F12" s="153">
        <v>31154</v>
      </c>
      <c r="G12" s="153">
        <v>65185</v>
      </c>
      <c r="H12" s="154">
        <v>40281</v>
      </c>
      <c r="I12" s="155">
        <v>378828</v>
      </c>
      <c r="J12" s="132"/>
      <c r="K12" s="132"/>
    </row>
    <row r="13" spans="1:20" x14ac:dyDescent="0.25">
      <c r="A13" s="131" t="s">
        <v>301</v>
      </c>
      <c r="B13" s="152">
        <v>93508</v>
      </c>
      <c r="C13" s="153">
        <v>75495</v>
      </c>
      <c r="D13" s="153">
        <v>147915</v>
      </c>
      <c r="E13" s="153">
        <v>94010</v>
      </c>
      <c r="F13" s="153">
        <v>117070</v>
      </c>
      <c r="G13" s="153">
        <v>164178</v>
      </c>
      <c r="H13" s="154">
        <v>110834</v>
      </c>
      <c r="I13" s="155">
        <v>803010</v>
      </c>
      <c r="J13" s="132"/>
      <c r="K13" s="132"/>
    </row>
    <row r="14" spans="1:20" x14ac:dyDescent="0.25">
      <c r="A14" s="131" t="s">
        <v>302</v>
      </c>
      <c r="B14" s="152">
        <v>56743</v>
      </c>
      <c r="C14" s="153">
        <v>34725</v>
      </c>
      <c r="D14" s="153">
        <v>95509</v>
      </c>
      <c r="E14" s="153">
        <v>119548</v>
      </c>
      <c r="F14" s="153">
        <v>52413</v>
      </c>
      <c r="G14" s="153">
        <v>126186</v>
      </c>
      <c r="H14" s="154">
        <v>118747</v>
      </c>
      <c r="I14" s="155">
        <v>603871</v>
      </c>
      <c r="J14" s="132"/>
      <c r="K14" s="132"/>
    </row>
    <row r="15" spans="1:20" x14ac:dyDescent="0.25">
      <c r="A15" s="131" t="s">
        <v>303</v>
      </c>
      <c r="B15" s="152">
        <v>35263</v>
      </c>
      <c r="C15" s="153">
        <v>17490</v>
      </c>
      <c r="D15" s="153">
        <v>28625</v>
      </c>
      <c r="E15" s="153">
        <v>33980</v>
      </c>
      <c r="F15" s="153">
        <v>71513</v>
      </c>
      <c r="G15" s="153">
        <v>73384</v>
      </c>
      <c r="H15" s="154">
        <v>161074</v>
      </c>
      <c r="I15" s="155">
        <v>421329</v>
      </c>
      <c r="J15" s="132"/>
      <c r="K15" s="132"/>
    </row>
    <row r="16" spans="1:20" x14ac:dyDescent="0.25">
      <c r="A16" s="156" t="s">
        <v>304</v>
      </c>
      <c r="B16" s="157">
        <v>13497</v>
      </c>
      <c r="C16" s="158">
        <v>3365</v>
      </c>
      <c r="D16" s="158">
        <v>10730</v>
      </c>
      <c r="E16" s="158">
        <v>16143</v>
      </c>
      <c r="F16" s="158">
        <v>33708</v>
      </c>
      <c r="G16" s="158">
        <v>40720</v>
      </c>
      <c r="H16" s="159">
        <v>82643</v>
      </c>
      <c r="I16" s="160">
        <v>200806</v>
      </c>
      <c r="J16" s="132"/>
      <c r="K16" s="132"/>
    </row>
    <row r="17" spans="1:11" x14ac:dyDescent="0.25">
      <c r="A17" s="161" t="s">
        <v>305</v>
      </c>
      <c r="B17" s="162">
        <v>617630</v>
      </c>
      <c r="C17" s="163">
        <v>1207137</v>
      </c>
      <c r="D17" s="163">
        <v>926482</v>
      </c>
      <c r="E17" s="163">
        <v>506535</v>
      </c>
      <c r="F17" s="163">
        <v>345064</v>
      </c>
      <c r="G17" s="163">
        <v>629547</v>
      </c>
      <c r="H17" s="164">
        <v>600795</v>
      </c>
      <c r="I17" s="165">
        <v>4833190</v>
      </c>
      <c r="J17" s="132"/>
      <c r="K17" s="132"/>
    </row>
    <row r="18" spans="1:11" x14ac:dyDescent="0.25">
      <c r="A18" s="132"/>
      <c r="B18" s="132"/>
      <c r="C18" s="132"/>
      <c r="D18" s="132"/>
      <c r="E18" s="132"/>
      <c r="F18" s="132"/>
      <c r="G18" s="132"/>
      <c r="H18" s="133"/>
      <c r="I18" s="133"/>
      <c r="J18" s="132"/>
      <c r="K18" s="132"/>
    </row>
    <row r="19" spans="1:11" x14ac:dyDescent="0.25">
      <c r="A19" s="130" t="s">
        <v>319</v>
      </c>
      <c r="B19" s="131"/>
      <c r="C19" s="131"/>
      <c r="D19" s="131"/>
      <c r="E19" s="132"/>
      <c r="F19" s="132"/>
      <c r="G19" s="132"/>
      <c r="H19" s="133"/>
      <c r="I19" s="133"/>
      <c r="J19" s="132"/>
      <c r="K19" s="132"/>
    </row>
    <row r="20" spans="1:11" x14ac:dyDescent="0.25">
      <c r="A20" s="131" t="s">
        <v>290</v>
      </c>
      <c r="B20" s="131"/>
      <c r="C20" s="131"/>
      <c r="D20" s="131"/>
      <c r="E20" s="132"/>
      <c r="F20" s="132"/>
      <c r="G20" s="132"/>
      <c r="H20" s="133"/>
      <c r="I20" s="133"/>
      <c r="J20" s="132"/>
      <c r="K20" s="132"/>
    </row>
    <row r="21" spans="1:11" x14ac:dyDescent="0.25">
      <c r="A21" s="131" t="s">
        <v>291</v>
      </c>
      <c r="B21" s="131"/>
      <c r="C21" s="131"/>
      <c r="D21" s="131"/>
      <c r="E21" s="132"/>
      <c r="F21" s="132"/>
      <c r="G21" s="132"/>
      <c r="H21" s="133"/>
      <c r="I21" s="133"/>
      <c r="J21" s="132"/>
      <c r="K21" s="132"/>
    </row>
    <row r="22" spans="1:11" x14ac:dyDescent="0.25">
      <c r="A22" s="131"/>
      <c r="B22" s="131"/>
      <c r="C22" s="131"/>
      <c r="D22" s="131"/>
      <c r="E22" s="132"/>
      <c r="F22" s="132"/>
      <c r="G22" s="132"/>
      <c r="H22" s="133"/>
      <c r="I22" s="133"/>
      <c r="J22" s="132"/>
      <c r="K22" s="132"/>
    </row>
    <row r="23" spans="1:11" ht="141.75" thickBot="1" x14ac:dyDescent="0.3">
      <c r="A23" s="147" t="s">
        <v>309</v>
      </c>
      <c r="B23" s="148" t="s">
        <v>310</v>
      </c>
      <c r="C23" s="149" t="s">
        <v>311</v>
      </c>
      <c r="D23" s="149" t="s">
        <v>312</v>
      </c>
      <c r="E23" s="149" t="s">
        <v>313</v>
      </c>
      <c r="F23" s="149" t="s">
        <v>314</v>
      </c>
      <c r="G23" s="149" t="s">
        <v>315</v>
      </c>
      <c r="H23" s="150" t="s">
        <v>316</v>
      </c>
      <c r="I23" s="151" t="s">
        <v>298</v>
      </c>
      <c r="J23" s="132"/>
      <c r="K23" s="132"/>
    </row>
    <row r="24" spans="1:11" x14ac:dyDescent="0.25">
      <c r="A24" s="131" t="s">
        <v>317</v>
      </c>
      <c r="B24" s="152">
        <v>230878</v>
      </c>
      <c r="C24" s="153">
        <v>1484756</v>
      </c>
      <c r="D24" s="153">
        <v>291217</v>
      </c>
      <c r="E24" s="153">
        <v>106644</v>
      </c>
      <c r="F24" s="153">
        <v>32924</v>
      </c>
      <c r="G24" s="153">
        <v>94014</v>
      </c>
      <c r="H24" s="154">
        <v>32686</v>
      </c>
      <c r="I24" s="155">
        <v>2273119</v>
      </c>
      <c r="J24" s="132"/>
      <c r="K24" s="132"/>
    </row>
    <row r="25" spans="1:11" x14ac:dyDescent="0.25">
      <c r="A25" s="131" t="s">
        <v>318</v>
      </c>
      <c r="B25" s="152">
        <v>649023</v>
      </c>
      <c r="C25" s="153">
        <v>2135863</v>
      </c>
      <c r="D25" s="153">
        <v>1065303</v>
      </c>
      <c r="E25" s="153">
        <v>456153</v>
      </c>
      <c r="F25" s="153">
        <v>168006</v>
      </c>
      <c r="G25" s="153">
        <v>529469</v>
      </c>
      <c r="H25" s="154">
        <v>285349</v>
      </c>
      <c r="I25" s="155">
        <v>5289166</v>
      </c>
      <c r="J25" s="132"/>
      <c r="K25" s="132"/>
    </row>
    <row r="26" spans="1:11" x14ac:dyDescent="0.25">
      <c r="A26" s="131" t="s">
        <v>300</v>
      </c>
      <c r="B26" s="152">
        <v>325292</v>
      </c>
      <c r="C26" s="153">
        <v>647546</v>
      </c>
      <c r="D26" s="153">
        <v>472168</v>
      </c>
      <c r="E26" s="153">
        <v>281975</v>
      </c>
      <c r="F26" s="153">
        <v>233470</v>
      </c>
      <c r="G26" s="153">
        <v>465683</v>
      </c>
      <c r="H26" s="154">
        <v>250748</v>
      </c>
      <c r="I26" s="155">
        <v>2676882</v>
      </c>
      <c r="J26" s="132"/>
      <c r="K26" s="132"/>
    </row>
    <row r="27" spans="1:11" x14ac:dyDescent="0.25">
      <c r="A27" s="131" t="s">
        <v>301</v>
      </c>
      <c r="B27" s="152">
        <v>606773</v>
      </c>
      <c r="C27" s="153">
        <v>420055</v>
      </c>
      <c r="D27" s="153">
        <v>851266</v>
      </c>
      <c r="E27" s="153">
        <v>809198</v>
      </c>
      <c r="F27" s="153">
        <v>1236776</v>
      </c>
      <c r="G27" s="153">
        <v>1524048</v>
      </c>
      <c r="H27" s="154">
        <v>1040224</v>
      </c>
      <c r="I27" s="155">
        <v>6488340</v>
      </c>
      <c r="J27" s="132"/>
      <c r="K27" s="132"/>
    </row>
    <row r="28" spans="1:11" x14ac:dyDescent="0.25">
      <c r="A28" s="131" t="s">
        <v>302</v>
      </c>
      <c r="B28" s="152">
        <v>458080</v>
      </c>
      <c r="C28" s="153">
        <v>221799</v>
      </c>
      <c r="D28" s="153">
        <v>608778</v>
      </c>
      <c r="E28" s="153">
        <v>884266</v>
      </c>
      <c r="F28" s="153">
        <v>665544</v>
      </c>
      <c r="G28" s="153">
        <v>1376310</v>
      </c>
      <c r="H28" s="154">
        <v>1426849</v>
      </c>
      <c r="I28" s="155">
        <v>5641626</v>
      </c>
      <c r="J28" s="132"/>
      <c r="K28" s="132"/>
    </row>
    <row r="29" spans="1:11" x14ac:dyDescent="0.25">
      <c r="A29" s="131" t="s">
        <v>303</v>
      </c>
      <c r="B29" s="152">
        <v>148771</v>
      </c>
      <c r="C29" s="153">
        <v>56463</v>
      </c>
      <c r="D29" s="153">
        <v>125975</v>
      </c>
      <c r="E29" s="153">
        <v>174655</v>
      </c>
      <c r="F29" s="153">
        <v>328320</v>
      </c>
      <c r="G29" s="153">
        <v>368576</v>
      </c>
      <c r="H29" s="154">
        <v>992561</v>
      </c>
      <c r="I29" s="155">
        <v>2195321</v>
      </c>
      <c r="J29" s="132"/>
      <c r="K29" s="132"/>
    </row>
    <row r="30" spans="1:11" x14ac:dyDescent="0.25">
      <c r="A30" s="156" t="s">
        <v>304</v>
      </c>
      <c r="B30" s="157">
        <v>114261</v>
      </c>
      <c r="C30" s="158">
        <v>15448</v>
      </c>
      <c r="D30" s="158">
        <v>55635</v>
      </c>
      <c r="E30" s="158">
        <v>88377</v>
      </c>
      <c r="F30" s="158">
        <v>250718</v>
      </c>
      <c r="G30" s="158">
        <v>291010</v>
      </c>
      <c r="H30" s="159">
        <v>712911</v>
      </c>
      <c r="I30" s="160">
        <v>1528360</v>
      </c>
      <c r="J30" s="132"/>
      <c r="K30" s="132"/>
    </row>
    <row r="31" spans="1:11" x14ac:dyDescent="0.25">
      <c r="A31" s="161" t="s">
        <v>305</v>
      </c>
      <c r="B31" s="162">
        <v>2533078</v>
      </c>
      <c r="C31" s="163">
        <v>4981930</v>
      </c>
      <c r="D31" s="163">
        <v>3470342</v>
      </c>
      <c r="E31" s="163">
        <v>2801268</v>
      </c>
      <c r="F31" s="163">
        <v>2915758</v>
      </c>
      <c r="G31" s="163">
        <v>4649110</v>
      </c>
      <c r="H31" s="164">
        <v>4741328</v>
      </c>
      <c r="I31" s="165">
        <v>26092814</v>
      </c>
      <c r="J31" s="132"/>
      <c r="K31" s="132"/>
    </row>
    <row r="32" spans="1:11" x14ac:dyDescent="0.25">
      <c r="A32" s="132"/>
      <c r="B32" s="132"/>
      <c r="C32" s="132"/>
      <c r="D32" s="132"/>
      <c r="E32" s="132"/>
      <c r="F32" s="132"/>
      <c r="G32" s="132"/>
      <c r="H32" s="133"/>
      <c r="I32" s="133"/>
      <c r="J32" s="132"/>
      <c r="K32" s="132"/>
    </row>
    <row r="33" spans="1:11" x14ac:dyDescent="0.25">
      <c r="A33" s="166" t="s">
        <v>306</v>
      </c>
      <c r="B33" s="132"/>
      <c r="C33" s="132"/>
      <c r="D33" s="132"/>
      <c r="E33" s="132"/>
      <c r="F33" s="132"/>
      <c r="G33" s="132"/>
      <c r="H33" s="133"/>
      <c r="I33" s="133"/>
      <c r="J33" s="132"/>
      <c r="K33" s="132"/>
    </row>
    <row r="34" spans="1:11" x14ac:dyDescent="0.25">
      <c r="A34" s="132"/>
      <c r="B34" s="132"/>
      <c r="C34" s="132"/>
      <c r="D34" s="132"/>
      <c r="E34" s="132"/>
      <c r="F34" s="132"/>
      <c r="G34" s="132"/>
      <c r="H34" s="133"/>
      <c r="I34" s="133"/>
      <c r="J34" s="132"/>
      <c r="K34" s="132"/>
    </row>
    <row r="35" spans="1:11" x14ac:dyDescent="0.25">
      <c r="A35" s="167" t="s">
        <v>160</v>
      </c>
      <c r="B35" s="132"/>
      <c r="C35" s="132"/>
      <c r="D35" s="132"/>
      <c r="E35" s="132"/>
      <c r="F35" s="132"/>
      <c r="G35" s="132"/>
      <c r="H35" s="133"/>
      <c r="I35" s="133"/>
      <c r="J35" s="132"/>
      <c r="K35" s="132"/>
    </row>
    <row r="36" spans="1:11" x14ac:dyDescent="0.25">
      <c r="A36" s="166" t="s">
        <v>320</v>
      </c>
      <c r="B36" s="132"/>
      <c r="C36" s="132"/>
      <c r="D36" s="132"/>
      <c r="E36" s="132"/>
      <c r="F36" s="132"/>
      <c r="G36" s="132"/>
      <c r="H36" s="133"/>
      <c r="I36" s="133"/>
      <c r="J36" s="132"/>
      <c r="K36" s="132"/>
    </row>
    <row r="37" spans="1:11" x14ac:dyDescent="0.25">
      <c r="A37" s="166" t="s">
        <v>382</v>
      </c>
      <c r="B37" s="132"/>
      <c r="C37" s="132"/>
      <c r="D37" s="132"/>
      <c r="E37" s="132"/>
      <c r="F37" s="132"/>
      <c r="G37" s="132"/>
      <c r="H37" s="133"/>
      <c r="I37" s="133"/>
      <c r="J37" s="132"/>
      <c r="K37" s="132"/>
    </row>
    <row r="38" spans="1:11" x14ac:dyDescent="0.25">
      <c r="A38" s="166" t="s">
        <v>322</v>
      </c>
      <c r="B38" s="132"/>
      <c r="C38" s="132"/>
      <c r="D38" s="132"/>
      <c r="E38" s="132"/>
      <c r="F38" s="132"/>
      <c r="G38" s="132"/>
      <c r="H38" s="133"/>
      <c r="I38" s="133"/>
      <c r="J38" s="132"/>
      <c r="K38" s="132"/>
    </row>
    <row r="39" spans="1:11" x14ac:dyDescent="0.25">
      <c r="A39" s="166" t="s">
        <v>323</v>
      </c>
      <c r="B39" s="132"/>
      <c r="C39" s="132"/>
      <c r="D39" s="132"/>
      <c r="E39" s="132"/>
      <c r="F39" s="132"/>
      <c r="G39" s="132"/>
      <c r="H39" s="133"/>
      <c r="I39" s="133"/>
      <c r="J39" s="132"/>
      <c r="K39" s="132"/>
    </row>
    <row r="40" spans="1:11" x14ac:dyDescent="0.25">
      <c r="A40" s="168" t="s">
        <v>324</v>
      </c>
      <c r="B40" s="132"/>
      <c r="C40" s="132"/>
      <c r="D40" s="132"/>
      <c r="E40" s="132"/>
      <c r="F40" s="132"/>
      <c r="G40" s="132"/>
      <c r="H40" s="133"/>
      <c r="I40" s="133"/>
      <c r="J40" s="132"/>
      <c r="K40" s="132"/>
    </row>
    <row r="41" spans="1:11" x14ac:dyDescent="0.25">
      <c r="A41" s="166" t="s">
        <v>325</v>
      </c>
      <c r="B41" s="132"/>
      <c r="C41" s="132"/>
      <c r="D41" s="132"/>
      <c r="E41" s="132"/>
      <c r="F41" s="132"/>
      <c r="G41" s="132"/>
      <c r="H41" s="133"/>
      <c r="I41" s="133"/>
      <c r="J41" s="132"/>
      <c r="K41" s="132"/>
    </row>
    <row r="42" spans="1:11" x14ac:dyDescent="0.25">
      <c r="A42" s="166" t="s">
        <v>326</v>
      </c>
      <c r="B42" s="132"/>
      <c r="C42" s="132"/>
      <c r="D42" s="132"/>
      <c r="E42" s="132"/>
      <c r="F42" s="132"/>
      <c r="G42" s="132"/>
      <c r="H42" s="133"/>
      <c r="I42" s="133"/>
      <c r="J42" s="132"/>
    </row>
    <row r="43" spans="1:11" x14ac:dyDescent="0.25">
      <c r="A43" s="166" t="s">
        <v>327</v>
      </c>
      <c r="B43" s="132"/>
      <c r="C43" s="132"/>
      <c r="D43" s="132"/>
      <c r="E43" s="132"/>
      <c r="F43" s="132"/>
      <c r="G43" s="132"/>
      <c r="H43" s="133"/>
      <c r="I43" s="133"/>
      <c r="J43" s="132"/>
    </row>
    <row r="44" spans="1:11" x14ac:dyDescent="0.25">
      <c r="A44" s="166" t="s">
        <v>328</v>
      </c>
      <c r="B44" s="132"/>
      <c r="C44" s="132"/>
      <c r="D44" s="132"/>
      <c r="E44" s="132"/>
      <c r="F44" s="132"/>
      <c r="G44" s="132"/>
      <c r="H44" s="133"/>
      <c r="I44" s="133"/>
      <c r="J44" s="132"/>
    </row>
    <row r="45" spans="1:11" x14ac:dyDescent="0.25">
      <c r="A45" s="168" t="s">
        <v>329</v>
      </c>
      <c r="B45" s="132"/>
      <c r="C45" s="132"/>
      <c r="D45" s="132"/>
      <c r="E45" s="132"/>
      <c r="F45" s="132"/>
      <c r="G45" s="132"/>
      <c r="H45" s="133"/>
      <c r="I45" s="133"/>
      <c r="J45" s="132"/>
    </row>
    <row r="46" spans="1:11" x14ac:dyDescent="0.25">
      <c r="A46" s="168"/>
      <c r="B46" s="132"/>
      <c r="C46" s="132"/>
      <c r="D46" s="132"/>
      <c r="E46" s="132"/>
      <c r="F46" s="132"/>
      <c r="G46" s="132"/>
      <c r="H46" s="133"/>
      <c r="I46" s="133"/>
      <c r="J46" s="132"/>
    </row>
    <row r="48" spans="1:11" s="91" customFormat="1" ht="21" x14ac:dyDescent="0.35">
      <c r="A48" s="2" t="s">
        <v>337</v>
      </c>
    </row>
    <row r="50" spans="1:12" s="134" customFormat="1" ht="96" x14ac:dyDescent="0.2">
      <c r="A50" s="135" t="s">
        <v>292</v>
      </c>
      <c r="B50" s="136" t="s">
        <v>191</v>
      </c>
      <c r="C50" s="136" t="s">
        <v>293</v>
      </c>
      <c r="D50" s="136" t="s">
        <v>294</v>
      </c>
      <c r="E50" s="136" t="s">
        <v>196</v>
      </c>
      <c r="F50" s="136" t="s">
        <v>295</v>
      </c>
      <c r="G50" s="136" t="s">
        <v>296</v>
      </c>
      <c r="H50" s="136" t="s">
        <v>297</v>
      </c>
      <c r="I50" s="137" t="s">
        <v>298</v>
      </c>
    </row>
    <row r="51" spans="1:12" s="134" customFormat="1" ht="12.75" x14ac:dyDescent="0.2">
      <c r="A51" s="195" t="s">
        <v>299</v>
      </c>
      <c r="B51" s="196">
        <v>375000</v>
      </c>
      <c r="C51" s="196">
        <v>988000</v>
      </c>
      <c r="D51" s="196">
        <v>574000</v>
      </c>
      <c r="E51" s="196">
        <v>201000</v>
      </c>
      <c r="F51" s="196">
        <v>39000</v>
      </c>
      <c r="G51" s="196">
        <v>160000</v>
      </c>
      <c r="H51" s="196">
        <v>87000</v>
      </c>
      <c r="I51" s="197">
        <v>2425000</v>
      </c>
      <c r="K51" s="96"/>
      <c r="L51" s="138"/>
    </row>
    <row r="52" spans="1:12" s="134" customFormat="1" ht="12.75" x14ac:dyDescent="0.2">
      <c r="A52" s="195" t="s">
        <v>300</v>
      </c>
      <c r="B52" s="196">
        <v>43000</v>
      </c>
      <c r="C52" s="196">
        <v>88000</v>
      </c>
      <c r="D52" s="196">
        <v>69000</v>
      </c>
      <c r="E52" s="196">
        <v>42000</v>
      </c>
      <c r="F52" s="196">
        <v>31000</v>
      </c>
      <c r="G52" s="196">
        <v>65000</v>
      </c>
      <c r="H52" s="196">
        <v>40000</v>
      </c>
      <c r="I52" s="197">
        <v>379000</v>
      </c>
      <c r="L52" s="138"/>
    </row>
    <row r="53" spans="1:12" s="134" customFormat="1" ht="12.75" x14ac:dyDescent="0.2">
      <c r="A53" s="195" t="s">
        <v>301</v>
      </c>
      <c r="B53" s="196">
        <v>94000</v>
      </c>
      <c r="C53" s="196">
        <v>75000</v>
      </c>
      <c r="D53" s="196">
        <v>148000</v>
      </c>
      <c r="E53" s="196">
        <v>94000</v>
      </c>
      <c r="F53" s="196">
        <v>117000</v>
      </c>
      <c r="G53" s="196">
        <v>164000</v>
      </c>
      <c r="H53" s="196">
        <v>111000</v>
      </c>
      <c r="I53" s="197">
        <v>803000</v>
      </c>
      <c r="L53" s="138"/>
    </row>
    <row r="54" spans="1:12" s="134" customFormat="1" ht="12.75" x14ac:dyDescent="0.2">
      <c r="A54" s="195" t="s">
        <v>302</v>
      </c>
      <c r="B54" s="196">
        <v>57000</v>
      </c>
      <c r="C54" s="196">
        <v>35000</v>
      </c>
      <c r="D54" s="196">
        <v>96000</v>
      </c>
      <c r="E54" s="196">
        <v>120000</v>
      </c>
      <c r="F54" s="196">
        <v>52000</v>
      </c>
      <c r="G54" s="196">
        <v>126000</v>
      </c>
      <c r="H54" s="196">
        <v>119000</v>
      </c>
      <c r="I54" s="197">
        <v>604000</v>
      </c>
      <c r="L54" s="138"/>
    </row>
    <row r="55" spans="1:12" s="134" customFormat="1" ht="12.75" x14ac:dyDescent="0.2">
      <c r="A55" s="195" t="s">
        <v>303</v>
      </c>
      <c r="B55" s="196">
        <v>35000</v>
      </c>
      <c r="C55" s="196">
        <v>17000</v>
      </c>
      <c r="D55" s="196">
        <v>29000</v>
      </c>
      <c r="E55" s="196">
        <v>34000</v>
      </c>
      <c r="F55" s="196">
        <v>72000</v>
      </c>
      <c r="G55" s="196">
        <v>73000</v>
      </c>
      <c r="H55" s="196">
        <v>161000</v>
      </c>
      <c r="I55" s="197">
        <v>421000</v>
      </c>
      <c r="K55" s="138"/>
    </row>
    <row r="56" spans="1:12" s="134" customFormat="1" ht="12.75" x14ac:dyDescent="0.2">
      <c r="A56" s="198" t="s">
        <v>304</v>
      </c>
      <c r="B56" s="199">
        <v>13000</v>
      </c>
      <c r="C56" s="199">
        <v>3000</v>
      </c>
      <c r="D56" s="199">
        <v>11000</v>
      </c>
      <c r="E56" s="199">
        <v>16000</v>
      </c>
      <c r="F56" s="199">
        <v>34000</v>
      </c>
      <c r="G56" s="199">
        <v>41000</v>
      </c>
      <c r="H56" s="199">
        <v>83000</v>
      </c>
      <c r="I56" s="200">
        <v>201000</v>
      </c>
      <c r="K56" s="138"/>
    </row>
    <row r="57" spans="1:12" s="134" customFormat="1" ht="12.75" x14ac:dyDescent="0.2">
      <c r="A57" s="201" t="s">
        <v>305</v>
      </c>
      <c r="B57" s="202">
        <v>618000</v>
      </c>
      <c r="C57" s="202">
        <v>1207000</v>
      </c>
      <c r="D57" s="202">
        <v>926000</v>
      </c>
      <c r="E57" s="202">
        <v>507000</v>
      </c>
      <c r="F57" s="202">
        <v>345000</v>
      </c>
      <c r="G57" s="202">
        <v>630000</v>
      </c>
      <c r="H57" s="202">
        <v>601000</v>
      </c>
      <c r="I57" s="203">
        <v>4833000</v>
      </c>
      <c r="K57" s="138"/>
    </row>
  </sheetData>
  <hyperlinks>
    <hyperlink ref="A40" r:id="rId1"/>
    <hyperlink ref="A45" r:id="rId2" display="www.ons.gov.uk/ons/guide-method/method-quality/specific/labour-market/labour-market-statistics/index.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E50"/>
  <sheetViews>
    <sheetView topLeftCell="L7" zoomScale="85" zoomScaleNormal="85" workbookViewId="0">
      <selection activeCell="W22" sqref="A14:W22"/>
    </sheetView>
  </sheetViews>
  <sheetFormatPr defaultRowHeight="15" x14ac:dyDescent="0.25"/>
  <cols>
    <col min="1" max="1" width="38" customWidth="1"/>
    <col min="2" max="24" width="12.28515625" customWidth="1"/>
    <col min="26" max="26" width="12.28515625" bestFit="1" customWidth="1"/>
    <col min="30" max="30" width="12.28515625" bestFit="1" customWidth="1"/>
  </cols>
  <sheetData>
    <row r="1" spans="1:30" ht="21" x14ac:dyDescent="0.35">
      <c r="A1" s="2" t="s">
        <v>640</v>
      </c>
    </row>
    <row r="2" spans="1:30" ht="21" x14ac:dyDescent="0.35">
      <c r="A2" s="2"/>
    </row>
    <row r="3" spans="1:30" ht="21" x14ac:dyDescent="0.35">
      <c r="A3" s="2" t="s">
        <v>23</v>
      </c>
    </row>
    <row r="5" spans="1:30" ht="15.75" x14ac:dyDescent="0.25">
      <c r="A5" s="76" t="s">
        <v>180</v>
      </c>
      <c r="B5" s="76"/>
      <c r="C5" s="76"/>
    </row>
    <row r="6" spans="1:30" x14ac:dyDescent="0.25">
      <c r="A6" s="77" t="s">
        <v>212</v>
      </c>
      <c r="B6" s="77"/>
      <c r="C6" s="77"/>
    </row>
    <row r="7" spans="1:30" x14ac:dyDescent="0.25">
      <c r="J7" s="1"/>
    </row>
    <row r="8" spans="1:30" x14ac:dyDescent="0.25">
      <c r="A8" s="78" t="s">
        <v>182</v>
      </c>
      <c r="B8" s="78" t="s">
        <v>183</v>
      </c>
      <c r="C8" s="78"/>
    </row>
    <row r="9" spans="1:30" x14ac:dyDescent="0.25">
      <c r="A9" s="78" t="s">
        <v>184</v>
      </c>
      <c r="B9" s="78" t="s">
        <v>639</v>
      </c>
      <c r="C9" s="78"/>
    </row>
    <row r="10" spans="1:30" x14ac:dyDescent="0.25">
      <c r="A10" s="78" t="s">
        <v>185</v>
      </c>
      <c r="B10" s="78" t="s">
        <v>186</v>
      </c>
      <c r="C10" s="78"/>
    </row>
    <row r="12" spans="1:30" ht="46.5" customHeight="1" x14ac:dyDescent="0.25">
      <c r="A12" s="79" t="s">
        <v>187</v>
      </c>
      <c r="B12" s="579" t="s">
        <v>213</v>
      </c>
      <c r="C12" s="580"/>
      <c r="D12" s="581" t="s">
        <v>214</v>
      </c>
      <c r="E12" s="582"/>
      <c r="F12" s="581" t="s">
        <v>215</v>
      </c>
      <c r="G12" s="582"/>
      <c r="H12" s="581" t="s">
        <v>216</v>
      </c>
      <c r="I12" s="582"/>
      <c r="J12" s="581" t="s">
        <v>217</v>
      </c>
      <c r="K12" s="582"/>
      <c r="L12" s="579" t="s">
        <v>218</v>
      </c>
      <c r="M12" s="580"/>
      <c r="N12" s="579" t="s">
        <v>219</v>
      </c>
      <c r="O12" s="580"/>
      <c r="P12" s="579" t="s">
        <v>220</v>
      </c>
      <c r="Q12" s="580"/>
      <c r="R12" s="579" t="s">
        <v>221</v>
      </c>
      <c r="S12" s="580"/>
      <c r="T12" s="579" t="s">
        <v>222</v>
      </c>
      <c r="U12" s="580"/>
      <c r="V12" s="579" t="s">
        <v>223</v>
      </c>
      <c r="W12" s="580"/>
      <c r="X12" s="583" t="s">
        <v>658</v>
      </c>
      <c r="Y12" s="583"/>
      <c r="Z12" s="583"/>
      <c r="AB12" s="583" t="s">
        <v>659</v>
      </c>
      <c r="AC12" s="583"/>
      <c r="AD12" s="583"/>
    </row>
    <row r="13" spans="1:30" x14ac:dyDescent="0.25">
      <c r="B13" s="81" t="s">
        <v>224</v>
      </c>
      <c r="C13" s="81" t="s">
        <v>225</v>
      </c>
      <c r="D13" s="97" t="s">
        <v>224</v>
      </c>
      <c r="E13" s="97" t="s">
        <v>225</v>
      </c>
      <c r="F13" s="97" t="s">
        <v>224</v>
      </c>
      <c r="G13" s="97" t="s">
        <v>225</v>
      </c>
      <c r="H13" s="97" t="s">
        <v>224</v>
      </c>
      <c r="I13" s="97" t="s">
        <v>225</v>
      </c>
      <c r="J13" s="97" t="s">
        <v>224</v>
      </c>
      <c r="K13" s="97" t="s">
        <v>225</v>
      </c>
      <c r="L13" s="81" t="s">
        <v>224</v>
      </c>
      <c r="M13" s="81" t="s">
        <v>225</v>
      </c>
      <c r="N13" s="81" t="s">
        <v>224</v>
      </c>
      <c r="O13" s="81" t="s">
        <v>225</v>
      </c>
      <c r="P13" s="81" t="s">
        <v>224</v>
      </c>
      <c r="Q13" s="81" t="s">
        <v>225</v>
      </c>
      <c r="R13" s="81" t="s">
        <v>224</v>
      </c>
      <c r="S13" s="81" t="s">
        <v>225</v>
      </c>
      <c r="T13" s="81" t="s">
        <v>224</v>
      </c>
      <c r="U13" s="81" t="s">
        <v>225</v>
      </c>
      <c r="V13" s="81" t="s">
        <v>224</v>
      </c>
      <c r="W13" s="81" t="s">
        <v>225</v>
      </c>
      <c r="X13" s="81" t="s">
        <v>206</v>
      </c>
      <c r="Y13" s="81" t="s">
        <v>226</v>
      </c>
      <c r="Z13" s="81" t="s">
        <v>227</v>
      </c>
      <c r="AB13" s="81" t="s">
        <v>206</v>
      </c>
      <c r="AC13" s="81" t="s">
        <v>226</v>
      </c>
      <c r="AD13" s="81" t="s">
        <v>227</v>
      </c>
    </row>
    <row r="14" spans="1:30" x14ac:dyDescent="0.25">
      <c r="A14" s="212" t="s">
        <v>191</v>
      </c>
      <c r="B14" s="98">
        <v>64100</v>
      </c>
      <c r="C14" s="98">
        <v>8000</v>
      </c>
      <c r="D14" s="98">
        <v>58500</v>
      </c>
      <c r="E14" s="98">
        <v>7700</v>
      </c>
      <c r="F14" s="98">
        <v>56200</v>
      </c>
      <c r="G14" s="98">
        <v>7700</v>
      </c>
      <c r="H14" s="98">
        <v>68200</v>
      </c>
      <c r="I14" s="98">
        <v>8500</v>
      </c>
      <c r="J14" s="98">
        <v>65100</v>
      </c>
      <c r="K14" s="98">
        <v>8200</v>
      </c>
      <c r="L14" s="98">
        <v>61100</v>
      </c>
      <c r="M14" s="98">
        <v>8200</v>
      </c>
      <c r="N14" s="98">
        <v>62000</v>
      </c>
      <c r="O14" s="98">
        <v>8100</v>
      </c>
      <c r="P14" s="98">
        <v>56000</v>
      </c>
      <c r="Q14" s="98">
        <v>7800</v>
      </c>
      <c r="R14" s="98">
        <v>63100</v>
      </c>
      <c r="S14" s="98">
        <v>8500</v>
      </c>
      <c r="T14" s="98">
        <v>69800</v>
      </c>
      <c r="U14" s="98">
        <v>9100</v>
      </c>
      <c r="V14" s="98">
        <v>74500</v>
      </c>
      <c r="W14" s="98">
        <v>9600</v>
      </c>
      <c r="X14" s="213">
        <f t="shared" ref="X14:X22" si="0">B14+C14</f>
        <v>72100</v>
      </c>
      <c r="Y14" s="213">
        <f t="shared" ref="Y14:Y21" si="1">V14-W14</f>
        <v>64900</v>
      </c>
      <c r="Z14" s="86">
        <f>Y14-X14</f>
        <v>-7200</v>
      </c>
      <c r="AB14" s="213">
        <f>B14-C14</f>
        <v>56100</v>
      </c>
      <c r="AC14" s="213">
        <f>V14+W14</f>
        <v>84100</v>
      </c>
      <c r="AD14" s="86">
        <f>AC14-AB14</f>
        <v>28000</v>
      </c>
    </row>
    <row r="15" spans="1:30" x14ac:dyDescent="0.25">
      <c r="A15" s="212" t="s">
        <v>192</v>
      </c>
      <c r="B15" s="98">
        <v>107000</v>
      </c>
      <c r="C15" s="98">
        <v>10300</v>
      </c>
      <c r="D15" s="98">
        <v>113800</v>
      </c>
      <c r="E15" s="98">
        <v>10800</v>
      </c>
      <c r="F15" s="98">
        <v>108900</v>
      </c>
      <c r="G15" s="98">
        <v>10700</v>
      </c>
      <c r="H15" s="98">
        <v>124000</v>
      </c>
      <c r="I15" s="98">
        <v>11400</v>
      </c>
      <c r="J15" s="98">
        <v>121400</v>
      </c>
      <c r="K15" s="98">
        <v>11200</v>
      </c>
      <c r="L15" s="98">
        <v>117500</v>
      </c>
      <c r="M15" s="98">
        <v>11400</v>
      </c>
      <c r="N15" s="98">
        <v>134200</v>
      </c>
      <c r="O15" s="98">
        <v>11900</v>
      </c>
      <c r="P15" s="98">
        <v>133800</v>
      </c>
      <c r="Q15" s="98">
        <v>12100</v>
      </c>
      <c r="R15" s="98">
        <v>125800</v>
      </c>
      <c r="S15" s="98">
        <v>12000</v>
      </c>
      <c r="T15" s="98">
        <v>146400</v>
      </c>
      <c r="U15" s="98">
        <v>13200</v>
      </c>
      <c r="V15" s="98">
        <v>136900</v>
      </c>
      <c r="W15" s="98">
        <v>13000</v>
      </c>
      <c r="X15" s="213">
        <f t="shared" si="0"/>
        <v>117300</v>
      </c>
      <c r="Y15" s="213">
        <f t="shared" si="1"/>
        <v>123900</v>
      </c>
      <c r="Z15" s="86">
        <f t="shared" ref="Z15:Z22" si="2">Y15-X15</f>
        <v>6600</v>
      </c>
      <c r="AA15" t="s">
        <v>600</v>
      </c>
      <c r="AB15" s="213">
        <f t="shared" ref="AB15:AB22" si="3">B15-C15</f>
        <v>96700</v>
      </c>
      <c r="AC15" s="213">
        <f t="shared" ref="AC15:AC22" si="4">V15+W15</f>
        <v>149900</v>
      </c>
      <c r="AD15" s="86">
        <f t="shared" ref="AD15:AD22" si="5">AC15-AB15</f>
        <v>53200</v>
      </c>
    </row>
    <row r="16" spans="1:30" x14ac:dyDescent="0.25">
      <c r="A16" s="212" t="s">
        <v>194</v>
      </c>
      <c r="B16" s="98">
        <v>76300</v>
      </c>
      <c r="C16" s="98">
        <v>8700</v>
      </c>
      <c r="D16" s="98">
        <v>79200</v>
      </c>
      <c r="E16" s="98">
        <v>9000</v>
      </c>
      <c r="F16" s="98">
        <v>66800</v>
      </c>
      <c r="G16" s="98">
        <v>8300</v>
      </c>
      <c r="H16" s="98">
        <v>71900</v>
      </c>
      <c r="I16" s="98">
        <v>8700</v>
      </c>
      <c r="J16" s="98">
        <v>80800</v>
      </c>
      <c r="K16" s="98">
        <v>9200</v>
      </c>
      <c r="L16" s="98">
        <v>74500</v>
      </c>
      <c r="M16" s="98">
        <v>9100</v>
      </c>
      <c r="N16" s="98">
        <v>74800</v>
      </c>
      <c r="O16" s="98">
        <v>8900</v>
      </c>
      <c r="P16" s="98">
        <v>88500</v>
      </c>
      <c r="Q16" s="98">
        <v>9800</v>
      </c>
      <c r="R16" s="98">
        <v>81000</v>
      </c>
      <c r="S16" s="98">
        <v>9600</v>
      </c>
      <c r="T16" s="98">
        <v>81000</v>
      </c>
      <c r="U16" s="98">
        <v>9800</v>
      </c>
      <c r="V16" s="98">
        <v>79800</v>
      </c>
      <c r="W16" s="98">
        <v>9900</v>
      </c>
      <c r="X16" s="213">
        <f t="shared" si="0"/>
        <v>85000</v>
      </c>
      <c r="Y16" s="213">
        <f t="shared" si="1"/>
        <v>69900</v>
      </c>
      <c r="Z16" s="86">
        <f t="shared" si="2"/>
        <v>-15100</v>
      </c>
      <c r="AB16" s="213">
        <f>B16-C16</f>
        <v>67600</v>
      </c>
      <c r="AC16" s="213">
        <f t="shared" si="4"/>
        <v>89700</v>
      </c>
      <c r="AD16" s="86">
        <f t="shared" si="5"/>
        <v>22100</v>
      </c>
    </row>
    <row r="17" spans="1:31" x14ac:dyDescent="0.25">
      <c r="A17" s="212" t="s">
        <v>196</v>
      </c>
      <c r="B17" s="98">
        <v>88800</v>
      </c>
      <c r="C17" s="98">
        <v>9400</v>
      </c>
      <c r="D17" s="98">
        <v>90300</v>
      </c>
      <c r="E17" s="98">
        <v>9600</v>
      </c>
      <c r="F17" s="98">
        <v>82300</v>
      </c>
      <c r="G17" s="98">
        <v>9300</v>
      </c>
      <c r="H17" s="98">
        <v>75100</v>
      </c>
      <c r="I17" s="98">
        <v>8900</v>
      </c>
      <c r="J17" s="98">
        <v>83400</v>
      </c>
      <c r="K17" s="98">
        <v>9300</v>
      </c>
      <c r="L17" s="98">
        <v>88100</v>
      </c>
      <c r="M17" s="98">
        <v>9800</v>
      </c>
      <c r="N17" s="98">
        <v>71600</v>
      </c>
      <c r="O17" s="98">
        <v>8700</v>
      </c>
      <c r="P17" s="98">
        <v>73600</v>
      </c>
      <c r="Q17" s="98">
        <v>8900</v>
      </c>
      <c r="R17" s="98">
        <v>76800</v>
      </c>
      <c r="S17" s="98">
        <v>9400</v>
      </c>
      <c r="T17" s="98">
        <v>70000</v>
      </c>
      <c r="U17" s="98">
        <v>9100</v>
      </c>
      <c r="V17" s="98">
        <v>69400</v>
      </c>
      <c r="W17" s="98">
        <v>9200</v>
      </c>
      <c r="X17" s="213">
        <f t="shared" si="0"/>
        <v>98200</v>
      </c>
      <c r="Y17" s="213">
        <f t="shared" si="1"/>
        <v>60200</v>
      </c>
      <c r="Z17" s="86">
        <f t="shared" si="2"/>
        <v>-38000</v>
      </c>
      <c r="AB17" s="213">
        <f>B17-C17</f>
        <v>79400</v>
      </c>
      <c r="AC17" s="213">
        <f t="shared" si="4"/>
        <v>78600</v>
      </c>
      <c r="AD17" s="86">
        <f t="shared" si="5"/>
        <v>-800</v>
      </c>
      <c r="AE17" t="s">
        <v>600</v>
      </c>
    </row>
    <row r="18" spans="1:31" x14ac:dyDescent="0.25">
      <c r="A18" s="212" t="s">
        <v>197</v>
      </c>
      <c r="B18" s="98">
        <v>80100</v>
      </c>
      <c r="C18" s="98">
        <v>8900</v>
      </c>
      <c r="D18" s="98">
        <v>85700</v>
      </c>
      <c r="E18" s="98">
        <v>9300</v>
      </c>
      <c r="F18" s="98">
        <v>83100</v>
      </c>
      <c r="G18" s="98">
        <v>9300</v>
      </c>
      <c r="H18" s="98">
        <v>76600</v>
      </c>
      <c r="I18" s="98">
        <v>9000</v>
      </c>
      <c r="J18" s="98">
        <v>78200</v>
      </c>
      <c r="K18" s="98">
        <v>9000</v>
      </c>
      <c r="L18" s="98">
        <v>81500</v>
      </c>
      <c r="M18" s="98">
        <v>9500</v>
      </c>
      <c r="N18" s="98">
        <v>72100</v>
      </c>
      <c r="O18" s="98">
        <v>8700</v>
      </c>
      <c r="P18" s="98">
        <v>68400</v>
      </c>
      <c r="Q18" s="98">
        <v>8600</v>
      </c>
      <c r="R18" s="98">
        <v>69300</v>
      </c>
      <c r="S18" s="98">
        <v>8900</v>
      </c>
      <c r="T18" s="98">
        <v>70300</v>
      </c>
      <c r="U18" s="98">
        <v>9100</v>
      </c>
      <c r="V18" s="98">
        <v>76300</v>
      </c>
      <c r="W18" s="98">
        <v>9700</v>
      </c>
      <c r="X18" s="213">
        <f t="shared" si="0"/>
        <v>89000</v>
      </c>
      <c r="Y18" s="213">
        <f t="shared" si="1"/>
        <v>66600</v>
      </c>
      <c r="Z18" s="86">
        <f t="shared" si="2"/>
        <v>-22400</v>
      </c>
      <c r="AB18" s="213">
        <f t="shared" si="3"/>
        <v>71200</v>
      </c>
      <c r="AC18" s="213">
        <f t="shared" si="4"/>
        <v>86000</v>
      </c>
      <c r="AD18" s="86">
        <f t="shared" si="5"/>
        <v>14800</v>
      </c>
    </row>
    <row r="19" spans="1:31" x14ac:dyDescent="0.25">
      <c r="A19" s="212" t="s">
        <v>200</v>
      </c>
      <c r="B19" s="98">
        <v>59700</v>
      </c>
      <c r="C19" s="98">
        <v>7700</v>
      </c>
      <c r="D19" s="98">
        <v>55000</v>
      </c>
      <c r="E19" s="98">
        <v>7500</v>
      </c>
      <c r="F19" s="98">
        <v>58000</v>
      </c>
      <c r="G19" s="98">
        <v>7800</v>
      </c>
      <c r="H19" s="98">
        <v>58900</v>
      </c>
      <c r="I19" s="98">
        <v>7900</v>
      </c>
      <c r="J19" s="98">
        <v>70500</v>
      </c>
      <c r="K19" s="98">
        <v>8600</v>
      </c>
      <c r="L19" s="98">
        <v>65200</v>
      </c>
      <c r="M19" s="98">
        <v>8500</v>
      </c>
      <c r="N19" s="98">
        <v>66300</v>
      </c>
      <c r="O19" s="98">
        <v>8300</v>
      </c>
      <c r="P19" s="98">
        <v>70200</v>
      </c>
      <c r="Q19" s="98">
        <v>8700</v>
      </c>
      <c r="R19" s="98">
        <v>71100</v>
      </c>
      <c r="S19" s="98">
        <v>9000</v>
      </c>
      <c r="T19" s="98">
        <v>65000</v>
      </c>
      <c r="U19" s="98">
        <v>8800</v>
      </c>
      <c r="V19" s="98">
        <v>73200</v>
      </c>
      <c r="W19" s="98">
        <v>9500</v>
      </c>
      <c r="X19" s="213">
        <f t="shared" si="0"/>
        <v>67400</v>
      </c>
      <c r="Y19" s="213">
        <f t="shared" si="1"/>
        <v>63700</v>
      </c>
      <c r="Z19" s="86">
        <f t="shared" si="2"/>
        <v>-3700</v>
      </c>
      <c r="AB19" s="213">
        <f t="shared" si="3"/>
        <v>52000</v>
      </c>
      <c r="AC19" s="213">
        <f t="shared" si="4"/>
        <v>82700</v>
      </c>
      <c r="AD19" s="86">
        <f t="shared" si="5"/>
        <v>30700</v>
      </c>
    </row>
    <row r="20" spans="1:31" x14ac:dyDescent="0.25">
      <c r="A20" s="212" t="s">
        <v>202</v>
      </c>
      <c r="B20" s="98">
        <v>55300</v>
      </c>
      <c r="C20" s="98">
        <v>7400</v>
      </c>
      <c r="D20" s="98">
        <v>47400</v>
      </c>
      <c r="E20" s="98">
        <v>6900</v>
      </c>
      <c r="F20" s="98">
        <v>62800</v>
      </c>
      <c r="G20" s="98">
        <v>8100</v>
      </c>
      <c r="H20" s="98">
        <v>52200</v>
      </c>
      <c r="I20" s="98">
        <v>7400</v>
      </c>
      <c r="J20" s="98">
        <v>55100</v>
      </c>
      <c r="K20" s="98">
        <v>7600</v>
      </c>
      <c r="L20" s="98">
        <v>54500</v>
      </c>
      <c r="M20" s="98">
        <v>7700</v>
      </c>
      <c r="N20" s="98">
        <v>57200</v>
      </c>
      <c r="O20" s="98">
        <v>7800</v>
      </c>
      <c r="P20" s="98">
        <v>55700</v>
      </c>
      <c r="Q20" s="98">
        <v>7800</v>
      </c>
      <c r="R20" s="98">
        <v>49100</v>
      </c>
      <c r="S20" s="98">
        <v>7500</v>
      </c>
      <c r="T20" s="98">
        <v>55700</v>
      </c>
      <c r="U20" s="98">
        <v>8100</v>
      </c>
      <c r="V20" s="98">
        <v>57700</v>
      </c>
      <c r="W20" s="98">
        <v>8400</v>
      </c>
      <c r="X20" s="213">
        <f t="shared" si="0"/>
        <v>62700</v>
      </c>
      <c r="Y20" s="213">
        <f t="shared" si="1"/>
        <v>49300</v>
      </c>
      <c r="Z20" s="86">
        <f t="shared" si="2"/>
        <v>-13400</v>
      </c>
      <c r="AB20" s="213">
        <f t="shared" si="3"/>
        <v>47900</v>
      </c>
      <c r="AC20" s="213">
        <f t="shared" si="4"/>
        <v>66100</v>
      </c>
      <c r="AD20" s="86">
        <f t="shared" si="5"/>
        <v>18200</v>
      </c>
    </row>
    <row r="21" spans="1:31" x14ac:dyDescent="0.25">
      <c r="A21" s="212" t="s">
        <v>203</v>
      </c>
      <c r="B21" s="98">
        <v>58200</v>
      </c>
      <c r="C21" s="98">
        <v>7600</v>
      </c>
      <c r="D21" s="98">
        <v>56300</v>
      </c>
      <c r="E21" s="98">
        <v>7600</v>
      </c>
      <c r="F21" s="98">
        <v>48700</v>
      </c>
      <c r="G21" s="98">
        <v>7100</v>
      </c>
      <c r="H21" s="98">
        <v>43800</v>
      </c>
      <c r="I21" s="98">
        <v>6800</v>
      </c>
      <c r="J21" s="98">
        <v>46900</v>
      </c>
      <c r="K21" s="98">
        <v>7000</v>
      </c>
      <c r="L21" s="98">
        <v>46900</v>
      </c>
      <c r="M21" s="98">
        <v>7200</v>
      </c>
      <c r="N21" s="98">
        <v>45400</v>
      </c>
      <c r="O21" s="98">
        <v>6900</v>
      </c>
      <c r="P21" s="98">
        <v>51400</v>
      </c>
      <c r="Q21" s="98">
        <v>7500</v>
      </c>
      <c r="R21" s="98">
        <v>51200</v>
      </c>
      <c r="S21" s="98">
        <v>7700</v>
      </c>
      <c r="T21" s="98">
        <v>47600</v>
      </c>
      <c r="U21" s="98">
        <v>7500</v>
      </c>
      <c r="V21" s="98">
        <v>50900</v>
      </c>
      <c r="W21" s="98">
        <v>7900</v>
      </c>
      <c r="X21" s="213">
        <f t="shared" si="0"/>
        <v>65800</v>
      </c>
      <c r="Y21" s="213">
        <f t="shared" si="1"/>
        <v>43000</v>
      </c>
      <c r="Z21" s="86">
        <f t="shared" si="2"/>
        <v>-22800</v>
      </c>
      <c r="AB21" s="213">
        <f t="shared" si="3"/>
        <v>50600</v>
      </c>
      <c r="AC21" s="213">
        <f t="shared" si="4"/>
        <v>58800</v>
      </c>
      <c r="AD21" s="86">
        <f t="shared" si="5"/>
        <v>8200</v>
      </c>
    </row>
    <row r="22" spans="1:31" x14ac:dyDescent="0.25">
      <c r="A22" s="212" t="s">
        <v>204</v>
      </c>
      <c r="B22" s="98">
        <v>70600</v>
      </c>
      <c r="C22" s="98">
        <v>8400</v>
      </c>
      <c r="D22" s="98">
        <v>69600</v>
      </c>
      <c r="E22" s="98">
        <v>8400</v>
      </c>
      <c r="F22" s="98">
        <v>76200</v>
      </c>
      <c r="G22" s="98">
        <v>8900</v>
      </c>
      <c r="H22" s="98">
        <v>68500</v>
      </c>
      <c r="I22" s="98">
        <v>8500</v>
      </c>
      <c r="J22" s="98">
        <v>65600</v>
      </c>
      <c r="K22" s="98">
        <v>8300</v>
      </c>
      <c r="L22" s="98">
        <v>68100</v>
      </c>
      <c r="M22" s="98">
        <v>8700</v>
      </c>
      <c r="N22" s="98">
        <v>63000</v>
      </c>
      <c r="O22" s="98">
        <v>8100</v>
      </c>
      <c r="P22" s="98">
        <v>81300</v>
      </c>
      <c r="Q22" s="98">
        <v>9400</v>
      </c>
      <c r="R22" s="98">
        <v>76600</v>
      </c>
      <c r="S22" s="98">
        <v>9400</v>
      </c>
      <c r="T22" s="98">
        <v>73300</v>
      </c>
      <c r="U22" s="98">
        <v>9300</v>
      </c>
      <c r="V22" s="98">
        <v>73600</v>
      </c>
      <c r="W22" s="98">
        <v>9500</v>
      </c>
      <c r="X22" s="213">
        <f t="shared" si="0"/>
        <v>79000</v>
      </c>
      <c r="Y22" s="213">
        <f>V22-W22</f>
        <v>64100</v>
      </c>
      <c r="Z22" s="86">
        <f t="shared" si="2"/>
        <v>-14900</v>
      </c>
      <c r="AB22" s="213">
        <f t="shared" si="3"/>
        <v>62200</v>
      </c>
      <c r="AC22" s="213">
        <f t="shared" si="4"/>
        <v>83100</v>
      </c>
      <c r="AD22" s="86">
        <f t="shared" si="5"/>
        <v>20900</v>
      </c>
    </row>
    <row r="23" spans="1:31" x14ac:dyDescent="0.25">
      <c r="A23" s="100" t="s">
        <v>134</v>
      </c>
      <c r="B23" s="86">
        <f>SUM(B14:B22)</f>
        <v>660100</v>
      </c>
      <c r="C23" s="86"/>
      <c r="D23" s="86">
        <f>SUM(D14:D22)</f>
        <v>655800</v>
      </c>
      <c r="E23" s="86"/>
      <c r="F23" s="86">
        <f>SUM(F14:F22)</f>
        <v>643000</v>
      </c>
      <c r="G23" s="86"/>
      <c r="H23" s="86">
        <f>SUM(H14:H22)</f>
        <v>639200</v>
      </c>
      <c r="I23" s="86"/>
      <c r="J23" s="86">
        <f>SUM(J14:J22)</f>
        <v>667000</v>
      </c>
      <c r="K23" s="86"/>
      <c r="L23" s="86">
        <f>SUM(L14:L22)</f>
        <v>657400</v>
      </c>
      <c r="M23" s="86"/>
      <c r="N23" s="86">
        <f>SUM(N14:N22)</f>
        <v>646600</v>
      </c>
      <c r="O23" s="86"/>
      <c r="P23" s="86">
        <f>SUM(P14:P22)</f>
        <v>678900</v>
      </c>
      <c r="Q23" s="86"/>
      <c r="R23" s="86">
        <f>SUM(R14:R22)</f>
        <v>664000</v>
      </c>
      <c r="S23" s="86"/>
      <c r="T23" s="86">
        <f>SUM(T14:T22)</f>
        <v>679100</v>
      </c>
      <c r="U23" s="86"/>
      <c r="V23" s="86">
        <f>SUM(V14:V22)</f>
        <v>692300</v>
      </c>
      <c r="W23" s="86"/>
    </row>
    <row r="25" spans="1:31" x14ac:dyDescent="0.25">
      <c r="A25" s="55" t="s">
        <v>336</v>
      </c>
    </row>
    <row r="27" spans="1:31" s="80" customFormat="1" ht="21" x14ac:dyDescent="0.35">
      <c r="A27" s="2" t="s">
        <v>640</v>
      </c>
    </row>
    <row r="28" spans="1:31" ht="15.75" thickBot="1" x14ac:dyDescent="0.3"/>
    <row r="29" spans="1:31" ht="30.75" thickBot="1" x14ac:dyDescent="0.3">
      <c r="A29" s="82" t="s">
        <v>188</v>
      </c>
      <c r="B29" s="99">
        <v>2004</v>
      </c>
      <c r="C29" s="83">
        <v>2009</v>
      </c>
      <c r="D29" s="83">
        <v>2010</v>
      </c>
      <c r="E29" s="83">
        <v>2011</v>
      </c>
      <c r="F29" s="83">
        <v>2012</v>
      </c>
      <c r="G29" s="83">
        <v>2013</v>
      </c>
      <c r="H29" s="83">
        <v>2014</v>
      </c>
      <c r="I29" s="84" t="s">
        <v>189</v>
      </c>
      <c r="J29" s="85" t="s">
        <v>190</v>
      </c>
    </row>
    <row r="30" spans="1:31" x14ac:dyDescent="0.25">
      <c r="A30" s="114" t="s">
        <v>191</v>
      </c>
      <c r="B30" s="116">
        <v>64</v>
      </c>
      <c r="C30" s="117">
        <v>61</v>
      </c>
      <c r="D30" s="117">
        <v>62</v>
      </c>
      <c r="E30" s="117">
        <v>56</v>
      </c>
      <c r="F30" s="117">
        <v>63</v>
      </c>
      <c r="G30" s="117">
        <v>70</v>
      </c>
      <c r="H30" s="117">
        <v>75</v>
      </c>
      <c r="I30" s="117">
        <f t="shared" ref="I30:I39" si="6">H30-B30</f>
        <v>11</v>
      </c>
      <c r="J30" s="466">
        <f t="shared" ref="J30:J38" si="7">((H30/B30)-1)*100</f>
        <v>17.1875</v>
      </c>
      <c r="K30" s="86"/>
    </row>
    <row r="31" spans="1:31" x14ac:dyDescent="0.25">
      <c r="A31" s="124" t="s">
        <v>192</v>
      </c>
      <c r="B31" s="107">
        <v>107</v>
      </c>
      <c r="C31" s="108">
        <v>118</v>
      </c>
      <c r="D31" s="108">
        <v>134</v>
      </c>
      <c r="E31" s="108">
        <v>134</v>
      </c>
      <c r="F31" s="108">
        <v>126</v>
      </c>
      <c r="G31" s="108">
        <v>146</v>
      </c>
      <c r="H31" s="108">
        <v>137</v>
      </c>
      <c r="I31" s="108">
        <f t="shared" si="6"/>
        <v>30</v>
      </c>
      <c r="J31" s="125">
        <f t="shared" si="7"/>
        <v>28.037383177570096</v>
      </c>
      <c r="K31" s="86"/>
    </row>
    <row r="32" spans="1:31" x14ac:dyDescent="0.25">
      <c r="A32" s="114" t="s">
        <v>194</v>
      </c>
      <c r="B32" s="116">
        <v>76</v>
      </c>
      <c r="C32" s="117">
        <v>75</v>
      </c>
      <c r="D32" s="117">
        <v>75</v>
      </c>
      <c r="E32" s="117">
        <v>89</v>
      </c>
      <c r="F32" s="117">
        <v>81</v>
      </c>
      <c r="G32" s="117">
        <v>81</v>
      </c>
      <c r="H32" s="117">
        <v>80</v>
      </c>
      <c r="I32" s="117">
        <f t="shared" si="6"/>
        <v>4</v>
      </c>
      <c r="J32" s="126">
        <f t="shared" si="7"/>
        <v>5.2631578947368363</v>
      </c>
      <c r="K32" s="86"/>
    </row>
    <row r="33" spans="1:11" x14ac:dyDescent="0.25">
      <c r="A33" s="124" t="s">
        <v>196</v>
      </c>
      <c r="B33" s="107">
        <v>89</v>
      </c>
      <c r="C33" s="108">
        <v>88</v>
      </c>
      <c r="D33" s="108">
        <v>72</v>
      </c>
      <c r="E33" s="108">
        <v>74</v>
      </c>
      <c r="F33" s="108">
        <v>77</v>
      </c>
      <c r="G33" s="108">
        <v>70</v>
      </c>
      <c r="H33" s="108">
        <v>69</v>
      </c>
      <c r="I33" s="108">
        <f t="shared" si="6"/>
        <v>-20</v>
      </c>
      <c r="J33" s="125">
        <f t="shared" si="7"/>
        <v>-22.471910112359549</v>
      </c>
      <c r="K33" s="86"/>
    </row>
    <row r="34" spans="1:11" x14ac:dyDescent="0.25">
      <c r="A34" s="114" t="s">
        <v>198</v>
      </c>
      <c r="B34" s="116">
        <v>80</v>
      </c>
      <c r="C34" s="117">
        <v>82</v>
      </c>
      <c r="D34" s="117">
        <v>72</v>
      </c>
      <c r="E34" s="117">
        <v>68</v>
      </c>
      <c r="F34" s="117">
        <v>69</v>
      </c>
      <c r="G34" s="117">
        <v>70</v>
      </c>
      <c r="H34" s="117">
        <v>76</v>
      </c>
      <c r="I34" s="117">
        <f t="shared" si="6"/>
        <v>-4</v>
      </c>
      <c r="J34" s="126">
        <f t="shared" si="7"/>
        <v>-5.0000000000000044</v>
      </c>
      <c r="K34" s="86"/>
    </row>
    <row r="35" spans="1:11" x14ac:dyDescent="0.25">
      <c r="A35" s="114" t="s">
        <v>200</v>
      </c>
      <c r="B35" s="116">
        <v>60</v>
      </c>
      <c r="C35" s="117">
        <v>65</v>
      </c>
      <c r="D35" s="117">
        <v>66</v>
      </c>
      <c r="E35" s="117">
        <v>70</v>
      </c>
      <c r="F35" s="117">
        <v>71</v>
      </c>
      <c r="G35" s="117">
        <v>65</v>
      </c>
      <c r="H35" s="117">
        <v>73</v>
      </c>
      <c r="I35" s="117">
        <f t="shared" si="6"/>
        <v>13</v>
      </c>
      <c r="J35" s="126">
        <f t="shared" si="7"/>
        <v>21.666666666666657</v>
      </c>
      <c r="K35" s="86"/>
    </row>
    <row r="36" spans="1:11" x14ac:dyDescent="0.25">
      <c r="A36" s="114" t="s">
        <v>202</v>
      </c>
      <c r="B36" s="116">
        <v>55</v>
      </c>
      <c r="C36" s="117">
        <v>55</v>
      </c>
      <c r="D36" s="117">
        <v>57</v>
      </c>
      <c r="E36" s="117">
        <v>56</v>
      </c>
      <c r="F36" s="117">
        <v>49</v>
      </c>
      <c r="G36" s="117">
        <v>56</v>
      </c>
      <c r="H36" s="117">
        <v>58</v>
      </c>
      <c r="I36" s="117">
        <f t="shared" si="6"/>
        <v>3</v>
      </c>
      <c r="J36" s="126">
        <f t="shared" si="7"/>
        <v>5.4545454545454453</v>
      </c>
      <c r="K36" s="86"/>
    </row>
    <row r="37" spans="1:11" x14ac:dyDescent="0.25">
      <c r="A37" s="114" t="s">
        <v>203</v>
      </c>
      <c r="B37" s="116">
        <v>58</v>
      </c>
      <c r="C37" s="117">
        <v>47</v>
      </c>
      <c r="D37" s="117">
        <v>45</v>
      </c>
      <c r="E37" s="117">
        <v>51</v>
      </c>
      <c r="F37" s="117">
        <v>51</v>
      </c>
      <c r="G37" s="117">
        <v>48</v>
      </c>
      <c r="H37" s="117">
        <v>51</v>
      </c>
      <c r="I37" s="117">
        <f t="shared" si="6"/>
        <v>-7</v>
      </c>
      <c r="J37" s="126">
        <f t="shared" si="7"/>
        <v>-12.068965517241381</v>
      </c>
      <c r="K37" s="86"/>
    </row>
    <row r="38" spans="1:11" ht="15.75" thickBot="1" x14ac:dyDescent="0.3">
      <c r="A38" s="114" t="s">
        <v>204</v>
      </c>
      <c r="B38" s="116">
        <v>71</v>
      </c>
      <c r="C38" s="117">
        <v>68</v>
      </c>
      <c r="D38" s="117">
        <v>63</v>
      </c>
      <c r="E38" s="117">
        <v>81</v>
      </c>
      <c r="F38" s="117">
        <v>77</v>
      </c>
      <c r="G38" s="117">
        <v>73</v>
      </c>
      <c r="H38" s="117">
        <v>74</v>
      </c>
      <c r="I38" s="117">
        <f t="shared" si="6"/>
        <v>3</v>
      </c>
      <c r="J38" s="126">
        <f t="shared" si="7"/>
        <v>4.2253521126760507</v>
      </c>
      <c r="K38" s="86"/>
    </row>
    <row r="39" spans="1:11" ht="15.75" thickBot="1" x14ac:dyDescent="0.3">
      <c r="A39" s="127" t="s">
        <v>205</v>
      </c>
      <c r="B39" s="121">
        <v>660</v>
      </c>
      <c r="C39" s="122">
        <v>657</v>
      </c>
      <c r="D39" s="122">
        <v>647</v>
      </c>
      <c r="E39" s="122">
        <v>679</v>
      </c>
      <c r="F39" s="122">
        <v>664</v>
      </c>
      <c r="G39" s="122">
        <v>679</v>
      </c>
      <c r="H39" s="122">
        <v>692</v>
      </c>
      <c r="I39" s="128">
        <f t="shared" si="6"/>
        <v>32</v>
      </c>
      <c r="J39" s="129">
        <f>((H39/B39)-1)*100</f>
        <v>4.8484848484848575</v>
      </c>
      <c r="K39" s="86"/>
    </row>
    <row r="40" spans="1:11" x14ac:dyDescent="0.25">
      <c r="C40" s="460"/>
      <c r="D40" s="460"/>
      <c r="E40" s="460"/>
      <c r="F40" s="460"/>
      <c r="G40" s="460"/>
      <c r="H40" s="460"/>
      <c r="I40" s="469"/>
      <c r="J40" s="460"/>
    </row>
    <row r="41" spans="1:11" x14ac:dyDescent="0.25">
      <c r="D41" s="460"/>
      <c r="E41" s="460"/>
      <c r="F41" s="460"/>
      <c r="G41" s="460"/>
      <c r="H41" s="460"/>
    </row>
    <row r="42" spans="1:11" x14ac:dyDescent="0.25">
      <c r="B42" s="505"/>
      <c r="C42" s="460"/>
      <c r="D42" s="460"/>
      <c r="E42" s="460"/>
      <c r="F42" s="460"/>
      <c r="G42" s="460"/>
      <c r="H42" s="460"/>
    </row>
    <row r="43" spans="1:11" x14ac:dyDescent="0.25">
      <c r="B43" s="505"/>
      <c r="C43" s="460"/>
      <c r="D43" s="460"/>
      <c r="E43" s="460"/>
      <c r="F43" s="460"/>
      <c r="G43" s="460"/>
      <c r="H43" s="460"/>
    </row>
    <row r="44" spans="1:11" x14ac:dyDescent="0.25">
      <c r="B44" s="505"/>
      <c r="C44" s="460"/>
      <c r="D44" s="460"/>
      <c r="E44" s="460"/>
      <c r="F44" s="460"/>
      <c r="G44" s="460"/>
      <c r="H44" s="460"/>
    </row>
    <row r="45" spans="1:11" x14ac:dyDescent="0.25">
      <c r="B45" s="505"/>
      <c r="C45" s="460"/>
      <c r="D45" s="460"/>
      <c r="E45" s="460"/>
      <c r="F45" s="460"/>
      <c r="G45" s="460"/>
      <c r="H45" s="460"/>
    </row>
    <row r="46" spans="1:11" x14ac:dyDescent="0.25">
      <c r="B46" s="505"/>
      <c r="C46" s="460"/>
      <c r="D46" s="460"/>
      <c r="E46" s="460"/>
      <c r="F46" s="460"/>
      <c r="G46" s="460"/>
      <c r="H46" s="460"/>
    </row>
    <row r="47" spans="1:11" x14ac:dyDescent="0.25">
      <c r="B47" s="505"/>
      <c r="C47" s="460"/>
      <c r="D47" s="460"/>
      <c r="E47" s="460"/>
      <c r="F47" s="460"/>
      <c r="G47" s="460"/>
      <c r="H47" s="460"/>
    </row>
    <row r="48" spans="1:11" x14ac:dyDescent="0.25">
      <c r="B48" s="505"/>
      <c r="C48" s="460"/>
      <c r="D48" s="460"/>
      <c r="E48" s="460"/>
      <c r="F48" s="460"/>
      <c r="G48" s="460"/>
      <c r="H48" s="460"/>
    </row>
    <row r="49" spans="2:8" x14ac:dyDescent="0.25">
      <c r="B49" s="505"/>
      <c r="C49" s="460"/>
      <c r="D49" s="460"/>
      <c r="E49" s="460"/>
      <c r="F49" s="460"/>
      <c r="G49" s="460"/>
      <c r="H49" s="460"/>
    </row>
    <row r="50" spans="2:8" x14ac:dyDescent="0.25">
      <c r="B50" s="505"/>
    </row>
  </sheetData>
  <mergeCells count="13">
    <mergeCell ref="AB12:AD12"/>
    <mergeCell ref="X12:Z12"/>
    <mergeCell ref="L12:M12"/>
    <mergeCell ref="B12:C12"/>
    <mergeCell ref="D12:E12"/>
    <mergeCell ref="F12:G12"/>
    <mergeCell ref="H12:I12"/>
    <mergeCell ref="J12:K12"/>
    <mergeCell ref="N12:O12"/>
    <mergeCell ref="P12:Q12"/>
    <mergeCell ref="R12:S12"/>
    <mergeCell ref="T12:U12"/>
    <mergeCell ref="V12:W1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41</vt:i4>
      </vt:variant>
    </vt:vector>
  </HeadingPairs>
  <TitlesOfParts>
    <vt:vector size="86"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Figure 1 </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22'!_Ref440368532</vt:lpstr>
      <vt:lpstr>'Figure 27'!_Ref441075135</vt:lpstr>
      <vt:lpstr>'Figure 29'!_Ref441075135</vt:lpstr>
      <vt:lpstr>'Table 4'!_Ref441159306</vt:lpstr>
      <vt:lpstr>'Table 5'!_Ref441159306</vt:lpstr>
      <vt:lpstr>'Table 8'!_Ref441159306</vt:lpstr>
      <vt:lpstr>'Table 9'!_Ref441159306</vt:lpstr>
      <vt:lpstr>'Figure 7'!_Ref441226729</vt:lpstr>
      <vt:lpstr>'Figure 1 '!_Ref441226813</vt:lpstr>
      <vt:lpstr>'Figure 2'!_Ref441226826</vt:lpstr>
      <vt:lpstr>'Figure 3'!_Ref441226826</vt:lpstr>
      <vt:lpstr>'Figure 6'!_Ref441226854</vt:lpstr>
      <vt:lpstr>'Figure 10'!_Ref441226954</vt:lpstr>
      <vt:lpstr>'Figure 11'!_Ref441227029</vt:lpstr>
      <vt:lpstr>'Figure 13'!_Ref441227029</vt:lpstr>
      <vt:lpstr>'Figure 14'!_Ref441227145</vt:lpstr>
      <vt:lpstr>'Table 10'!_Ref441227145</vt:lpstr>
      <vt:lpstr>'Table 11'!_Ref441227145</vt:lpstr>
      <vt:lpstr>'Table 12'!_Ref441227145</vt:lpstr>
      <vt:lpstr>'Table 13'!_Ref441227145</vt:lpstr>
      <vt:lpstr>'Table 14'!_Ref441227145</vt:lpstr>
      <vt:lpstr>'Table 15'!_Ref441227145</vt:lpstr>
      <vt:lpstr>'Table 6'!_Ref441227145</vt:lpstr>
      <vt:lpstr>'Figure 12'!_Ref441227213</vt:lpstr>
      <vt:lpstr>'Figure 14'!_Ref441227499</vt:lpstr>
      <vt:lpstr>'Figure 19'!_Ref441230858</vt:lpstr>
      <vt:lpstr>'Figure 20'!_Ref441230919</vt:lpstr>
      <vt:lpstr>'Figure 21'!_Ref441231023</vt:lpstr>
      <vt:lpstr>'Figure 10'!_Ref441666295</vt:lpstr>
      <vt:lpstr>'Figure 8'!_Ref441666295</vt:lpstr>
      <vt:lpstr>'Table 2'!_Ref441666295</vt:lpstr>
      <vt:lpstr>'Table 3'!_Ref441666295</vt:lpstr>
      <vt:lpstr>'Table 2'!_Ref441677496</vt:lpstr>
      <vt:lpstr>'Table 3'!_Ref441677496</vt:lpstr>
      <vt:lpstr>'Figure 17'!_Ref441850832</vt:lpstr>
      <vt:lpstr>'Figure 28'!_Ref442088422</vt:lpstr>
      <vt:lpstr>'Table 1'!_Ref442099088</vt:lpstr>
      <vt:lpstr>'Figure 23'!_Ref442185105</vt:lpstr>
      <vt:lpstr>'Figure 9'!_Ref442185105</vt:lpstr>
      <vt:lpstr>'Figure 4'!_Ref442871916</vt:lpstr>
      <vt:lpstr>'Figure 5'!_Ref442882482</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Trends in the demand for labour and skills in London and East Sub-region</dc:title>
  <dc:subject>Area Review - demand analysis</dc:subject>
  <dc:creator>Hadyn Hitchins</dc:creator>
  <cp:lastModifiedBy>Joel Marsden</cp:lastModifiedBy>
  <dcterms:created xsi:type="dcterms:W3CDTF">2016-02-16T13:19:29Z</dcterms:created>
  <dcterms:modified xsi:type="dcterms:W3CDTF">2016-05-25T14:32:06Z</dcterms:modified>
</cp:coreProperties>
</file>