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https://londonfire.sharepoint.com/sites/StratRisk/Performance/Reports/Monthly KPI Report/Monthly KPI reports - published data/"/>
    </mc:Choice>
  </mc:AlternateContent>
  <xr:revisionPtr revIDLastSave="288" documentId="8_{D2B13481-F0A2-487A-8757-09732EF7E032}" xr6:coauthVersionLast="47" xr6:coauthVersionMax="47" xr10:uidLastSave="{A21AAB81-2CB6-44CF-9E2C-6CFC82A98CB3}"/>
  <bookViews>
    <workbookView xWindow="23880" yWindow="-120" windowWidth="24240" windowHeight="13140" tabRatio="786" firstSheet="2" activeTab="2" xr2:uid="{7896633C-B636-4478-A1F5-F5F280C7B8CE}"/>
  </bookViews>
  <sheets>
    <sheet name="Training - GT" sheetId="16" state="hidden" r:id="rId1"/>
    <sheet name="Training - CT" sheetId="15" state="hidden" r:id="rId2"/>
    <sheet name="Cover" sheetId="42" r:id="rId3"/>
    <sheet name="Report Catalogue" sheetId="43" r:id="rId4"/>
    <sheet name="C1-01" sheetId="17" r:id="rId5"/>
    <sheet name="C1-02, C1-03, C1-04, C1-05" sheetId="18" r:id="rId6"/>
    <sheet name="C2-01" sheetId="24" r:id="rId7"/>
    <sheet name="C3-01, C3-02, C3-03, C3-04" sheetId="26" r:id="rId8"/>
    <sheet name="C3-06" sheetId="28" r:id="rId9"/>
    <sheet name="C3-05" sheetId="27" r:id="rId10"/>
    <sheet name="C4-01, C4-03" sheetId="29" r:id="rId11"/>
    <sheet name="C4-05" sheetId="30" r:id="rId12"/>
    <sheet name="C4-06" sheetId="31" r:id="rId13"/>
    <sheet name="C5-01" sheetId="32" r:id="rId14"/>
    <sheet name="C5-02A, C5-02B, C5-02C" sheetId="33" r:id="rId15"/>
    <sheet name="C5-03" sheetId="35" r:id="rId16"/>
    <sheet name="C5-04" sheetId="34" r:id="rId17"/>
    <sheet name="C5-05" sheetId="36" r:id="rId18"/>
    <sheet name="C6-01" sheetId="38" r:id="rId19"/>
    <sheet name="C6-02" sheetId="37" r:id="rId20"/>
    <sheet name="C7-01, C7-02, C7-04" sheetId="39" r:id="rId21"/>
    <sheet name="C7-03, C7-05, C7-06" sheetId="40" r:id="rId22"/>
    <sheet name="C7-07" sheetId="41" r:id="rId23"/>
    <sheet name="Workforce Data" sheetId="45" r:id="rId24"/>
    <sheet name="Voluntary Leavers" sheetId="47" r:id="rId25"/>
    <sheet name="Top Earners" sheetId="49" r:id="rId26"/>
    <sheet name="Prev&amp;Prot_Day" sheetId="6" state="hidden" r:id="rId27"/>
    <sheet name="Prev&amp;Prot_Night" sheetId="7" state="hidden" r:id="rId28"/>
  </sheets>
  <definedNames>
    <definedName name="query__34" localSheetId="3" hidden="1">'Report Catalogue'!$A$1:$F$51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6" l="1"/>
  <c r="R5" i="16"/>
  <c r="R6" i="16"/>
  <c r="R7" i="16"/>
  <c r="R8" i="16"/>
  <c r="R9" i="16"/>
  <c r="R10" i="16"/>
  <c r="R11" i="16"/>
  <c r="R12" i="16"/>
  <c r="R3" i="16"/>
  <c r="R14" i="16"/>
  <c r="R15" i="16"/>
  <c r="R16" i="16"/>
  <c r="R17" i="16"/>
  <c r="R18" i="16"/>
  <c r="R13" i="16"/>
  <c r="K14" i="16"/>
  <c r="K15" i="16"/>
  <c r="K16" i="16"/>
  <c r="K17" i="16"/>
  <c r="K18" i="16"/>
  <c r="K13" i="16"/>
  <c r="Q14" i="16"/>
  <c r="Q15" i="16"/>
  <c r="Q16" i="16"/>
  <c r="Q17" i="16"/>
  <c r="Q18" i="16"/>
  <c r="Q13" i="16"/>
  <c r="Q3" i="16"/>
  <c r="Q4" i="16"/>
  <c r="Q5" i="16"/>
  <c r="Q6" i="16"/>
  <c r="Q7" i="16"/>
  <c r="Q8" i="16"/>
  <c r="Q9" i="16"/>
  <c r="Q10" i="16"/>
  <c r="Q11" i="16"/>
  <c r="Q12" i="16"/>
  <c r="Q2" i="16"/>
  <c r="L4" i="16"/>
  <c r="L5" i="16"/>
  <c r="L6" i="16"/>
  <c r="L7" i="16"/>
  <c r="L8" i="16"/>
  <c r="L9" i="16"/>
  <c r="L10" i="16"/>
  <c r="L11" i="16"/>
  <c r="L12" i="16"/>
  <c r="L3" i="16"/>
  <c r="L14" i="16"/>
  <c r="L15" i="16"/>
  <c r="L16" i="16"/>
  <c r="L17" i="16"/>
  <c r="L18" i="16"/>
  <c r="L13" i="16"/>
  <c r="J18" i="16"/>
  <c r="J17" i="16"/>
  <c r="J16" i="16"/>
  <c r="J15" i="16"/>
  <c r="J14" i="16"/>
  <c r="J13" i="16"/>
  <c r="F4" i="16"/>
  <c r="F5" i="16"/>
  <c r="F6" i="16"/>
  <c r="F7" i="16"/>
  <c r="F8" i="16"/>
  <c r="F9" i="16"/>
  <c r="F10" i="16"/>
  <c r="F11" i="16"/>
  <c r="F12" i="16"/>
  <c r="F3" i="16"/>
  <c r="D18" i="16"/>
  <c r="D17" i="16"/>
  <c r="D16" i="16"/>
  <c r="D15" i="16"/>
  <c r="D14" i="16"/>
  <c r="D13" i="16"/>
  <c r="E14" i="16"/>
  <c r="E15" i="16"/>
  <c r="E16" i="16"/>
  <c r="E17" i="16"/>
  <c r="E18" i="16"/>
  <c r="E13" i="16"/>
  <c r="E3" i="16"/>
  <c r="E4" i="16"/>
  <c r="E5" i="16"/>
  <c r="E6" i="16"/>
  <c r="E7" i="16"/>
  <c r="E8" i="16"/>
  <c r="E9" i="16"/>
  <c r="E10" i="16"/>
  <c r="E11" i="16"/>
  <c r="E12" i="16"/>
  <c r="E2" i="16"/>
  <c r="C13" i="15"/>
  <c r="E13" i="15" s="1"/>
  <c r="C14" i="15"/>
  <c r="E14" i="15" s="1"/>
  <c r="C15" i="15"/>
  <c r="E15" i="15" s="1"/>
  <c r="C16" i="15"/>
  <c r="E16" i="15" s="1"/>
  <c r="C17" i="15"/>
  <c r="E17" i="15" s="1"/>
  <c r="C18" i="15"/>
  <c r="E18" i="15" s="1"/>
  <c r="C3" i="15"/>
  <c r="C4" i="15"/>
  <c r="C5" i="15"/>
  <c r="C6" i="15"/>
  <c r="C7" i="15"/>
  <c r="C8" i="15"/>
  <c r="C9" i="15"/>
  <c r="C10" i="15"/>
  <c r="C11" i="15"/>
  <c r="C12" i="15"/>
  <c r="F13" i="15" s="1"/>
  <c r="C2" i="15"/>
  <c r="B3" i="15"/>
  <c r="B4" i="15"/>
  <c r="B5" i="15"/>
  <c r="B6" i="15"/>
  <c r="B7" i="15"/>
  <c r="B8" i="15"/>
  <c r="B9" i="15"/>
  <c r="B10" i="15"/>
  <c r="B11" i="15"/>
  <c r="B12" i="15"/>
  <c r="B2" i="15"/>
  <c r="H4" i="15" l="1"/>
  <c r="E11" i="15"/>
  <c r="H18" i="15"/>
  <c r="E6" i="15"/>
  <c r="E7" i="15"/>
  <c r="E8" i="15"/>
  <c r="H9" i="15"/>
  <c r="H16" i="15"/>
  <c r="E2" i="15"/>
  <c r="E5" i="15"/>
  <c r="H15" i="15"/>
  <c r="H6" i="15"/>
  <c r="H5" i="15"/>
  <c r="H17" i="15"/>
  <c r="F12" i="15"/>
  <c r="F4" i="15"/>
  <c r="E4" i="15"/>
  <c r="H12" i="15"/>
  <c r="H8" i="15"/>
  <c r="H7" i="15"/>
  <c r="F5" i="15"/>
  <c r="E10" i="15"/>
  <c r="F11" i="15"/>
  <c r="H11" i="15"/>
  <c r="H14" i="15"/>
  <c r="E9" i="15"/>
  <c r="H3" i="15"/>
  <c r="H10" i="15"/>
  <c r="D13" i="15"/>
  <c r="E3" i="15"/>
  <c r="F3" i="15"/>
  <c r="E12" i="15"/>
  <c r="F10" i="15"/>
  <c r="F9" i="15"/>
  <c r="F8" i="15"/>
  <c r="F7" i="15"/>
  <c r="F6" i="15"/>
  <c r="F14" i="15" l="1"/>
  <c r="D14" i="15"/>
  <c r="F15" i="15" l="1"/>
  <c r="D15" i="15"/>
  <c r="F16" i="15" l="1"/>
  <c r="D16" i="15"/>
  <c r="F17" i="15" l="1"/>
  <c r="D17" i="15"/>
  <c r="F18" i="15" l="1"/>
  <c r="D1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tc={1686E2C6-CD4D-4D67-B249-2E5561A56417}</author>
  </authors>
  <commentList>
    <comment ref="A1" authorId="0" shapeId="0" xr:uid="{1686E2C6-CD4D-4D67-B249-2E5561A56417}">
      <text>
        <t xml:space="preserve">[Threaded comment]
Your version of Excel allows you to read this threaded comment; however, any edits to it will get removed if the file is opened in a newer version of Excel. Learn more: https://go.microsoft.com/fwlink/?linkid=870924
Comment:
    @Barbora Malikova this is not linked, but I feel like could be as this is now on PBI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0BE230-2BB0-47CB-AFEB-E740D55BB31D}" odcFile="C:\Users\CHRISTIANJ\OneDrive - London Fire\Downloads\query (34).iqy" keepAlive="1" name="query (34)" type="5" refreshedVersion="8" minRefreshableVersion="3" saveData="1">
    <dbPr connection="Provider=Microsoft.Office.List.OLEDB.2.0;Data Source=&quot;&quot;;ApplicationName=Excel;Version=12.0.0.0" command="&lt;LIST&gt;&lt;VIEWGUID&gt;167B81A5-D634-4477-9EA6-933047173648&lt;/VIEWGUID&gt;&lt;LISTNAME&gt;{b44fd3e5-5280-4ec3-936f-e4db3e918733}&lt;/LISTNAME&gt;&lt;LISTWEB&gt;https://londonfire.sharepoint.com/sites/StratRisk/_vti_bin&lt;/LISTWEB&gt;&lt;LISTSUBWEB&gt;&lt;/LISTSUBWEB&gt;&lt;ROOTFOLDER&gt;&lt;/ROOTFOLDER&gt;&lt;/LIST&gt;" commandType="5"/>
  </connection>
</connections>
</file>

<file path=xl/sharedStrings.xml><?xml version="1.0" encoding="utf-8"?>
<sst xmlns="http://schemas.openxmlformats.org/spreadsheetml/2006/main" count="1102" uniqueCount="379">
  <si>
    <t>DATE</t>
  </si>
  <si>
    <t>LMO_EL_STAFF</t>
  </si>
  <si>
    <t>LMO3P1_TRAINED</t>
  </si>
  <si>
    <t>LMO3P1 Projected Figures</t>
  </si>
  <si>
    <t>LM03P1 % Trained</t>
  </si>
  <si>
    <t>LM03P1 Trajectory Target</t>
  </si>
  <si>
    <t>LMO3P1_PLANNED</t>
  </si>
  <si>
    <t>LM03P1 Trained P/M</t>
  </si>
  <si>
    <t>LM04P2_TRAINED</t>
  </si>
  <si>
    <t>LMO4P2 Projected Figures</t>
  </si>
  <si>
    <t>LM04P2 % Trained</t>
  </si>
  <si>
    <t>LM04P2 Trajectory Target</t>
  </si>
  <si>
    <t>LMO4P2_PLANNED</t>
  </si>
  <si>
    <t>LM04P2 Trained P/M</t>
  </si>
  <si>
    <t>LMO5P3 TRAINED</t>
  </si>
  <si>
    <t>LMO5P3 Projected Figures</t>
  </si>
  <si>
    <t>LM05P3 % Trained</t>
  </si>
  <si>
    <t>LM05P3 Trajectory Target</t>
  </si>
  <si>
    <t>LMO5P3_PLANNED</t>
  </si>
  <si>
    <t>LM05P3 Trained P/M</t>
  </si>
  <si>
    <t> </t>
  </si>
  <si>
    <t>INLW_EL_STAFF</t>
  </si>
  <si>
    <t>INLW01_TRAINED</t>
  </si>
  <si>
    <t>INLW Projected Figures</t>
  </si>
  <si>
    <t>INLW % Trained</t>
  </si>
  <si>
    <t>INLW Trajectory Target</t>
  </si>
  <si>
    <t>INLW01_PLANNED</t>
  </si>
  <si>
    <t>INLW01 Trained P/M</t>
  </si>
  <si>
    <t>INLW02_TRAINED</t>
  </si>
  <si>
    <t>INLW03_TRAINED</t>
  </si>
  <si>
    <t>INLW04_TRAINED</t>
  </si>
  <si>
    <t>% From Target</t>
  </si>
  <si>
    <t>LFB KPI Report (datasets)</t>
  </si>
  <si>
    <t>December 2023</t>
  </si>
  <si>
    <r>
      <t xml:space="preserve">This document provides datasets accompanying </t>
    </r>
    <r>
      <rPr>
        <b/>
        <sz val="11"/>
        <color theme="1"/>
        <rFont val="Foundry Sans"/>
      </rPr>
      <t>LFB's Quarterly KPI Report.</t>
    </r>
  </si>
  <si>
    <t>Following a public consultation, LFB published ‘Your London Fire Brigade’ Community Risk Management Plan on 1st January 2023. It describes how we’ll better engage, protect, learn from, and represent London’s communities over the coming years. As part of the plan, LFB agreed a suite of key performance indicators which allow us, the public and stakeholders to understand our progress against the commitments in the ‘Your London Fire Brigade’ CRMP.</t>
  </si>
  <si>
    <t>The information about our performance is organised according to the four pillars as set out in our CRMP.</t>
  </si>
  <si>
    <r>
      <rPr>
        <sz val="11"/>
        <color rgb="FF000000"/>
        <rFont val="Foundry Sans"/>
      </rPr>
      <t xml:space="preserve">The "Your London Fire Brigade" Community Risk Management Plan is available </t>
    </r>
    <r>
      <rPr>
        <u/>
        <sz val="11"/>
        <color rgb="FF1377FF"/>
        <rFont val="Foundry Sans"/>
      </rPr>
      <t>here</t>
    </r>
    <r>
      <rPr>
        <u/>
        <sz val="11"/>
        <color rgb="FF38244F"/>
        <rFont val="Foundry Sans"/>
      </rPr>
      <t>.</t>
    </r>
  </si>
  <si>
    <r>
      <rPr>
        <sz val="11"/>
        <color rgb="FF000000"/>
        <rFont val="Foundry Sans"/>
      </rPr>
      <t xml:space="preserve">For queries about this dataset please email the LFB Performance Improvement Team at </t>
    </r>
    <r>
      <rPr>
        <sz val="11"/>
        <color rgb="FF1377FF"/>
        <rFont val="Foundry Sans"/>
      </rPr>
      <t>PerformanceReporting@london-fire.gov.uk</t>
    </r>
    <r>
      <rPr>
        <sz val="11"/>
        <color rgb="FF000000"/>
        <rFont val="Foundry Sans"/>
      </rPr>
      <t xml:space="preserve">. 
</t>
    </r>
  </si>
  <si>
    <t>LFB Pillars</t>
  </si>
  <si>
    <t>Code</t>
  </si>
  <si>
    <t>Report</t>
  </si>
  <si>
    <t>Indicator Name</t>
  </si>
  <si>
    <t>Indicator Definition</t>
  </si>
  <si>
    <t>Target Text</t>
  </si>
  <si>
    <t>Engaging with You</t>
  </si>
  <si>
    <t>C1-01</t>
  </si>
  <si>
    <t>CRMP</t>
  </si>
  <si>
    <t>Community Satisfaction</t>
  </si>
  <si>
    <t>Percentage who agree with the statement “I think the services provided by London Fire Brigade to protect and serve London are the right services”</t>
  </si>
  <si>
    <t>C1-02</t>
  </si>
  <si>
    <t>Staff Composition - Women</t>
  </si>
  <si>
    <t>Total monthly count of LFB employees who are women, as a percentage of all LFB employees</t>
  </si>
  <si>
    <t>20%</t>
  </si>
  <si>
    <t>C1-03</t>
  </si>
  <si>
    <t>Staff Composition - Ethnic Minority</t>
  </si>
  <si>
    <t>Total monthly count of LFB employees who are from a minority ethnic background, as a percentage of all LFB employees</t>
  </si>
  <si>
    <t>19%</t>
  </si>
  <si>
    <t>C1-04</t>
  </si>
  <si>
    <t>Staff Composition - Disabled</t>
  </si>
  <si>
    <t>Total monthly count of LFB employees who have disclosed a disability, as a percentage of all LFB employees</t>
  </si>
  <si>
    <t>C1-05</t>
  </si>
  <si>
    <t>Staff Composition - LGB</t>
  </si>
  <si>
    <t>Total monthly count of LFB employees who have disclosed their sexual orientation as Bisexual, Gay, Lesbian or Other, as a percentage of all LFB employees</t>
  </si>
  <si>
    <t>4.6%</t>
  </si>
  <si>
    <t>C2-01</t>
  </si>
  <si>
    <t>Number of triages via online home fire safety checker</t>
  </si>
  <si>
    <t>Number of triages completed online, identifying households at risk of a fire.</t>
  </si>
  <si>
    <t>16,500 per annum</t>
  </si>
  <si>
    <t>Protecting You</t>
  </si>
  <si>
    <t>C3-01</t>
  </si>
  <si>
    <t>Average first appliance arrival time</t>
  </si>
  <si>
    <t>Monthly average arrival time of first fire engine to arrive at an 
incident within six minutes of being 
mobilised.</t>
  </si>
  <si>
    <t>Within 6 minutes</t>
  </si>
  <si>
    <t>C3-02</t>
  </si>
  <si>
    <t>Average second appliance arrival time</t>
  </si>
  <si>
    <t>Monthly average arrival time of second fire engine to arrive at an 
incident within eight minutes of being 
mobilised.</t>
  </si>
  <si>
    <t>Within 8 minutes</t>
  </si>
  <si>
    <t>C3-03</t>
  </si>
  <si>
    <t>First appliance arrival within 10 minutes</t>
  </si>
  <si>
    <t>Percentage of first attending fire engines mobilised to an incident anywhere in London, within 10 minutes</t>
  </si>
  <si>
    <t>Minimum 90%</t>
  </si>
  <si>
    <t>C3-04</t>
  </si>
  <si>
    <t>First appliance arrival within 12 minutes</t>
  </si>
  <si>
    <t>Percentage of first attending fire engines mobilised to an incident anywhere in London, within 12 minutes</t>
  </si>
  <si>
    <t>Minimum 95%</t>
  </si>
  <si>
    <t>C3-05</t>
  </si>
  <si>
    <t>Alleged fire risks addressed within 3 hours</t>
  </si>
  <si>
    <t>Total monthly count of completed Alleged Fire Risks (AFR) investigations following notification to the brigade of concerns about fire safety arrangements and/or concerns that indicate there are persons at risk. The investigations must take place within a three-hour time period by an Investigating Officer​</t>
  </si>
  <si>
    <t>C3-06</t>
  </si>
  <si>
    <t>Ratio of high risk audits completed</t>
  </si>
  <si>
    <t>Total high-risk audits completed in premise types such as Hospitals, Care Homes, Purpose Built Flats that have 4 or more floors, Hostels, Hotels, Houses converted to flats or other sleeping accommodation divided by the total number of audits completed.​</t>
  </si>
  <si>
    <t>60%</t>
  </si>
  <si>
    <t>C4-01</t>
  </si>
  <si>
    <t>Station staff time spent on prevention activity</t>
  </si>
  <si>
    <t>Operational staff total minutes spent per month during day shifts (09:30 - 20:00), on Community Fire Safety (CFS) Home Fire Safety Visits (HFSV) and Community Engagement.</t>
  </si>
  <si>
    <t xml:space="preserve">10%
</t>
  </si>
  <si>
    <t>C4-03</t>
  </si>
  <si>
    <t>Station staff time spent on protection activity</t>
  </si>
  <si>
    <t>Operational staff total minutes spent per month during day shifts (09:30 - 20:00) on Fire Safety Check visits, Outside Duty (72.d inspections), visual audits and hydrant inspections.</t>
  </si>
  <si>
    <t xml:space="preserve">5%
</t>
  </si>
  <si>
    <t>Percentage of high risk home fire safety visits</t>
  </si>
  <si>
    <t>Visits to households which have been identified as at a higher risk of experiencing an accidental dwelling fire and/or being injured because of a fire.</t>
  </si>
  <si>
    <t>False alarms due to automatic fire alarms in non-domestic buildings</t>
  </si>
  <si>
    <t>Monthly count of false alarms relating to automatic fire alarms that have actuated in other residential (places that accommodate people on a temporary basis) and non-residential properties (places that do not accommodate people) that have been categorised by the Home Office.</t>
  </si>
  <si>
    <t>Less than 20,000 per year</t>
  </si>
  <si>
    <t>Learning from Others</t>
  </si>
  <si>
    <t>C5-01</t>
  </si>
  <si>
    <t>Number of RIDDORs</t>
  </si>
  <si>
    <t>Total monthly Injuries that have been reported to the Health and Safety Executive where there is a specific injury which has affected a person's ability to work 7 days after the injury had occurred.</t>
  </si>
  <si>
    <t>Less than 59 per annum</t>
  </si>
  <si>
    <t>C5-02-A</t>
  </si>
  <si>
    <t>Pay gap percentage based on the difference between the median hourly pay for men compared to the median hourly pay for women at the end of each financial year</t>
  </si>
  <si>
    <t>C5-02-B</t>
  </si>
  <si>
    <t>Pay gap percentage based on the difference between the median hourly pay for white staff compared to the median hourly pay for Ethnic Minority staff at the end of each financial year</t>
  </si>
  <si>
    <t>C5-02-C</t>
  </si>
  <si>
    <t>Pay gap - Disability</t>
  </si>
  <si>
    <t>Pay gap percentage based on the difference between the median hourly pay for disabled staff compared to the median hourly pay for non disabled staff at the end of each financial year</t>
  </si>
  <si>
    <t>C5-03</t>
  </si>
  <si>
    <t>Staff sickness</t>
  </si>
  <si>
    <t>Total number of lost working days due to sickness absence (both short term and long term) accrued over a given month as a percentage of the total number of working days completed by all LFB employees over the same period</t>
  </si>
  <si>
    <t>5.75%</t>
  </si>
  <si>
    <t>C5-04</t>
  </si>
  <si>
    <t>Percentage of staff trained to respond to marauding terrorist attacks</t>
  </si>
  <si>
    <t>Total number of operational staff that have completed theory and practical training in Marauding Terrorist Attack response as a percentage of employed operational staff</t>
  </si>
  <si>
    <t>P1 Target 
April 2023 - August 2023 -21%
P2 Target 
September 2023 - 27%
October 2023 - 33%
November 2023 - 39%
December 2023 - 47%
P3 Target
January 2024 - 55%
February 2024 - 60%
March 2024 - 70%
April 2024 - 85%</t>
  </si>
  <si>
    <t>C5-05</t>
  </si>
  <si>
    <t>Percentage of managers who have completed training against plan</t>
  </si>
  <si>
    <t>Total number of staff that have completed all leadership training modules or workshops as a percentage of eligible staff</t>
  </si>
  <si>
    <t>Colin Townsley Leadership Training - 80%
Gillian Tanner Leadership Programme - 67%
Frank Bailey Leadership Programme - 30%</t>
  </si>
  <si>
    <t>C6-01</t>
  </si>
  <si>
    <t>People survey question - I would recommend LFB as a place to work to friends and family</t>
  </si>
  <si>
    <t>Percentage who agree with the statement "I would recommend LFB as a place to work to friends and family"</t>
  </si>
  <si>
    <t>C6-02</t>
  </si>
  <si>
    <t>YouGov survey question - LFB is trusted to serve and protect London</t>
  </si>
  <si>
    <t>Percentage who agree with the statement "LFB is trusted to serve and protect London"</t>
  </si>
  <si>
    <t>Adding Value</t>
  </si>
  <si>
    <t>C7-01</t>
  </si>
  <si>
    <t>Number of fire deaths</t>
  </si>
  <si>
    <t>5 year rolling average of fatal casualties as a
direct or indirect result of injuries caused by a fire
incident.</t>
  </si>
  <si>
    <t>Less than 50</t>
  </si>
  <si>
    <t>C7-02</t>
  </si>
  <si>
    <t>Number of fire injuries</t>
  </si>
  <si>
    <t>Less than 1000</t>
  </si>
  <si>
    <t>C7-03</t>
  </si>
  <si>
    <t>Number of fires - Houses &amp; Bungalows</t>
  </si>
  <si>
    <t>Total monthly figure of fires that have occurred in a house or bungalow of single occupancy</t>
  </si>
  <si>
    <t>Less than 1700 per annum</t>
  </si>
  <si>
    <t>C7-04</t>
  </si>
  <si>
    <t>Accidental fire deaths in the home</t>
  </si>
  <si>
    <t>5 year rolling average of deaths in dwellings caused by a fire that has been accidental.</t>
  </si>
  <si>
    <t>Less than 35</t>
  </si>
  <si>
    <t>C7-05</t>
  </si>
  <si>
    <t>Number of fires - Flats</t>
  </si>
  <si>
    <t>Total monthly figure of fires that have occurred in purpose built flats or maisonettes of all storeys</t>
  </si>
  <si>
    <t>Less than 2,400 per annum</t>
  </si>
  <si>
    <t>C7-06</t>
  </si>
  <si>
    <t>Number of fires - Care homes</t>
  </si>
  <si>
    <t>Total monthly figure of fires that have occurred in self contained sheltered housing, residential home, children's home or nursing/care home</t>
  </si>
  <si>
    <t>Less than 330 per annum</t>
  </si>
  <si>
    <t>C7-07</t>
  </si>
  <si>
    <t>Net zero carbon by 2030</t>
  </si>
  <si>
    <t>All direct (scope 1) and indirect (scope 2) CO2 emissions from activities of the London Fire Brigade or under its control,  collated in accordance with the methodologies laid out in the Greenhouse Gas Protocol.</t>
  </si>
  <si>
    <t>Continuous reduction year on year in CO2 emissions</t>
  </si>
  <si>
    <t>Month-Year</t>
  </si>
  <si>
    <t>C1-01 Community Satisfaction Ratings</t>
  </si>
  <si>
    <t>C1-02 Staff composition – Gender (Women)</t>
  </si>
  <si>
    <t>C1-03 Staff composition – Ethnic Minority Staff</t>
  </si>
  <si>
    <t>C1-04 Staff composition – Disability </t>
  </si>
  <si>
    <t>C1-05 Staff composition – Lesbian, Gay, Bisexual (LGB) Staff</t>
  </si>
  <si>
    <t>C2-01 Triages via our Online Fire Safety Checker</t>
  </si>
  <si>
    <t>C3-01 Average Arrival 1st First appliance</t>
  </si>
  <si>
    <t xml:space="preserve">C3-02 Average arrive time 2nd appliance </t>
  </si>
  <si>
    <t xml:space="preserve">C3-03 First appliance arrival within 10 minutes </t>
  </si>
  <si>
    <t>C3-04 First appliance arrival within 12 minutes</t>
  </si>
  <si>
    <t>C3-05 Alleged fire risks addressed within 3 hours</t>
  </si>
  <si>
    <t>C3-06 Ratio of high-risk audits completed</t>
  </si>
  <si>
    <t>C4-01 Station staff time spent on prevention - day</t>
  </si>
  <si>
    <t>C4-03 Station staff time spent on protection - day</t>
  </si>
  <si>
    <t>C4-05 % of high-risk home fire safety visits</t>
  </si>
  <si>
    <t>C4-06 False alarms due automatic fire alarm (AFA) in non-domestic buildings</t>
  </si>
  <si>
    <t>C5-01 Reporting of Injuries, Diseases and Dangerous Occurrences Regulations</t>
  </si>
  <si>
    <t>Year</t>
  </si>
  <si>
    <t>C5-02A Pay Gap – Gender</t>
  </si>
  <si>
    <t>C5-02B Pay Gap - Ethnic Minority</t>
  </si>
  <si>
    <t>C5-02C Pay Gap - Disability</t>
  </si>
  <si>
    <t>2016-17</t>
  </si>
  <si>
    <t>2017-18</t>
  </si>
  <si>
    <t>2018-19</t>
  </si>
  <si>
    <t>2019-20</t>
  </si>
  <si>
    <t>2020-21</t>
  </si>
  <si>
    <t>2021-22</t>
  </si>
  <si>
    <t>2022-23</t>
  </si>
  <si>
    <t>C5-03 Staff Sickness</t>
  </si>
  <si>
    <t>MTA theory</t>
  </si>
  <si>
    <t>MTA practical</t>
  </si>
  <si>
    <t>Fully Trained %</t>
  </si>
  <si>
    <t>Target</t>
  </si>
  <si>
    <t>Planned Cumulative</t>
  </si>
  <si>
    <t>Total Delivered</t>
  </si>
  <si>
    <t>C5-05 Percentage of managers who have completed training against plan</t>
  </si>
  <si>
    <t>C6-01 I would recommend LFB as a place to work to my friends and family</t>
  </si>
  <si>
    <t>C6-02 LFB is trusted to serve and protect London</t>
  </si>
  <si>
    <t>C7-01 Number of fire deaths (5 year rolling average)</t>
  </si>
  <si>
    <t>C7-02 Number of Fire Injuries (5 year rolling average)</t>
  </si>
  <si>
    <t>C7-04 Accidental fire deaths in the home (5 year average)</t>
  </si>
  <si>
    <t>C7-03 Number of Fires – Houses &amp; Bungalows</t>
  </si>
  <si>
    <t>C7-05 Number of fires - Flats</t>
  </si>
  <si>
    <t>C7-06 Number of fires - Care homes</t>
  </si>
  <si>
    <t>Total CO2 (MT)</t>
  </si>
  <si>
    <t>C7-07 Net zero carbon by 2030 (annual data)</t>
  </si>
  <si>
    <t>1999-00</t>
  </si>
  <si>
    <t>2000-01</t>
  </si>
  <si>
    <t>2001-02</t>
  </si>
  <si>
    <t>2002-03</t>
  </si>
  <si>
    <t>2003-04</t>
  </si>
  <si>
    <t>2004-05</t>
  </si>
  <si>
    <t>2005-06</t>
  </si>
  <si>
    <t>2006-07</t>
  </si>
  <si>
    <t>2007-08</t>
  </si>
  <si>
    <t>2008-09</t>
  </si>
  <si>
    <t>2009-10</t>
  </si>
  <si>
    <t>2010-11</t>
  </si>
  <si>
    <t>2011-12</t>
  </si>
  <si>
    <t>2012-13</t>
  </si>
  <si>
    <t>2013-14</t>
  </si>
  <si>
    <t>2014-15</t>
  </si>
  <si>
    <t>2015-16</t>
  </si>
  <si>
    <t>Operational Staff Women</t>
  </si>
  <si>
    <t>Operational Staff Disability</t>
  </si>
  <si>
    <t>Operational Staff LGB</t>
  </si>
  <si>
    <t>Operational Staff Total</t>
  </si>
  <si>
    <t>FRS Staff Total</t>
  </si>
  <si>
    <t>Control Staff Total</t>
  </si>
  <si>
    <t>LFB_All</t>
  </si>
  <si>
    <t>201909</t>
  </si>
  <si>
    <t>201910</t>
  </si>
  <si>
    <t>201911</t>
  </si>
  <si>
    <t>201912</t>
  </si>
  <si>
    <t>202001</t>
  </si>
  <si>
    <t>202002</t>
  </si>
  <si>
    <t>202003</t>
  </si>
  <si>
    <t>202004</t>
  </si>
  <si>
    <t>202005</t>
  </si>
  <si>
    <t>202006</t>
  </si>
  <si>
    <t>202007</t>
  </si>
  <si>
    <t>202008</t>
  </si>
  <si>
    <t>202009</t>
  </si>
  <si>
    <t>202010</t>
  </si>
  <si>
    <t>202011</t>
  </si>
  <si>
    <t>202012</t>
  </si>
  <si>
    <t>202101</t>
  </si>
  <si>
    <t>202102</t>
  </si>
  <si>
    <t>202103</t>
  </si>
  <si>
    <t>202104</t>
  </si>
  <si>
    <t>202105</t>
  </si>
  <si>
    <t>202106</t>
  </si>
  <si>
    <t>202107</t>
  </si>
  <si>
    <t>202108</t>
  </si>
  <si>
    <t>202109</t>
  </si>
  <si>
    <t>202110</t>
  </si>
  <si>
    <t>202111</t>
  </si>
  <si>
    <t>202112</t>
  </si>
  <si>
    <t>202201</t>
  </si>
  <si>
    <t>202202</t>
  </si>
  <si>
    <t>202203</t>
  </si>
  <si>
    <t>202204</t>
  </si>
  <si>
    <t>202205</t>
  </si>
  <si>
    <t>202206</t>
  </si>
  <si>
    <t>202207</t>
  </si>
  <si>
    <t>202208</t>
  </si>
  <si>
    <t>202209</t>
  </si>
  <si>
    <t>202210</t>
  </si>
  <si>
    <t>202211</t>
  </si>
  <si>
    <t>202212</t>
  </si>
  <si>
    <t>202301</t>
  </si>
  <si>
    <t>202302</t>
  </si>
  <si>
    <t>202303</t>
  </si>
  <si>
    <t>202304</t>
  </si>
  <si>
    <t>202305</t>
  </si>
  <si>
    <t>202306</t>
  </si>
  <si>
    <t>202307</t>
  </si>
  <si>
    <t>202308</t>
  </si>
  <si>
    <t>202309</t>
  </si>
  <si>
    <t>202310</t>
  </si>
  <si>
    <t>202311</t>
  </si>
  <si>
    <t>202312</t>
  </si>
  <si>
    <t>YYYYMM</t>
  </si>
  <si>
    <t>FRS Staff Women</t>
  </si>
  <si>
    <t>Month</t>
  </si>
  <si>
    <t>HFSV</t>
  </si>
  <si>
    <t>Community Engagement</t>
  </si>
  <si>
    <t>Hydrant Inspections</t>
  </si>
  <si>
    <t>Numerator</t>
  </si>
  <si>
    <t>Denominator</t>
  </si>
  <si>
    <t>CFS</t>
  </si>
  <si>
    <t>Event</t>
  </si>
  <si>
    <t>FS Event</t>
  </si>
  <si>
    <t>Visual Audit</t>
  </si>
  <si>
    <t>Fire Safety Check Visit</t>
  </si>
  <si>
    <t>Outside Duty</t>
  </si>
  <si>
    <t>Total Available</t>
  </si>
  <si>
    <t>Prevention</t>
  </si>
  <si>
    <t>Protection</t>
  </si>
  <si>
    <t>85%</t>
  </si>
  <si>
    <t>10%</t>
  </si>
  <si>
    <t>C4-02</t>
  </si>
  <si>
    <t>C4-04</t>
  </si>
  <si>
    <t>Pay gap - Gender</t>
  </si>
  <si>
    <t>3%</t>
  </si>
  <si>
    <t>Pay gap - Ethnic minority</t>
  </si>
  <si>
    <t xml:space="preserve">3%
</t>
  </si>
  <si>
    <t>5 year rolling average of non-fatal casualties as a direct or indirect result of injuries caused by a fire
incident, excluding those that were only recommended a precautionary check.</t>
  </si>
  <si>
    <t>C1-02-A</t>
  </si>
  <si>
    <t>Staff Composition Operational - Women</t>
  </si>
  <si>
    <t>Total monthly count of LFB operational employees who are women, as a percentage of all LFB operational employees</t>
  </si>
  <si>
    <t>C1-03-A</t>
  </si>
  <si>
    <t>Staff Composition Operational - Ethnic Minority</t>
  </si>
  <si>
    <t>Total monthly count of LFB operational employees who are from a minority ethnic background, as a percentage of all LFB operational employees</t>
  </si>
  <si>
    <t>C1-04-A</t>
  </si>
  <si>
    <t>Staff Composition Operational - Disabled</t>
  </si>
  <si>
    <t>Total monthly count of LFB operational employees who have disclosed a disability, as a percentage of all LFB operational employees</t>
  </si>
  <si>
    <t>C1-05-A</t>
  </si>
  <si>
    <t>Staff Composition Operational - LGB</t>
  </si>
  <si>
    <t>Total monthly count of LFB operational employees who have disclosed their sexual orientation as Bisexual, Gay, Lesbian or Other, as a percentage of all LFB operational employees</t>
  </si>
  <si>
    <t>C1-02-B</t>
  </si>
  <si>
    <t>Staff Composition FRS - Women</t>
  </si>
  <si>
    <t>Total monthly count of LFB FRS employees who are women, as a percentage of all LFB FRS employees</t>
  </si>
  <si>
    <t>C1-03-B</t>
  </si>
  <si>
    <t>Staff Composition FRS - Ethnic Minority</t>
  </si>
  <si>
    <t>Total monthly count of LFB FRS employees who are from a minority ethnic background, as a percentage of all LFB FRS employees</t>
  </si>
  <si>
    <t>C1-04-B</t>
  </si>
  <si>
    <t>Staff Composition FRS - Disabled</t>
  </si>
  <si>
    <t>Total monthly count of LFB FRS employees who have disclosed a disability, as a percentage of all LFB FRS employees</t>
  </si>
  <si>
    <t>C1-05-B</t>
  </si>
  <si>
    <t>Staff Composition FRS - LGB</t>
  </si>
  <si>
    <t>Total monthly count of LFB FRS employees who have disclosed their sexual orientation as Bisexual, Gay, Lesbian or Other, as a percentage of all LFB FRS employees</t>
  </si>
  <si>
    <t>C1-02-C</t>
  </si>
  <si>
    <t>Staff Composition Control - Women</t>
  </si>
  <si>
    <t>Total monthly count of LFB Control employees who are women, as a percentage of all LFB Control employees</t>
  </si>
  <si>
    <t>C1-03-C</t>
  </si>
  <si>
    <t>Staff Composition Control - Ethnic Minority</t>
  </si>
  <si>
    <t>Total monthly count of LFB Control employees who are from a minority ethnic background, as a percentage of all LFB Control employees</t>
  </si>
  <si>
    <t>C1-04-C</t>
  </si>
  <si>
    <t>Staff Composition Control - Disabled</t>
  </si>
  <si>
    <t>Total monthly count of LFB Control employees who have disclosed a disability, as a percentage of all LFB Control employees</t>
  </si>
  <si>
    <t>C1-05-C</t>
  </si>
  <si>
    <t>Staff Composition Control - LGB</t>
  </si>
  <si>
    <t>Total monthly count of LFB Control employees who have disclosed their sexual orientation as Bisexual, Gay, Lesbian or Other, as a percentage of all LFB Control employees</t>
  </si>
  <si>
    <t>C5-03-A</t>
  </si>
  <si>
    <t>Staff sickness - Operational</t>
  </si>
  <si>
    <t>Total number of lost operational working days due to sickness absence (both short term and long term) accrued over a given month as a percentage of the total number of working days completed by all LFB operational employees over the same period</t>
  </si>
  <si>
    <t>C5-03-B</t>
  </si>
  <si>
    <t>Staff sickness - FRS</t>
  </si>
  <si>
    <t>Total number of lost FRS working days due to sickness absence (both short term and long term) accrued over a given month as a percentage of the total number of working days completed by all LFB FRS employees over the same period</t>
  </si>
  <si>
    <t>C5-03-C</t>
  </si>
  <si>
    <t>Staff sickness - Control</t>
  </si>
  <si>
    <t>Total number of lost Control working days due to sickness absence (both short term and long term) accrued over a given month as a percentage of the total number of working days completed by all LFB Control employees over the same period</t>
  </si>
  <si>
    <t>C5-05-01</t>
  </si>
  <si>
    <t>Total number of staff that have completed Colin Townsley Leadership training as a percentage of eligible staff</t>
  </si>
  <si>
    <t>Colin Townsley Leadership Training - 80%</t>
  </si>
  <si>
    <t>C5-05-02</t>
  </si>
  <si>
    <t>Total number of staff that have completed Gillian Tanner Leadership programme as a percentage of eligible staff</t>
  </si>
  <si>
    <t>Gillian Tanner Leadership Programme - 67%</t>
  </si>
  <si>
    <t>C5-05-03</t>
  </si>
  <si>
    <t>Total number of staff that have completed Frank Bailey Leadership programme as a percentage of eligible staff</t>
  </si>
  <si>
    <t>Frank Bailey Leadership Programme - 30%</t>
  </si>
  <si>
    <t>Operational Staff Ethnic Minority</t>
  </si>
  <si>
    <t xml:space="preserve">FRS Staff LGB </t>
  </si>
  <si>
    <t>FRS Staff Disability</t>
  </si>
  <si>
    <t>FRS Staff Ethnic Minority</t>
  </si>
  <si>
    <t>Control Staff Women</t>
  </si>
  <si>
    <t>Control Staff Ethnic Minority</t>
  </si>
  <si>
    <t>Control Staff Disability</t>
  </si>
  <si>
    <t>Control Staff LGB</t>
  </si>
  <si>
    <t>confidential due to small data sample</t>
  </si>
  <si>
    <t>Control Staff  Disability</t>
  </si>
  <si>
    <t>Operational  Staff Disability</t>
  </si>
  <si>
    <r>
      <rPr>
        <b/>
        <sz val="11"/>
        <color rgb="FF000000"/>
        <rFont val="Foundry Sans"/>
      </rPr>
      <t>Data refreshed as of</t>
    </r>
    <r>
      <rPr>
        <b/>
        <sz val="11"/>
        <color rgb="FFFF0000"/>
        <rFont val="Foundry Sans"/>
      </rPr>
      <t xml:space="preserve"> </t>
    </r>
    <r>
      <rPr>
        <b/>
        <sz val="11"/>
        <color rgb="FF000000"/>
        <rFont val="Foundry Sans"/>
      </rPr>
      <t>01 February 2024 (Version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</si>
</sst>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yyyy"/>
    <numFmt numFmtId="166" formatCode="0.0%;\-0.0%;0.0%"/>
  </numFmts>
  <fonts count="35">
    <font>
      <sz val="11"/>
      <color theme="1"/>
      <name val="Foundry Sans"/>
      <family val="2"/>
    </font>
    <font>
      <sz val="11"/>
      <color theme="1"/>
      <name val="Calibri"/>
      <family val="2"/>
      <scheme val="minor"/>
    </font>
    <font>
      <sz val="11"/>
      <color theme="1"/>
      <name val="Foundry Sans"/>
      <family val="2"/>
    </font>
    <font>
      <sz val="11"/>
      <color theme="1"/>
      <name val="Foundry Sans"/>
    </font>
    <font>
      <sz val="8"/>
      <name val="Foundry Sans"/>
      <family val="2"/>
    </font>
    <font>
      <sz val="11"/>
      <color rgb="FF000000"/>
      <name val="Foundry Sans"/>
      <family val="2"/>
    </font>
    <font>
      <sz val="11"/>
      <color rgb="FF000000"/>
      <name val="Calibri"/>
      <family val="2"/>
    </font>
    <font>
      <b/>
      <sz val="11"/>
      <color theme="1"/>
      <name val="Foundry Sans"/>
      <family val="2"/>
    </font>
    <font>
      <sz val="11"/>
      <color theme="1"/>
      <name val="Calibri"/>
      <family val="2"/>
      <scheme val="minor"/>
    </font>
    <font>
      <b/>
      <sz val="11"/>
      <color rgb="FF000000"/>
      <name val="Foundry Sans"/>
    </font>
    <font>
      <b/>
      <sz val="11"/>
      <color rgb="FF000000"/>
      <name val="Foundry Sans"/>
      <family val="2"/>
    </font>
    <font>
      <sz val="11"/>
      <color rgb="FF000000"/>
      <name val="Foundry Sans"/>
    </font>
    <font>
      <sz val="11"/>
      <name val="Foundry Sans"/>
    </font>
    <font>
      <b/>
      <sz val="12"/>
      <name val="Foundry Sans"/>
    </font>
    <font>
      <b/>
      <sz val="11"/>
      <color theme="1"/>
      <name val="Foundry Sans"/>
    </font>
    <font>
      <b/>
      <sz val="12"/>
      <name val="Foundry Sans"/>
      <family val="2"/>
    </font>
    <font>
      <b/>
      <sz val="12"/>
      <color theme="1"/>
      <name val="Foundry Sans"/>
    </font>
    <font>
      <b/>
      <sz val="11"/>
      <color rgb="FFFFFFFF"/>
      <name val="Foundry Sans"/>
      <family val="2"/>
    </font>
    <font>
      <b/>
      <sz val="11"/>
      <color rgb="FF44546A"/>
      <name val="Foundry Sans"/>
      <family val="2"/>
    </font>
    <font>
      <sz val="11"/>
      <color rgb="FFFF0000"/>
      <name val="Calibri"/>
      <family val="2"/>
    </font>
    <font>
      <sz val="11"/>
      <color rgb="FF548235"/>
      <name val="Calibri"/>
      <family val="2"/>
    </font>
    <font>
      <sz val="11"/>
      <name val="Calibri"/>
      <family val="2"/>
    </font>
    <font>
      <sz val="12"/>
      <color theme="1"/>
      <name val="Foundry Sans"/>
    </font>
    <font>
      <b/>
      <sz val="12"/>
      <color theme="1"/>
      <name val="Foundry Sans"/>
      <family val="2"/>
    </font>
    <font>
      <sz val="12"/>
      <name val="Foundry Sans"/>
      <family val="2"/>
    </font>
    <font>
      <sz val="12"/>
      <color theme="1"/>
      <name val="Foundry Sans"/>
      <family val="2"/>
    </font>
    <font>
      <sz val="11"/>
      <color theme="0"/>
      <name val="Foundry Sans"/>
    </font>
    <font>
      <b/>
      <sz val="24"/>
      <color theme="0"/>
      <name val="Foundry Sans"/>
    </font>
    <font>
      <b/>
      <sz val="11"/>
      <color rgb="FFFF0000"/>
      <name val="Foundry Sans"/>
    </font>
    <font>
      <u/>
      <sz val="11"/>
      <color rgb="FF1377FF"/>
      <name val="Foundry Sans"/>
    </font>
    <font>
      <u/>
      <sz val="11"/>
      <color rgb="FF38244F"/>
      <name val="Foundry Sans"/>
    </font>
    <font>
      <sz val="11"/>
      <color rgb="FF1377FF"/>
      <name val="Foundry Sans"/>
    </font>
    <font>
      <b/>
      <sz val="11"/>
      <color theme="0"/>
      <name val="Foundry Sans"/>
    </font>
    <font>
      <b/>
      <sz val="11"/>
      <name val="Foundry Sans"/>
    </font>
    <font>
      <sz val="11"/>
      <color theme="1"/>
      <name val="Foundry Sans"/>
      <charset val="1"/>
    </font>
  </fonts>
  <fills count="30">
    <fill>
      <patternFill patternType="none"/>
    </fill>
    <fill>
      <patternFill patternType="gray125"/>
    </fill>
    <fill>
      <patternFill patternType="solid">
        <fgColor rgb="FFFCE4D6"/>
        <bgColor rgb="FF000000"/>
      </patternFill>
    </fill>
    <fill>
      <patternFill patternType="solid">
        <fgColor rgb="FFE2EFDA"/>
        <bgColor rgb="FFE2EFDA"/>
      </patternFill>
    </fill>
    <fill>
      <patternFill patternType="solid">
        <fgColor theme="0"/>
        <bgColor indexed="64"/>
      </patternFill>
    </fill>
    <fill>
      <patternFill patternType="solid">
        <fgColor rgb="FFFF0000"/>
        <bgColor indexed="64"/>
      </patternFill>
    </fill>
    <fill>
      <patternFill patternType="solid">
        <fgColor theme="0"/>
        <bgColor rgb="FF000000"/>
      </patternFill>
    </fill>
    <fill>
      <patternFill patternType="solid">
        <fgColor rgb="FFBFBFBF"/>
        <bgColor rgb="FF000000"/>
      </patternFill>
    </fill>
    <fill>
      <patternFill patternType="solid">
        <fgColor rgb="FF00B0F0"/>
        <bgColor rgb="FF000000"/>
      </patternFill>
    </fill>
    <fill>
      <patternFill patternType="solid">
        <fgColor rgb="FFE7E6E6"/>
        <bgColor rgb="FFD9E1F2"/>
      </patternFill>
    </fill>
    <fill>
      <patternFill patternType="solid">
        <fgColor rgb="FFFFFF00"/>
        <bgColor rgb="FFD9E1F2"/>
      </patternFill>
    </fill>
    <fill>
      <patternFill patternType="solid">
        <fgColor rgb="FF8EA9DB"/>
        <bgColor rgb="FFD9E1F2"/>
      </patternFill>
    </fill>
    <fill>
      <patternFill patternType="solid">
        <fgColor rgb="FFDDEBF7"/>
        <bgColor rgb="FF000000"/>
      </patternFill>
    </fill>
    <fill>
      <patternFill patternType="solid">
        <fgColor rgb="FF70AD47"/>
        <bgColor rgb="FF70AD47"/>
      </patternFill>
    </fill>
    <fill>
      <patternFill patternType="solid">
        <fgColor rgb="FFDDEBF7"/>
        <bgColor rgb="FF70AD47"/>
      </patternFill>
    </fill>
    <fill>
      <patternFill patternType="solid">
        <fgColor rgb="FFDDEBF7"/>
        <bgColor rgb="FFE2EFDA"/>
      </patternFill>
    </fill>
    <fill>
      <patternFill patternType="solid">
        <fgColor rgb="FFFFFF00"/>
        <bgColor rgb="FF000000"/>
      </patternFill>
    </fill>
    <fill>
      <patternFill patternType="solid">
        <fgColor rgb="FFFFFF00"/>
        <bgColor rgb="FFE2EFDA"/>
      </patternFill>
    </fill>
    <fill>
      <patternFill patternType="solid">
        <fgColor rgb="FFFCE4D6"/>
        <bgColor rgb="FFE2EFDA"/>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4" tint="0.79998168889431442"/>
        <bgColor rgb="FF70AD47"/>
      </patternFill>
    </fill>
    <fill>
      <patternFill patternType="solid">
        <fgColor theme="3"/>
        <bgColor indexed="64"/>
      </patternFill>
    </fill>
    <fill>
      <patternFill patternType="solid">
        <fgColor theme="4" tint="-0.249977111117893"/>
        <bgColor indexed="64"/>
      </patternFill>
    </fill>
    <fill>
      <patternFill patternType="solid">
        <fgColor rgb="FF7030A0"/>
        <bgColor indexed="64"/>
      </patternFill>
    </fill>
    <fill>
      <patternFill patternType="solid">
        <fgColor rgb="FFC00000"/>
        <bgColor indexed="64"/>
      </patternFill>
    </fill>
    <fill>
      <patternFill patternType="solid">
        <fgColor rgb="FFFFD1D1"/>
        <bgColor indexed="64"/>
      </patternFill>
    </fill>
    <fill>
      <patternFill patternType="solid">
        <fgColor rgb="FFCDD9EF"/>
        <bgColor indexed="64"/>
      </patternFill>
    </fill>
    <fill>
      <patternFill patternType="solid">
        <fgColor rgb="FFDFC9EF"/>
        <bgColor indexed="64"/>
      </patternFill>
    </fill>
    <fill>
      <patternFill patternType="solid">
        <fgColor rgb="FFFFB7B7"/>
        <bgColor indexed="64"/>
      </patternFill>
    </fill>
  </fills>
  <borders count="25">
    <border>
      <left/>
      <right/>
      <top/>
      <bottom/>
      <diagonal/>
    </border>
    <border>
      <left/>
      <right/>
      <top/>
      <bottom style="thin">
        <color rgb="FF8EA9DB"/>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s>
  <cellStyleXfs count="11">
    <xf numFmtId="0" fontId="0" fillId="0" borderId="0"/>
    <xf numFmtId="0" fontId="2" fillId="0" borderId="0"/>
    <xf numFmtId="0" fontId="2" fillId="0" borderId="0"/>
    <xf numFmtId="0" fontId="2" fillId="0" borderId="0"/>
    <xf numFmtId="0" fontId="2" fillId="0" borderId="0"/>
    <xf numFmtId="0" fontId="8" fillId="0" borderId="0"/>
    <xf numFmtId="9" fontId="8" fillId="0" borderId="0" applyFont="0" applyFill="0" applyBorder="0" applyAlignment="0" applyProtection="0"/>
    <xf numFmtId="9" fontId="2" fillId="0" borderId="0" applyFont="0" applyFill="0" applyBorder="0" applyAlignment="0" applyProtection="0"/>
    <xf numFmtId="0" fontId="21" fillId="0" borderId="0"/>
    <xf numFmtId="0" fontId="1" fillId="0" borderId="0"/>
    <xf numFmtId="0" fontId="21" fillId="0" borderId="0"/>
  </cellStyleXfs>
  <cellXfs count="167">
    <xf numFmtId="0" fontId="0" fillId="0" borderId="0" xfId="0"/>
    <xf numFmtId="0" fontId="3" fillId="0" borderId="0" xfId="0" applyFont="1"/>
    <xf numFmtId="0" fontId="5" fillId="2" borderId="0" xfId="0" applyFont="1" applyFill="1"/>
    <xf numFmtId="10" fontId="0" fillId="0" borderId="0" xfId="0" applyNumberFormat="1"/>
    <xf numFmtId="0" fontId="5" fillId="0" borderId="0" xfId="0" applyFont="1"/>
    <xf numFmtId="0" fontId="6" fillId="0" borderId="0" xfId="0" applyFont="1"/>
    <xf numFmtId="0" fontId="10" fillId="9" borderId="1" xfId="0" applyFont="1" applyFill="1" applyBorder="1"/>
    <xf numFmtId="0" fontId="10" fillId="10" borderId="1" xfId="0" applyFont="1" applyFill="1" applyBorder="1"/>
    <xf numFmtId="0" fontId="10" fillId="11" borderId="1" xfId="0" applyFont="1" applyFill="1" applyBorder="1"/>
    <xf numFmtId="0" fontId="5" fillId="7" borderId="0" xfId="0" applyFont="1" applyFill="1"/>
    <xf numFmtId="0" fontId="10" fillId="11" borderId="0" xfId="0" applyFont="1" applyFill="1"/>
    <xf numFmtId="17" fontId="5" fillId="0" borderId="0" xfId="0" applyNumberFormat="1" applyFont="1" applyAlignment="1">
      <alignment horizontal="right"/>
    </xf>
    <xf numFmtId="17" fontId="0" fillId="0" borderId="0" xfId="0" applyNumberFormat="1"/>
    <xf numFmtId="0" fontId="10" fillId="8" borderId="0" xfId="0" applyFont="1" applyFill="1"/>
    <xf numFmtId="9" fontId="0" fillId="0" borderId="0" xfId="0" applyNumberFormat="1"/>
    <xf numFmtId="0" fontId="14" fillId="0" borderId="0" xfId="0" applyFont="1"/>
    <xf numFmtId="10" fontId="0" fillId="0" borderId="0" xfId="7" applyNumberFormat="1" applyFont="1"/>
    <xf numFmtId="17" fontId="5" fillId="0" borderId="0" xfId="0" applyNumberFormat="1" applyFont="1"/>
    <xf numFmtId="0" fontId="17" fillId="13" borderId="3" xfId="0" applyFont="1" applyFill="1" applyBorder="1" applyAlignment="1">
      <alignment wrapText="1"/>
    </xf>
    <xf numFmtId="0" fontId="17" fillId="13" borderId="4" xfId="0" applyFont="1" applyFill="1" applyBorder="1" applyAlignment="1">
      <alignment wrapText="1"/>
    </xf>
    <xf numFmtId="17" fontId="5" fillId="3" borderId="5" xfId="0" applyNumberFormat="1" applyFont="1" applyFill="1" applyBorder="1"/>
    <xf numFmtId="0" fontId="5" fillId="3" borderId="6" xfId="0" applyFont="1" applyFill="1" applyBorder="1"/>
    <xf numFmtId="17" fontId="5" fillId="0" borderId="5" xfId="0" applyNumberFormat="1" applyFont="1" applyBorder="1"/>
    <xf numFmtId="0" fontId="5" fillId="0" borderId="6" xfId="0" applyFont="1" applyBorder="1"/>
    <xf numFmtId="17" fontId="5" fillId="2" borderId="5" xfId="0" applyNumberFormat="1" applyFont="1" applyFill="1" applyBorder="1"/>
    <xf numFmtId="0" fontId="5" fillId="18" borderId="6" xfId="0" applyFont="1" applyFill="1" applyBorder="1"/>
    <xf numFmtId="17" fontId="5" fillId="18" borderId="5" xfId="0" applyNumberFormat="1" applyFont="1" applyFill="1" applyBorder="1"/>
    <xf numFmtId="17" fontId="5" fillId="18" borderId="7" xfId="0" applyNumberFormat="1" applyFont="1" applyFill="1" applyBorder="1"/>
    <xf numFmtId="0" fontId="5" fillId="18" borderId="2" xfId="0" applyFont="1" applyFill="1" applyBorder="1"/>
    <xf numFmtId="0" fontId="17" fillId="13" borderId="8" xfId="0" applyFont="1" applyFill="1" applyBorder="1" applyAlignment="1">
      <alignment wrapText="1"/>
    </xf>
    <xf numFmtId="0" fontId="17" fillId="13" borderId="9" xfId="0" applyFont="1" applyFill="1" applyBorder="1" applyAlignment="1">
      <alignment wrapText="1"/>
    </xf>
    <xf numFmtId="0" fontId="18" fillId="14" borderId="9" xfId="0" applyFont="1" applyFill="1" applyBorder="1" applyAlignment="1">
      <alignment wrapText="1"/>
    </xf>
    <xf numFmtId="0" fontId="18" fillId="14" borderId="10" xfId="0" applyFont="1" applyFill="1" applyBorder="1" applyAlignment="1">
      <alignment wrapText="1"/>
    </xf>
    <xf numFmtId="0" fontId="5" fillId="3" borderId="11" xfId="0" applyFont="1" applyFill="1" applyBorder="1"/>
    <xf numFmtId="0" fontId="5" fillId="3" borderId="0" xfId="0" applyFont="1" applyFill="1"/>
    <xf numFmtId="10" fontId="5" fillId="3" borderId="0" xfId="0" applyNumberFormat="1" applyFont="1" applyFill="1"/>
    <xf numFmtId="0" fontId="5" fillId="15" borderId="0" xfId="0" applyFont="1" applyFill="1"/>
    <xf numFmtId="0" fontId="5" fillId="15" borderId="12" xfId="0" applyFont="1" applyFill="1" applyBorder="1"/>
    <xf numFmtId="0" fontId="5" fillId="0" borderId="11" xfId="0" applyFont="1" applyBorder="1"/>
    <xf numFmtId="9" fontId="5" fillId="3" borderId="0" xfId="0" applyNumberFormat="1" applyFont="1" applyFill="1"/>
    <xf numFmtId="0" fontId="5" fillId="12" borderId="0" xfId="0" applyFont="1" applyFill="1"/>
    <xf numFmtId="0" fontId="5" fillId="12" borderId="12" xfId="0" applyFont="1" applyFill="1" applyBorder="1"/>
    <xf numFmtId="0" fontId="5" fillId="2" borderId="11" xfId="0" applyFont="1" applyFill="1" applyBorder="1"/>
    <xf numFmtId="10" fontId="5" fillId="18" borderId="0" xfId="0" applyNumberFormat="1" applyFont="1" applyFill="1"/>
    <xf numFmtId="9" fontId="5" fillId="18" borderId="0" xfId="0" applyNumberFormat="1" applyFont="1" applyFill="1"/>
    <xf numFmtId="0" fontId="5" fillId="18" borderId="11" xfId="0" applyFont="1" applyFill="1" applyBorder="1"/>
    <xf numFmtId="0" fontId="5" fillId="18" borderId="0" xfId="0" applyFont="1" applyFill="1"/>
    <xf numFmtId="0" fontId="5" fillId="18" borderId="13" xfId="0" applyFont="1" applyFill="1" applyBorder="1"/>
    <xf numFmtId="0" fontId="5" fillId="18" borderId="14" xfId="0" applyFont="1" applyFill="1" applyBorder="1"/>
    <xf numFmtId="10" fontId="5" fillId="18" borderId="14" xfId="0" applyNumberFormat="1" applyFont="1" applyFill="1" applyBorder="1"/>
    <xf numFmtId="9" fontId="5" fillId="18" borderId="14" xfId="0" applyNumberFormat="1" applyFont="1" applyFill="1" applyBorder="1"/>
    <xf numFmtId="0" fontId="5" fillId="15" borderId="15" xfId="0" applyFont="1" applyFill="1" applyBorder="1"/>
    <xf numFmtId="9" fontId="5" fillId="2" borderId="0" xfId="0" applyNumberFormat="1" applyFont="1" applyFill="1"/>
    <xf numFmtId="9" fontId="5" fillId="2" borderId="14" xfId="0" applyNumberFormat="1" applyFont="1" applyFill="1" applyBorder="1"/>
    <xf numFmtId="0" fontId="5" fillId="2" borderId="12" xfId="0" applyFont="1" applyFill="1" applyBorder="1"/>
    <xf numFmtId="0" fontId="5" fillId="18" borderId="12" xfId="0" applyFont="1" applyFill="1" applyBorder="1"/>
    <xf numFmtId="0" fontId="5" fillId="18" borderId="15" xfId="0" applyFont="1" applyFill="1" applyBorder="1"/>
    <xf numFmtId="0" fontId="5" fillId="15" borderId="14" xfId="0" applyFont="1" applyFill="1" applyBorder="1"/>
    <xf numFmtId="0" fontId="17" fillId="13" borderId="10" xfId="0" applyFont="1" applyFill="1" applyBorder="1" applyAlignment="1">
      <alignment wrapText="1"/>
    </xf>
    <xf numFmtId="17" fontId="5" fillId="3" borderId="11" xfId="0" applyNumberFormat="1" applyFont="1" applyFill="1" applyBorder="1"/>
    <xf numFmtId="17" fontId="5" fillId="0" borderId="11" xfId="0" applyNumberFormat="1" applyFont="1" applyBorder="1"/>
    <xf numFmtId="10" fontId="19" fillId="0" borderId="12" xfId="0" applyNumberFormat="1" applyFont="1" applyBorder="1"/>
    <xf numFmtId="10" fontId="20" fillId="0" borderId="12" xfId="0" applyNumberFormat="1" applyFont="1" applyBorder="1"/>
    <xf numFmtId="17" fontId="5" fillId="16" borderId="11" xfId="0" applyNumberFormat="1" applyFont="1" applyFill="1" applyBorder="1"/>
    <xf numFmtId="0" fontId="5" fillId="16" borderId="0" xfId="0" applyFont="1" applyFill="1"/>
    <xf numFmtId="17" fontId="5" fillId="17" borderId="11" xfId="0" applyNumberFormat="1" applyFont="1" applyFill="1" applyBorder="1"/>
    <xf numFmtId="0" fontId="5" fillId="17" borderId="0" xfId="0" applyFont="1" applyFill="1"/>
    <xf numFmtId="17" fontId="5" fillId="17" borderId="13" xfId="0" applyNumberFormat="1" applyFont="1" applyFill="1" applyBorder="1"/>
    <xf numFmtId="0" fontId="5" fillId="3" borderId="14" xfId="0" applyFont="1" applyFill="1" applyBorder="1"/>
    <xf numFmtId="0" fontId="5" fillId="17" borderId="14" xfId="0" applyFont="1" applyFill="1" applyBorder="1"/>
    <xf numFmtId="10" fontId="5" fillId="3" borderId="14" xfId="0" applyNumberFormat="1" applyFont="1" applyFill="1" applyBorder="1"/>
    <xf numFmtId="9" fontId="5" fillId="3" borderId="14" xfId="0" applyNumberFormat="1" applyFont="1" applyFill="1" applyBorder="1"/>
    <xf numFmtId="0" fontId="5" fillId="12" borderId="14" xfId="0" applyFont="1" applyFill="1" applyBorder="1"/>
    <xf numFmtId="0" fontId="6" fillId="0" borderId="12" xfId="0" applyFont="1" applyBorder="1"/>
    <xf numFmtId="0" fontId="6" fillId="0" borderId="15" xfId="0" applyFont="1" applyBorder="1"/>
    <xf numFmtId="0" fontId="0" fillId="0" borderId="0" xfId="0" applyAlignment="1">
      <alignment wrapText="1"/>
    </xf>
    <xf numFmtId="0" fontId="7" fillId="19" borderId="16" xfId="0" applyFont="1" applyFill="1" applyBorder="1" applyAlignment="1">
      <alignment vertical="top" wrapText="1"/>
    </xf>
    <xf numFmtId="165" fontId="5" fillId="0" borderId="16" xfId="0" applyNumberFormat="1" applyFont="1" applyBorder="1" applyAlignment="1">
      <alignment wrapText="1"/>
    </xf>
    <xf numFmtId="0" fontId="0" fillId="0" borderId="16" xfId="0" applyBorder="1" applyAlignment="1">
      <alignment wrapText="1"/>
    </xf>
    <xf numFmtId="2" fontId="5" fillId="0" borderId="16" xfId="0" applyNumberFormat="1" applyFont="1" applyBorder="1" applyAlignment="1">
      <alignment horizontal="left" wrapText="1" indent="1"/>
    </xf>
    <xf numFmtId="0" fontId="5" fillId="0" borderId="16" xfId="0" applyFont="1" applyBorder="1" applyAlignment="1">
      <alignment wrapText="1"/>
    </xf>
    <xf numFmtId="0" fontId="0" fillId="0" borderId="16" xfId="0" applyBorder="1" applyAlignment="1">
      <alignment horizontal="right" wrapText="1"/>
    </xf>
    <xf numFmtId="9" fontId="0" fillId="0" borderId="16" xfId="0" applyNumberFormat="1" applyBorder="1" applyAlignment="1">
      <alignment wrapText="1"/>
    </xf>
    <xf numFmtId="10" fontId="0" fillId="0" borderId="16" xfId="7" applyNumberFormat="1" applyFont="1" applyBorder="1" applyAlignment="1">
      <alignment wrapText="1"/>
    </xf>
    <xf numFmtId="10" fontId="0" fillId="0" borderId="16" xfId="7" applyNumberFormat="1" applyFont="1" applyBorder="1"/>
    <xf numFmtId="0" fontId="16" fillId="19" borderId="16" xfId="0" applyFont="1" applyFill="1" applyBorder="1" applyAlignment="1">
      <alignment wrapText="1"/>
    </xf>
    <xf numFmtId="0" fontId="22" fillId="0" borderId="0" xfId="0" applyFont="1"/>
    <xf numFmtId="0" fontId="23" fillId="19" borderId="16" xfId="0" applyFont="1" applyFill="1" applyBorder="1" applyAlignment="1">
      <alignment vertical="top" wrapText="1"/>
    </xf>
    <xf numFmtId="165" fontId="11" fillId="0" borderId="16" xfId="0" applyNumberFormat="1" applyFont="1" applyBorder="1" applyAlignment="1">
      <alignment wrapText="1"/>
    </xf>
    <xf numFmtId="0" fontId="3" fillId="0" borderId="16" xfId="0" applyFont="1" applyBorder="1" applyAlignment="1">
      <alignment wrapText="1"/>
    </xf>
    <xf numFmtId="10" fontId="3" fillId="0" borderId="16" xfId="7" applyNumberFormat="1" applyFont="1" applyBorder="1" applyAlignment="1">
      <alignment wrapText="1"/>
    </xf>
    <xf numFmtId="0" fontId="16" fillId="19" borderId="16" xfId="0" applyFont="1" applyFill="1" applyBorder="1" applyAlignment="1">
      <alignment vertical="top" wrapText="1"/>
    </xf>
    <xf numFmtId="2" fontId="11" fillId="0" borderId="16" xfId="0" applyNumberFormat="1" applyFont="1" applyBorder="1" applyAlignment="1">
      <alignment horizontal="left" wrapText="1" indent="1"/>
    </xf>
    <xf numFmtId="0" fontId="12" fillId="0" borderId="16" xfId="8" applyFont="1" applyBorder="1"/>
    <xf numFmtId="0" fontId="16" fillId="19" borderId="16" xfId="0" applyFont="1" applyFill="1" applyBorder="1" applyAlignment="1">
      <alignment horizontal="left" vertical="top" wrapText="1"/>
    </xf>
    <xf numFmtId="0" fontId="13" fillId="19" borderId="16" xfId="0" applyFont="1" applyFill="1" applyBorder="1" applyAlignment="1">
      <alignment vertical="top" wrapText="1"/>
    </xf>
    <xf numFmtId="0" fontId="13" fillId="20" borderId="16" xfId="0" applyFont="1" applyFill="1" applyBorder="1" applyAlignment="1">
      <alignment vertical="top" wrapText="1"/>
    </xf>
    <xf numFmtId="0" fontId="3" fillId="0" borderId="17" xfId="0" applyFont="1" applyBorder="1"/>
    <xf numFmtId="10" fontId="11" fillId="6" borderId="16" xfId="0" applyNumberFormat="1" applyFont="1" applyFill="1" applyBorder="1"/>
    <xf numFmtId="0" fontId="3" fillId="0" borderId="16" xfId="5" applyFont="1" applyBorder="1"/>
    <xf numFmtId="166" fontId="12" fillId="0" borderId="16" xfId="10" applyNumberFormat="1" applyFont="1" applyBorder="1"/>
    <xf numFmtId="166" fontId="3" fillId="0" borderId="16" xfId="9" applyNumberFormat="1" applyFont="1" applyBorder="1"/>
    <xf numFmtId="9" fontId="15" fillId="21" borderId="16" xfId="0" applyNumberFormat="1" applyFont="1" applyFill="1" applyBorder="1" applyAlignment="1">
      <alignment vertical="top" wrapText="1"/>
    </xf>
    <xf numFmtId="9" fontId="3" fillId="0" borderId="16" xfId="7" applyFont="1" applyBorder="1"/>
    <xf numFmtId="9" fontId="0" fillId="0" borderId="16" xfId="0" applyNumberFormat="1" applyBorder="1"/>
    <xf numFmtId="0" fontId="0" fillId="0" borderId="16" xfId="0" applyBorder="1"/>
    <xf numFmtId="165" fontId="11" fillId="0" borderId="18" xfId="0" applyNumberFormat="1" applyFont="1" applyBorder="1" applyAlignment="1">
      <alignment wrapText="1"/>
    </xf>
    <xf numFmtId="10" fontId="3" fillId="0" borderId="16" xfId="7" applyNumberFormat="1" applyFont="1" applyBorder="1"/>
    <xf numFmtId="10" fontId="11" fillId="0" borderId="16" xfId="7" applyNumberFormat="1" applyFont="1" applyBorder="1"/>
    <xf numFmtId="10" fontId="0" fillId="0" borderId="18" xfId="7" applyNumberFormat="1" applyFont="1" applyBorder="1"/>
    <xf numFmtId="0" fontId="15" fillId="19" borderId="16" xfId="0" applyFont="1" applyFill="1" applyBorder="1" applyAlignment="1">
      <alignment vertical="top" wrapText="1"/>
    </xf>
    <xf numFmtId="0" fontId="16" fillId="19" borderId="16" xfId="9" applyFont="1" applyFill="1" applyBorder="1" applyAlignment="1">
      <alignment wrapText="1"/>
    </xf>
    <xf numFmtId="10" fontId="12" fillId="0" borderId="16" xfId="7" applyNumberFormat="1" applyFont="1" applyBorder="1"/>
    <xf numFmtId="21" fontId="12" fillId="0" borderId="16" xfId="0" applyNumberFormat="1" applyFont="1" applyBorder="1"/>
    <xf numFmtId="0" fontId="24" fillId="20" borderId="16" xfId="0" applyFont="1" applyFill="1" applyBorder="1" applyAlignment="1">
      <alignment vertical="top" wrapText="1"/>
    </xf>
    <xf numFmtId="10" fontId="5" fillId="0" borderId="16" xfId="7" applyNumberFormat="1" applyFont="1" applyBorder="1"/>
    <xf numFmtId="0" fontId="25" fillId="19" borderId="16" xfId="0" applyFont="1" applyFill="1" applyBorder="1" applyAlignment="1">
      <alignment wrapText="1"/>
    </xf>
    <xf numFmtId="0" fontId="25" fillId="19" borderId="16" xfId="0" applyFont="1" applyFill="1" applyBorder="1" applyAlignment="1">
      <alignment vertical="top" wrapText="1"/>
    </xf>
    <xf numFmtId="1" fontId="12" fillId="0" borderId="16" xfId="8" applyNumberFormat="1" applyFont="1" applyBorder="1"/>
    <xf numFmtId="0" fontId="0" fillId="22" borderId="0" xfId="0" applyFill="1"/>
    <xf numFmtId="0" fontId="26" fillId="22" borderId="0" xfId="0" applyFont="1" applyFill="1"/>
    <xf numFmtId="0" fontId="27" fillId="22" borderId="0" xfId="0" applyFont="1" applyFill="1"/>
    <xf numFmtId="49" fontId="27" fillId="22" borderId="0" xfId="0" applyNumberFormat="1" applyFont="1" applyFill="1" applyAlignment="1">
      <alignment horizontal="left"/>
    </xf>
    <xf numFmtId="0" fontId="3" fillId="0" borderId="0" xfId="0" applyFont="1" applyAlignment="1">
      <alignment wrapText="1"/>
    </xf>
    <xf numFmtId="0" fontId="24" fillId="20" borderId="0" xfId="0" applyFont="1" applyFill="1" applyAlignment="1">
      <alignment vertical="top" wrapText="1"/>
    </xf>
    <xf numFmtId="0" fontId="0" fillId="0" borderId="0" xfId="0" applyAlignment="1">
      <alignment vertical="top" wrapText="1"/>
    </xf>
    <xf numFmtId="49" fontId="32" fillId="5" borderId="20" xfId="0" applyNumberFormat="1" applyFont="1" applyFill="1" applyBorder="1" applyAlignment="1">
      <alignment vertical="top" wrapText="1"/>
    </xf>
    <xf numFmtId="49" fontId="32" fillId="23" borderId="20" xfId="0" applyNumberFormat="1" applyFont="1" applyFill="1" applyBorder="1" applyAlignment="1">
      <alignment vertical="top" wrapText="1"/>
    </xf>
    <xf numFmtId="49" fontId="0" fillId="27" borderId="16" xfId="0" applyNumberFormat="1" applyFill="1" applyBorder="1" applyAlignment="1">
      <alignment vertical="top" wrapText="1"/>
    </xf>
    <xf numFmtId="49" fontId="32" fillId="24" borderId="20" xfId="0" applyNumberFormat="1" applyFont="1" applyFill="1" applyBorder="1" applyAlignment="1">
      <alignment vertical="top" wrapText="1"/>
    </xf>
    <xf numFmtId="49" fontId="0" fillId="28" borderId="16" xfId="0" applyNumberFormat="1" applyFill="1" applyBorder="1" applyAlignment="1">
      <alignment vertical="top" wrapText="1"/>
    </xf>
    <xf numFmtId="49" fontId="32" fillId="25" borderId="20" xfId="0" applyNumberFormat="1" applyFont="1" applyFill="1" applyBorder="1" applyAlignment="1">
      <alignment vertical="top" wrapText="1"/>
    </xf>
    <xf numFmtId="49" fontId="0" fillId="26" borderId="16" xfId="0" applyNumberFormat="1" applyFill="1" applyBorder="1" applyAlignment="1">
      <alignment vertical="top" wrapText="1"/>
    </xf>
    <xf numFmtId="49" fontId="32" fillId="25" borderId="21" xfId="0" applyNumberFormat="1" applyFont="1" applyFill="1" applyBorder="1" applyAlignment="1">
      <alignment vertical="top" wrapText="1"/>
    </xf>
    <xf numFmtId="49" fontId="0" fillId="26" borderId="22" xfId="0" applyNumberFormat="1" applyFill="1" applyBorder="1" applyAlignment="1">
      <alignment vertical="top" wrapText="1"/>
    </xf>
    <xf numFmtId="0" fontId="33" fillId="4" borderId="19" xfId="0" applyFont="1" applyFill="1" applyBorder="1" applyAlignment="1">
      <alignment vertical="top" wrapText="1"/>
    </xf>
    <xf numFmtId="0" fontId="33" fillId="4" borderId="18" xfId="0" applyFont="1" applyFill="1" applyBorder="1" applyAlignment="1">
      <alignment vertical="top" wrapText="1"/>
    </xf>
    <xf numFmtId="0" fontId="33" fillId="4" borderId="0" xfId="0" applyFont="1" applyFill="1" applyAlignment="1">
      <alignment vertical="top" wrapText="1"/>
    </xf>
    <xf numFmtId="49" fontId="0" fillId="29" borderId="16" xfId="0" applyNumberFormat="1" applyFill="1" applyBorder="1" applyAlignment="1">
      <alignment vertical="top" wrapText="1"/>
    </xf>
    <xf numFmtId="0" fontId="0" fillId="29" borderId="16" xfId="0" applyFill="1" applyBorder="1" applyAlignment="1">
      <alignment vertical="top" wrapText="1"/>
    </xf>
    <xf numFmtId="0" fontId="0" fillId="29" borderId="20" xfId="0" applyFill="1" applyBorder="1" applyAlignment="1">
      <alignment vertical="top"/>
    </xf>
    <xf numFmtId="0" fontId="0" fillId="29" borderId="23" xfId="0" applyFill="1" applyBorder="1" applyAlignment="1">
      <alignment vertical="top"/>
    </xf>
    <xf numFmtId="17" fontId="22" fillId="19" borderId="16" xfId="9" applyNumberFormat="1" applyFont="1" applyFill="1" applyBorder="1" applyAlignment="1">
      <alignment wrapText="1"/>
    </xf>
    <xf numFmtId="0" fontId="22" fillId="19" borderId="16" xfId="9" applyFont="1" applyFill="1" applyBorder="1" applyAlignment="1">
      <alignment wrapText="1"/>
    </xf>
    <xf numFmtId="164" fontId="3" fillId="0" borderId="16" xfId="0" applyNumberFormat="1" applyFont="1" applyBorder="1" applyAlignment="1">
      <alignment wrapText="1"/>
    </xf>
    <xf numFmtId="164" fontId="6" fillId="0" borderId="0" xfId="0" applyNumberFormat="1" applyFont="1"/>
    <xf numFmtId="164" fontId="0" fillId="0" borderId="0" xfId="0" applyNumberFormat="1"/>
    <xf numFmtId="0" fontId="0" fillId="0" borderId="18" xfId="0" applyBorder="1"/>
    <xf numFmtId="0" fontId="0" fillId="0" borderId="23" xfId="0" applyBorder="1"/>
    <xf numFmtId="0" fontId="0" fillId="0" borderId="24" xfId="0" applyBorder="1"/>
    <xf numFmtId="0" fontId="0" fillId="0" borderId="20" xfId="0" applyNumberFormat="1" applyBorder="1"/>
    <xf numFmtId="0" fontId="0" fillId="0" borderId="19" xfId="0" applyNumberFormat="1" applyBorder="1"/>
    <xf numFmtId="49" fontId="0" fillId="0" borderId="20" xfId="0" applyNumberFormat="1" applyFill="1" applyBorder="1" applyAlignment="1">
      <alignment vertical="top" wrapText="1"/>
    </xf>
    <xf numFmtId="49" fontId="0" fillId="0" borderId="21" xfId="0" applyNumberFormat="1" applyFill="1" applyBorder="1" applyAlignment="1">
      <alignment vertical="top" wrapText="1"/>
    </xf>
    <xf numFmtId="49" fontId="0" fillId="0" borderId="16" xfId="0" applyNumberFormat="1" applyFill="1" applyBorder="1" applyAlignment="1">
      <alignment vertical="top" wrapText="1"/>
    </xf>
    <xf numFmtId="49" fontId="0" fillId="0" borderId="22" xfId="0" applyNumberFormat="1" applyFill="1" applyBorder="1" applyAlignment="1">
      <alignment vertical="top" wrapText="1"/>
    </xf>
    <xf numFmtId="0" fontId="0" fillId="0" borderId="16" xfId="0" applyFill="1" applyBorder="1" applyAlignment="1">
      <alignment vertical="top" wrapText="1"/>
    </xf>
    <xf numFmtId="0" fontId="0" fillId="0" borderId="18" xfId="0" applyFill="1" applyBorder="1" applyAlignment="1">
      <alignment vertical="top" wrapText="1"/>
    </xf>
    <xf numFmtId="0" fontId="0" fillId="0" borderId="22" xfId="0" applyFill="1" applyBorder="1" applyAlignment="1">
      <alignment vertical="top" wrapText="1"/>
    </xf>
    <xf numFmtId="165" fontId="5" fillId="0" borderId="23" xfId="0" applyNumberFormat="1" applyFont="1" applyBorder="1" applyAlignment="1">
      <alignment wrapText="1"/>
    </xf>
    <xf numFmtId="0" fontId="0" fillId="0" borderId="22" xfId="0" applyBorder="1" applyAlignment="1">
      <alignment wrapText="1"/>
    </xf>
    <xf numFmtId="3" fontId="34" fillId="0" borderId="16" xfId="0" applyNumberFormat="1" applyFont="1" applyBorder="1"/>
    <xf numFmtId="10" fontId="0" fillId="0" borderId="16" xfId="0" applyNumberFormat="1" applyBorder="1"/>
    <xf numFmtId="0" fontId="22" fillId="19" borderId="16" xfId="0" applyFont="1" applyFill="1" applyBorder="1" applyAlignment="1">
      <alignment vertical="top" wrapText="1"/>
    </xf>
    <xf numFmtId="0" fontId="9" fillId="7" borderId="0" xfId="0" applyFont="1" applyFill="1" applyAlignment="1">
      <alignment horizontal="center"/>
    </xf>
    <xf numFmtId="0" fontId="9" fillId="8" borderId="0" xfId="0" applyFont="1" applyFill="1" applyAlignment="1">
      <alignment horizontal="center"/>
    </xf>
    <xf numFmtId="0" fontId="10" fillId="7" borderId="0" xfId="0" applyFont="1" applyFill="1" applyAlignment="1">
      <alignment horizontal="center"/>
    </xf>
  </cellXfs>
  <cellStyles count="11">
    <cellStyle name="Normal" xfId="0" builtinId="0"/>
    <cellStyle name="Normal 2" xfId="5" xr:uid="{53E31BEC-D28F-4EB1-A9B2-ED2B0B6A8735}"/>
    <cellStyle name="Normal 3" xfId="8" xr:uid="{406C2A71-8C3B-4091-81C4-FBE2673821B2}"/>
    <cellStyle name="Normal 4" xfId="9" xr:uid="{E02FC859-D682-4CF1-8CC2-E684C808DCB6}"/>
    <cellStyle name="Normal 5" xfId="10" xr:uid="{4959CE93-5A18-49AC-8C25-29264FE62D81}"/>
    <cellStyle name="Normal 80" xfId="2" xr:uid="{13F7E7B9-A732-43E4-8B14-105EAB7A7667}"/>
    <cellStyle name="Normal 81" xfId="4" xr:uid="{5C876312-76D5-4D23-B1FD-4E7C7B7E4082}"/>
    <cellStyle name="Normal 82" xfId="3" xr:uid="{28BFE679-9199-4F4C-B35C-36375655C30F}"/>
    <cellStyle name="Normal 83" xfId="1" xr:uid="{F9282198-8B98-466C-A388-B56C67EE0A00}"/>
    <cellStyle name="Percent" xfId="7" builtinId="5"/>
    <cellStyle name="Percent 2" xfId="6" xr:uid="{856401BC-F26C-4EB6-AE65-90392BEE2FAA}"/>
  </cellStyles>
  <dxfs count="39">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top style="hair">
          <color indexed="64"/>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style="hair">
          <color indexed="64"/>
        </left>
        <right style="hair">
          <color indexed="64"/>
        </right>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family val="2"/>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border diagonalUp="0" diagonalDown="0">
        <left style="hair">
          <color indexed="64"/>
        </left>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border diagonalUp="0" diagonalDown="0">
        <left style="hair">
          <color indexed="64"/>
        </left>
        <right style="hair">
          <color indexed="64"/>
        </right>
        <top style="hair">
          <color indexed="64"/>
        </top>
        <bottom style="hair">
          <color indexed="64"/>
        </bottom>
        <vertical/>
        <horizontal/>
      </border>
    </dxf>
    <dxf>
      <numFmt numFmtId="0" formatCode="General"/>
      <border diagonalUp="0" diagonalDown="0">
        <left/>
        <right style="hair">
          <color indexed="64"/>
        </right>
        <top style="hair">
          <color indexed="64"/>
        </top>
        <bottom style="hair">
          <color indexed="64"/>
        </bottom>
        <vertical/>
        <horizontal/>
      </border>
    </dxf>
    <dxf>
      <font>
        <strike val="0"/>
        <outline val="0"/>
        <shadow val="0"/>
        <u val="none"/>
        <vertAlign val="baseline"/>
        <sz val="12"/>
        <color theme="1"/>
        <name val="Foundry Sans"/>
        <scheme val="none"/>
      </font>
      <fill>
        <patternFill patternType="solid">
          <fgColor indexed="64"/>
          <bgColor theme="4" tint="0.79998168889431442"/>
        </patternFill>
      </fill>
      <alignment horizontal="general" vertical="top" textRotation="0" wrapText="1" indent="0" justifyLastLine="0" shrinkToFit="0" readingOrder="0"/>
      <border diagonalUp="0" diagonalDown="0" outline="0">
        <left style="hair">
          <color indexed="64"/>
        </left>
        <right style="hair">
          <color indexed="64"/>
        </right>
        <top/>
        <bottom/>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30" formatCode="@"/>
      <fill>
        <patternFill patternType="none">
          <fgColor indexed="64"/>
          <bgColor indexed="65"/>
        </patternFill>
      </fill>
      <alignment horizontal="general" vertical="top" textRotation="0" wrapText="1" indent="0" justifyLastLine="0" shrinkToFit="0" readingOrder="0"/>
      <border diagonalUp="0" diagonalDown="0">
        <left/>
        <right style="hair">
          <color indexed="64"/>
        </right>
        <top style="hair">
          <color indexed="64"/>
        </top>
        <bottom style="hair">
          <color indexed="64"/>
        </bottom>
        <vertical/>
        <horizontal/>
      </border>
    </dxf>
    <dxf>
      <border>
        <top style="hair">
          <color indexed="64"/>
        </top>
      </border>
    </dxf>
    <dxf>
      <border diagonalUp="0" diagonalDown="0">
        <left style="hair">
          <color indexed="64"/>
        </left>
        <right style="hair">
          <color indexed="64"/>
        </right>
        <top style="hair">
          <color indexed="64"/>
        </top>
        <bottom style="hair">
          <color indexed="64"/>
        </bottom>
      </border>
    </dxf>
    <dxf>
      <fill>
        <patternFill patternType="none">
          <fgColor indexed="64"/>
          <bgColor auto="1"/>
        </patternFill>
      </fill>
      <alignment horizontal="general" vertical="top" textRotation="0" wrapText="1" indent="0" justifyLastLine="0" shrinkToFit="0" readingOrder="0"/>
    </dxf>
    <dxf>
      <border>
        <bottom style="hair">
          <color indexed="64"/>
        </bottom>
      </border>
    </dxf>
    <dxf>
      <font>
        <b/>
        <strike val="0"/>
        <outline val="0"/>
        <shadow val="0"/>
        <u val="none"/>
        <vertAlign val="baseline"/>
        <sz val="11"/>
        <color auto="1"/>
        <name val="Foundry Sans"/>
        <scheme val="none"/>
      </font>
      <fill>
        <patternFill patternType="solid">
          <fgColor indexed="64"/>
          <bgColor theme="0"/>
        </patternFill>
      </fill>
      <alignment horizontal="general" vertical="top" textRotation="0" wrapText="1" indent="0" justifyLastLine="0" shrinkToFit="0" readingOrder="0"/>
      <border diagonalUp="0" diagonalDown="0" outline="0">
        <left style="hair">
          <color indexed="64"/>
        </left>
        <right style="hair">
          <color indexed="64"/>
        </right>
        <top/>
        <bottom/>
      </border>
    </dxf>
  </dxfs>
  <tableStyles count="0" defaultTableStyle="TableStyleMedium2" defaultPivotStyle="PivotStyleLight16"/>
  <colors>
    <mruColors>
      <color rgb="FFFFB7B7"/>
      <color rgb="FFFF9B9B"/>
      <color rgb="FFFFB9B9"/>
      <color rgb="FFD3B5E9"/>
      <color rgb="FFBCCCEA"/>
      <color rgb="FFFFB3B3"/>
      <color rgb="FFFFC9C9"/>
      <color rgb="FFFFD1D1"/>
      <color rgb="FFDFC9EF"/>
      <color rgb="FFCDD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17/10/relationships/person" Target="persons/person.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connections" Target="connections.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a:t>Total</a:t>
            </a:r>
            <a:r>
              <a:rPr lang="en-GB" sz="900" baseline="0"/>
              <a:t> Minutes of Prevention Activity - Day</a:t>
            </a:r>
            <a:endParaRPr lang="en-GB" sz="900"/>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'Prev&amp;Prot_Day'!$B$2</c:f>
              <c:strCache>
                <c:ptCount val="1"/>
                <c:pt idx="0">
                  <c:v>CFS</c:v>
                </c:pt>
              </c:strCache>
            </c:strRef>
          </c:tx>
          <c:spPr>
            <a:solidFill>
              <a:schemeClr val="accent1"/>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'Prev&amp;Prot_Day'!$B$3:$B$51</c:f>
              <c:numCache>
                <c:formatCode>General</c:formatCode>
                <c:ptCount val="49"/>
                <c:pt idx="0">
                  <c:v>402282</c:v>
                </c:pt>
                <c:pt idx="1">
                  <c:v>439188</c:v>
                </c:pt>
                <c:pt idx="2">
                  <c:v>425269</c:v>
                </c:pt>
                <c:pt idx="3">
                  <c:v>384045</c:v>
                </c:pt>
                <c:pt idx="4">
                  <c:v>413204</c:v>
                </c:pt>
                <c:pt idx="5">
                  <c:v>249851</c:v>
                </c:pt>
                <c:pt idx="6">
                  <c:v>212948</c:v>
                </c:pt>
                <c:pt idx="7">
                  <c:v>223710</c:v>
                </c:pt>
                <c:pt idx="8">
                  <c:v>186725</c:v>
                </c:pt>
                <c:pt idx="9">
                  <c:v>141273</c:v>
                </c:pt>
                <c:pt idx="10">
                  <c:v>128685</c:v>
                </c:pt>
                <c:pt idx="11">
                  <c:v>134984</c:v>
                </c:pt>
                <c:pt idx="12">
                  <c:v>134716</c:v>
                </c:pt>
                <c:pt idx="13">
                  <c:v>158232</c:v>
                </c:pt>
                <c:pt idx="14">
                  <c:v>158840</c:v>
                </c:pt>
                <c:pt idx="15">
                  <c:v>133081</c:v>
                </c:pt>
                <c:pt idx="16">
                  <c:v>180611</c:v>
                </c:pt>
                <c:pt idx="17">
                  <c:v>194682</c:v>
                </c:pt>
                <c:pt idx="18">
                  <c:v>199865</c:v>
                </c:pt>
                <c:pt idx="19">
                  <c:v>181020</c:v>
                </c:pt>
                <c:pt idx="20">
                  <c:v>196142</c:v>
                </c:pt>
                <c:pt idx="21">
                  <c:v>199364</c:v>
                </c:pt>
                <c:pt idx="22">
                  <c:v>241796</c:v>
                </c:pt>
                <c:pt idx="23">
                  <c:v>271582</c:v>
                </c:pt>
                <c:pt idx="24">
                  <c:v>262447</c:v>
                </c:pt>
                <c:pt idx="25">
                  <c:v>291594</c:v>
                </c:pt>
                <c:pt idx="26">
                  <c:v>178420</c:v>
                </c:pt>
                <c:pt idx="27">
                  <c:v>202285</c:v>
                </c:pt>
                <c:pt idx="28">
                  <c:v>269165</c:v>
                </c:pt>
                <c:pt idx="29">
                  <c:v>368465</c:v>
                </c:pt>
                <c:pt idx="30">
                  <c:v>388550</c:v>
                </c:pt>
                <c:pt idx="31">
                  <c:v>461270</c:v>
                </c:pt>
                <c:pt idx="32">
                  <c:v>649704</c:v>
                </c:pt>
                <c:pt idx="33">
                  <c:v>584861</c:v>
                </c:pt>
                <c:pt idx="34">
                  <c:v>471083</c:v>
                </c:pt>
                <c:pt idx="35">
                  <c:v>514484</c:v>
                </c:pt>
                <c:pt idx="36">
                  <c:v>485377</c:v>
                </c:pt>
                <c:pt idx="37">
                  <c:v>485534</c:v>
                </c:pt>
                <c:pt idx="38">
                  <c:v>469319</c:v>
                </c:pt>
                <c:pt idx="39">
                  <c:v>531509</c:v>
                </c:pt>
                <c:pt idx="40">
                  <c:v>482547</c:v>
                </c:pt>
                <c:pt idx="41">
                  <c:v>574113</c:v>
                </c:pt>
                <c:pt idx="42">
                  <c:v>544149</c:v>
                </c:pt>
                <c:pt idx="43">
                  <c:v>703631</c:v>
                </c:pt>
                <c:pt idx="44">
                  <c:v>694431</c:v>
                </c:pt>
                <c:pt idx="45">
                  <c:v>742655</c:v>
                </c:pt>
                <c:pt idx="46">
                  <c:v>605828</c:v>
                </c:pt>
                <c:pt idx="47">
                  <c:v>578977</c:v>
                </c:pt>
                <c:pt idx="48">
                  <c:v>583935</c:v>
                </c:pt>
              </c:numCache>
            </c:numRef>
          </c:val>
          <c:extLst>
            <c:ext xmlns:c16="http://schemas.microsoft.com/office/drawing/2014/chart" uri="{C3380CC4-5D6E-409C-BE32-E72D297353CC}">
              <c16:uniqueId val="{00000000-37D5-4774-ACDB-0F86F36F0133}"/>
            </c:ext>
          </c:extLst>
        </c:ser>
        <c:ser>
          <c:idx val="1"/>
          <c:order val="1"/>
          <c:tx>
            <c:strRef>
              <c:f>'Prev&amp;Prot_Day'!$C$2</c:f>
              <c:strCache>
                <c:ptCount val="1"/>
                <c:pt idx="0">
                  <c:v>HFSV</c:v>
                </c:pt>
              </c:strCache>
            </c:strRef>
          </c:tx>
          <c:spPr>
            <a:solidFill>
              <a:schemeClr val="accent2"/>
            </a:solidFill>
            <a:ln>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'Prev&amp;Prot_Day'!$C$3:$C$51</c:f>
              <c:numCache>
                <c:formatCode>General</c:formatCode>
                <c:ptCount val="49"/>
                <c:pt idx="0">
                  <c:v>1217558</c:v>
                </c:pt>
                <c:pt idx="1">
                  <c:v>1237684</c:v>
                </c:pt>
                <c:pt idx="2">
                  <c:v>1036263</c:v>
                </c:pt>
                <c:pt idx="3">
                  <c:v>1249196</c:v>
                </c:pt>
                <c:pt idx="4">
                  <c:v>1133471</c:v>
                </c:pt>
                <c:pt idx="5">
                  <c:v>712953</c:v>
                </c:pt>
                <c:pt idx="6">
                  <c:v>219716</c:v>
                </c:pt>
                <c:pt idx="7">
                  <c:v>260431</c:v>
                </c:pt>
                <c:pt idx="8">
                  <c:v>301054</c:v>
                </c:pt>
                <c:pt idx="9">
                  <c:v>350507</c:v>
                </c:pt>
                <c:pt idx="10">
                  <c:v>683737</c:v>
                </c:pt>
                <c:pt idx="11">
                  <c:v>652356</c:v>
                </c:pt>
                <c:pt idx="12">
                  <c:v>625816</c:v>
                </c:pt>
                <c:pt idx="13">
                  <c:v>485279</c:v>
                </c:pt>
                <c:pt idx="14">
                  <c:v>343713</c:v>
                </c:pt>
                <c:pt idx="15">
                  <c:v>163380</c:v>
                </c:pt>
                <c:pt idx="16">
                  <c:v>209289</c:v>
                </c:pt>
                <c:pt idx="17">
                  <c:v>284932</c:v>
                </c:pt>
                <c:pt idx="18">
                  <c:v>316654</c:v>
                </c:pt>
                <c:pt idx="19">
                  <c:v>505511</c:v>
                </c:pt>
                <c:pt idx="20">
                  <c:v>682716</c:v>
                </c:pt>
                <c:pt idx="21">
                  <c:v>658538</c:v>
                </c:pt>
                <c:pt idx="22">
                  <c:v>762931</c:v>
                </c:pt>
                <c:pt idx="23">
                  <c:v>829039</c:v>
                </c:pt>
                <c:pt idx="24">
                  <c:v>898413</c:v>
                </c:pt>
                <c:pt idx="25">
                  <c:v>857986</c:v>
                </c:pt>
                <c:pt idx="26">
                  <c:v>620844</c:v>
                </c:pt>
                <c:pt idx="27">
                  <c:v>546570</c:v>
                </c:pt>
                <c:pt idx="28">
                  <c:v>579132</c:v>
                </c:pt>
                <c:pt idx="29">
                  <c:v>752897</c:v>
                </c:pt>
                <c:pt idx="30">
                  <c:v>721248</c:v>
                </c:pt>
                <c:pt idx="31">
                  <c:v>700139</c:v>
                </c:pt>
                <c:pt idx="32">
                  <c:v>710759</c:v>
                </c:pt>
                <c:pt idx="33">
                  <c:v>713994</c:v>
                </c:pt>
                <c:pt idx="34">
                  <c:v>934167</c:v>
                </c:pt>
                <c:pt idx="35">
                  <c:v>916108</c:v>
                </c:pt>
                <c:pt idx="36">
                  <c:v>970987</c:v>
                </c:pt>
                <c:pt idx="37">
                  <c:v>870361</c:v>
                </c:pt>
                <c:pt idx="38">
                  <c:v>727496</c:v>
                </c:pt>
                <c:pt idx="39">
                  <c:v>931656</c:v>
                </c:pt>
                <c:pt idx="40">
                  <c:v>914327</c:v>
                </c:pt>
                <c:pt idx="41">
                  <c:v>984154</c:v>
                </c:pt>
                <c:pt idx="42">
                  <c:v>684305</c:v>
                </c:pt>
                <c:pt idx="43">
                  <c:v>651928</c:v>
                </c:pt>
                <c:pt idx="44">
                  <c:v>615869</c:v>
                </c:pt>
                <c:pt idx="45">
                  <c:v>647881</c:v>
                </c:pt>
                <c:pt idx="46">
                  <c:v>630922</c:v>
                </c:pt>
                <c:pt idx="47">
                  <c:v>586770</c:v>
                </c:pt>
                <c:pt idx="48">
                  <c:v>624297</c:v>
                </c:pt>
              </c:numCache>
            </c:numRef>
          </c:val>
          <c:extLst>
            <c:ext xmlns:c16="http://schemas.microsoft.com/office/drawing/2014/chart" uri="{C3380CC4-5D6E-409C-BE32-E72D297353CC}">
              <c16:uniqueId val="{00000001-37D5-4774-ACDB-0F86F36F0133}"/>
            </c:ext>
          </c:extLst>
        </c:ser>
        <c:ser>
          <c:idx val="2"/>
          <c:order val="2"/>
          <c:tx>
            <c:strRef>
              <c:f>'Prev&amp;Prot_Day'!$D$2</c:f>
              <c:strCache>
                <c:ptCount val="1"/>
                <c:pt idx="0">
                  <c:v>Community Engagement</c:v>
                </c:pt>
              </c:strCache>
            </c:strRef>
          </c:tx>
          <c:spPr>
            <a:solidFill>
              <a:schemeClr val="accent3"/>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'Prev&amp;Prot_Day'!$D$3:$D$51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1561</c:v>
                </c:pt>
                <c:pt idx="22">
                  <c:v>4639</c:v>
                </c:pt>
                <c:pt idx="23">
                  <c:v>18654</c:v>
                </c:pt>
                <c:pt idx="24">
                  <c:v>9261</c:v>
                </c:pt>
                <c:pt idx="25">
                  <c:v>13262</c:v>
                </c:pt>
                <c:pt idx="26">
                  <c:v>11330</c:v>
                </c:pt>
                <c:pt idx="27">
                  <c:v>8940</c:v>
                </c:pt>
                <c:pt idx="28">
                  <c:v>13302</c:v>
                </c:pt>
                <c:pt idx="29">
                  <c:v>17343</c:v>
                </c:pt>
                <c:pt idx="30">
                  <c:v>18950</c:v>
                </c:pt>
                <c:pt idx="31">
                  <c:v>22938</c:v>
                </c:pt>
                <c:pt idx="32">
                  <c:v>52842</c:v>
                </c:pt>
                <c:pt idx="33">
                  <c:v>56488</c:v>
                </c:pt>
                <c:pt idx="34">
                  <c:v>49996</c:v>
                </c:pt>
                <c:pt idx="35">
                  <c:v>46098</c:v>
                </c:pt>
                <c:pt idx="36">
                  <c:v>45918</c:v>
                </c:pt>
                <c:pt idx="37">
                  <c:v>40511</c:v>
                </c:pt>
                <c:pt idx="38">
                  <c:v>42502</c:v>
                </c:pt>
                <c:pt idx="39">
                  <c:v>31778</c:v>
                </c:pt>
                <c:pt idx="40">
                  <c:v>29892</c:v>
                </c:pt>
                <c:pt idx="41">
                  <c:v>33716</c:v>
                </c:pt>
                <c:pt idx="42">
                  <c:v>39118</c:v>
                </c:pt>
                <c:pt idx="43">
                  <c:v>43332</c:v>
                </c:pt>
                <c:pt idx="44">
                  <c:v>52932</c:v>
                </c:pt>
                <c:pt idx="45">
                  <c:v>59330</c:v>
                </c:pt>
                <c:pt idx="46">
                  <c:v>64793</c:v>
                </c:pt>
                <c:pt idx="47">
                  <c:v>49803</c:v>
                </c:pt>
                <c:pt idx="48">
                  <c:v>47718</c:v>
                </c:pt>
              </c:numCache>
            </c:numRef>
          </c:val>
          <c:extLst>
            <c:ext xmlns:c16="http://schemas.microsoft.com/office/drawing/2014/chart" uri="{C3380CC4-5D6E-409C-BE32-E72D297353CC}">
              <c16:uniqueId val="{00000002-37D5-4774-ACDB-0F86F36F0133}"/>
            </c:ext>
          </c:extLst>
        </c:ser>
        <c:ser>
          <c:idx val="3"/>
          <c:order val="3"/>
          <c:tx>
            <c:strRef>
              <c:f>'Prev&amp;Prot_Day'!$E$2</c:f>
              <c:strCache>
                <c:ptCount val="1"/>
                <c:pt idx="0">
                  <c:v>Event</c:v>
                </c:pt>
              </c:strCache>
            </c:strRef>
          </c:tx>
          <c:spPr>
            <a:solidFill>
              <a:schemeClr val="accent4"/>
            </a:solidFill>
            <a:ln w="25400">
              <a:no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'Prev&amp;Prot_Day'!$E$3:$E$51</c:f>
              <c:numCache>
                <c:formatCode>General</c:formatCode>
                <c:ptCount val="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numCache>
            </c:numRef>
          </c:val>
          <c:extLst>
            <c:ext xmlns:c16="http://schemas.microsoft.com/office/drawing/2014/chart" uri="{C3380CC4-5D6E-409C-BE32-E72D297353CC}">
              <c16:uniqueId val="{00000003-37D5-4774-ACDB-0F86F36F0133}"/>
            </c:ext>
          </c:extLst>
        </c:ser>
        <c:dLbls>
          <c:showLegendKey val="0"/>
          <c:showVal val="0"/>
          <c:showCatName val="0"/>
          <c:showSerName val="0"/>
          <c:showPercent val="0"/>
          <c:showBubbleSize val="0"/>
        </c:dLbls>
        <c:axId val="1900890720"/>
        <c:axId val="1897978320"/>
        <c:extLst/>
      </c:areaChart>
      <c:dateAx>
        <c:axId val="1900890720"/>
        <c:scaling>
          <c:orientation val="minMax"/>
          <c:max val="45200"/>
          <c:min val="4373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9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7978320"/>
        <c:crosses val="autoZero"/>
        <c:auto val="1"/>
        <c:lblOffset val="100"/>
        <c:baseTimeUnit val="months"/>
        <c:majorUnit val="3"/>
        <c:majorTimeUnit val="months"/>
        <c:minorUnit val="1"/>
        <c:minorTimeUnit val="months"/>
      </c:dateAx>
      <c:valAx>
        <c:axId val="1897978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0890720"/>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900" b="0" i="0" u="none" strike="noStrike" kern="1200" spc="0" baseline="0">
                <a:solidFill>
                  <a:sysClr val="windowText" lastClr="000000">
                    <a:lumMod val="65000"/>
                    <a:lumOff val="35000"/>
                  </a:sysClr>
                </a:solidFill>
              </a:rPr>
              <a:t>Total Minutes of Protection Activity - Day</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'Prev&amp;Prot_Day'!$H$2</c:f>
              <c:strCache>
                <c:ptCount val="1"/>
                <c:pt idx="0">
                  <c:v>Fire Safety Check Visit</c:v>
                </c:pt>
              </c:strCache>
            </c:strRef>
          </c:tx>
          <c:spPr>
            <a:solidFill>
              <a:schemeClr val="accent1"/>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'Prev&amp;Prot_Day'!$H$3:$H$51</c:f>
              <c:numCache>
                <c:formatCode>General</c:formatCode>
                <c:ptCount val="49"/>
                <c:pt idx="0">
                  <c:v>0</c:v>
                </c:pt>
                <c:pt idx="1">
                  <c:v>0</c:v>
                </c:pt>
                <c:pt idx="2">
                  <c:v>0</c:v>
                </c:pt>
                <c:pt idx="3">
                  <c:v>0</c:v>
                </c:pt>
                <c:pt idx="4">
                  <c:v>0</c:v>
                </c:pt>
                <c:pt idx="5">
                  <c:v>450</c:v>
                </c:pt>
                <c:pt idx="6">
                  <c:v>150</c:v>
                </c:pt>
                <c:pt idx="7">
                  <c:v>1378</c:v>
                </c:pt>
                <c:pt idx="8">
                  <c:v>1644</c:v>
                </c:pt>
                <c:pt idx="9">
                  <c:v>927</c:v>
                </c:pt>
                <c:pt idx="10">
                  <c:v>690</c:v>
                </c:pt>
                <c:pt idx="11">
                  <c:v>1125</c:v>
                </c:pt>
                <c:pt idx="12">
                  <c:v>150</c:v>
                </c:pt>
                <c:pt idx="13">
                  <c:v>1560</c:v>
                </c:pt>
                <c:pt idx="14">
                  <c:v>930</c:v>
                </c:pt>
                <c:pt idx="15">
                  <c:v>1140</c:v>
                </c:pt>
                <c:pt idx="16">
                  <c:v>618</c:v>
                </c:pt>
                <c:pt idx="17">
                  <c:v>1740</c:v>
                </c:pt>
                <c:pt idx="18">
                  <c:v>1135</c:v>
                </c:pt>
                <c:pt idx="19">
                  <c:v>5039</c:v>
                </c:pt>
                <c:pt idx="20">
                  <c:v>2024</c:v>
                </c:pt>
                <c:pt idx="21">
                  <c:v>10091</c:v>
                </c:pt>
                <c:pt idx="22">
                  <c:v>25566</c:v>
                </c:pt>
                <c:pt idx="23">
                  <c:v>46893</c:v>
                </c:pt>
                <c:pt idx="24">
                  <c:v>69269</c:v>
                </c:pt>
                <c:pt idx="25">
                  <c:v>74796</c:v>
                </c:pt>
                <c:pt idx="26">
                  <c:v>48624</c:v>
                </c:pt>
                <c:pt idx="27">
                  <c:v>77749</c:v>
                </c:pt>
                <c:pt idx="28">
                  <c:v>85185</c:v>
                </c:pt>
                <c:pt idx="29">
                  <c:v>110295</c:v>
                </c:pt>
                <c:pt idx="30">
                  <c:v>101951</c:v>
                </c:pt>
                <c:pt idx="31">
                  <c:v>99116</c:v>
                </c:pt>
                <c:pt idx="32">
                  <c:v>91354</c:v>
                </c:pt>
                <c:pt idx="33">
                  <c:v>66843</c:v>
                </c:pt>
                <c:pt idx="34">
                  <c:v>88584</c:v>
                </c:pt>
                <c:pt idx="35">
                  <c:v>85410</c:v>
                </c:pt>
                <c:pt idx="36">
                  <c:v>73104</c:v>
                </c:pt>
                <c:pt idx="37">
                  <c:v>90995</c:v>
                </c:pt>
                <c:pt idx="38">
                  <c:v>53798</c:v>
                </c:pt>
                <c:pt idx="39">
                  <c:v>89862</c:v>
                </c:pt>
                <c:pt idx="40">
                  <c:v>64667</c:v>
                </c:pt>
                <c:pt idx="41">
                  <c:v>73435</c:v>
                </c:pt>
                <c:pt idx="42">
                  <c:v>72645</c:v>
                </c:pt>
                <c:pt idx="43">
                  <c:v>68450</c:v>
                </c:pt>
                <c:pt idx="44">
                  <c:v>64800</c:v>
                </c:pt>
                <c:pt idx="45">
                  <c:v>71731</c:v>
                </c:pt>
                <c:pt idx="46">
                  <c:v>67792</c:v>
                </c:pt>
                <c:pt idx="47">
                  <c:v>65267</c:v>
                </c:pt>
                <c:pt idx="48">
                  <c:v>68808</c:v>
                </c:pt>
              </c:numCache>
            </c:numRef>
          </c:val>
          <c:extLst xmlns:c15="http://schemas.microsoft.com/office/drawing/2012/chart">
            <c:ext xmlns:c16="http://schemas.microsoft.com/office/drawing/2014/chart" uri="{C3380CC4-5D6E-409C-BE32-E72D297353CC}">
              <c16:uniqueId val="{00000000-BD53-43FB-B01A-D4F374E2A88D}"/>
            </c:ext>
          </c:extLst>
        </c:ser>
        <c:ser>
          <c:idx val="1"/>
          <c:order val="1"/>
          <c:tx>
            <c:strRef>
              <c:f>'Prev&amp;Prot_Day'!$I$2</c:f>
              <c:strCache>
                <c:ptCount val="1"/>
                <c:pt idx="0">
                  <c:v>Outside Duty</c:v>
                </c:pt>
              </c:strCache>
            </c:strRef>
          </c:tx>
          <c:spPr>
            <a:solidFill>
              <a:schemeClr val="accent2"/>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'Prev&amp;Prot_Day'!$I$3:$I$51</c:f>
              <c:numCache>
                <c:formatCode>General</c:formatCode>
                <c:ptCount val="49"/>
                <c:pt idx="0">
                  <c:v>139836</c:v>
                </c:pt>
                <c:pt idx="1">
                  <c:v>175229</c:v>
                </c:pt>
                <c:pt idx="2">
                  <c:v>110478</c:v>
                </c:pt>
                <c:pt idx="3">
                  <c:v>218719</c:v>
                </c:pt>
                <c:pt idx="4">
                  <c:v>167666</c:v>
                </c:pt>
                <c:pt idx="5">
                  <c:v>152543</c:v>
                </c:pt>
                <c:pt idx="6">
                  <c:v>79835</c:v>
                </c:pt>
                <c:pt idx="7">
                  <c:v>100186</c:v>
                </c:pt>
                <c:pt idx="8">
                  <c:v>159141</c:v>
                </c:pt>
                <c:pt idx="9">
                  <c:v>146672</c:v>
                </c:pt>
                <c:pt idx="10">
                  <c:v>109323</c:v>
                </c:pt>
                <c:pt idx="11">
                  <c:v>88246</c:v>
                </c:pt>
                <c:pt idx="12">
                  <c:v>99831</c:v>
                </c:pt>
                <c:pt idx="13">
                  <c:v>100775</c:v>
                </c:pt>
                <c:pt idx="14">
                  <c:v>76321</c:v>
                </c:pt>
                <c:pt idx="15">
                  <c:v>111165</c:v>
                </c:pt>
                <c:pt idx="16">
                  <c:v>162748</c:v>
                </c:pt>
                <c:pt idx="17">
                  <c:v>138521</c:v>
                </c:pt>
                <c:pt idx="18">
                  <c:v>117590</c:v>
                </c:pt>
                <c:pt idx="19">
                  <c:v>147194</c:v>
                </c:pt>
                <c:pt idx="20">
                  <c:v>120796</c:v>
                </c:pt>
                <c:pt idx="21">
                  <c:v>109618</c:v>
                </c:pt>
                <c:pt idx="22">
                  <c:v>100963</c:v>
                </c:pt>
                <c:pt idx="23">
                  <c:v>112719</c:v>
                </c:pt>
                <c:pt idx="24">
                  <c:v>121887</c:v>
                </c:pt>
                <c:pt idx="25">
                  <c:v>120155</c:v>
                </c:pt>
                <c:pt idx="26">
                  <c:v>84009</c:v>
                </c:pt>
                <c:pt idx="27">
                  <c:v>141427</c:v>
                </c:pt>
                <c:pt idx="28">
                  <c:v>129645</c:v>
                </c:pt>
                <c:pt idx="29">
                  <c:v>133767</c:v>
                </c:pt>
                <c:pt idx="30">
                  <c:v>110768</c:v>
                </c:pt>
                <c:pt idx="31">
                  <c:v>121447</c:v>
                </c:pt>
                <c:pt idx="32">
                  <c:v>111877</c:v>
                </c:pt>
                <c:pt idx="33">
                  <c:v>101498</c:v>
                </c:pt>
                <c:pt idx="34">
                  <c:v>113957</c:v>
                </c:pt>
                <c:pt idx="35">
                  <c:v>142401</c:v>
                </c:pt>
                <c:pt idx="36">
                  <c:v>113478</c:v>
                </c:pt>
                <c:pt idx="37">
                  <c:v>132516</c:v>
                </c:pt>
                <c:pt idx="38">
                  <c:v>77793</c:v>
                </c:pt>
                <c:pt idx="39">
                  <c:v>146211</c:v>
                </c:pt>
                <c:pt idx="40">
                  <c:v>141953</c:v>
                </c:pt>
                <c:pt idx="41">
                  <c:v>139035</c:v>
                </c:pt>
                <c:pt idx="42">
                  <c:v>145256</c:v>
                </c:pt>
                <c:pt idx="43">
                  <c:v>146619</c:v>
                </c:pt>
                <c:pt idx="44">
                  <c:v>135057</c:v>
                </c:pt>
                <c:pt idx="45">
                  <c:v>128069</c:v>
                </c:pt>
                <c:pt idx="46">
                  <c:v>127369</c:v>
                </c:pt>
                <c:pt idx="47">
                  <c:v>110006</c:v>
                </c:pt>
                <c:pt idx="48">
                  <c:v>129447</c:v>
                </c:pt>
              </c:numCache>
            </c:numRef>
          </c:val>
          <c:extLst xmlns:c15="http://schemas.microsoft.com/office/drawing/2012/chart">
            <c:ext xmlns:c16="http://schemas.microsoft.com/office/drawing/2014/chart" uri="{C3380CC4-5D6E-409C-BE32-E72D297353CC}">
              <c16:uniqueId val="{00000001-BD53-43FB-B01A-D4F374E2A88D}"/>
            </c:ext>
          </c:extLst>
        </c:ser>
        <c:ser>
          <c:idx val="2"/>
          <c:order val="2"/>
          <c:tx>
            <c:strRef>
              <c:f>'Prev&amp;Prot_Day'!$J$2</c:f>
              <c:strCache>
                <c:ptCount val="1"/>
                <c:pt idx="0">
                  <c:v>Hydrant Inspections</c:v>
                </c:pt>
              </c:strCache>
            </c:strRef>
          </c:tx>
          <c:spPr>
            <a:solidFill>
              <a:schemeClr val="accent3"/>
            </a:solidFill>
            <a:ln w="9525">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'Prev&amp;Prot_Day'!$J$3:$J$51</c:f>
              <c:numCache>
                <c:formatCode>General</c:formatCode>
                <c:ptCount val="49"/>
                <c:pt idx="0">
                  <c:v>69005</c:v>
                </c:pt>
                <c:pt idx="1">
                  <c:v>12853</c:v>
                </c:pt>
                <c:pt idx="2">
                  <c:v>1361</c:v>
                </c:pt>
                <c:pt idx="3">
                  <c:v>1655</c:v>
                </c:pt>
                <c:pt idx="4">
                  <c:v>2325</c:v>
                </c:pt>
                <c:pt idx="5">
                  <c:v>95136</c:v>
                </c:pt>
                <c:pt idx="6">
                  <c:v>94130</c:v>
                </c:pt>
                <c:pt idx="7">
                  <c:v>102928</c:v>
                </c:pt>
                <c:pt idx="8">
                  <c:v>93420</c:v>
                </c:pt>
                <c:pt idx="9">
                  <c:v>82552</c:v>
                </c:pt>
                <c:pt idx="10">
                  <c:v>71539</c:v>
                </c:pt>
                <c:pt idx="11">
                  <c:v>63027</c:v>
                </c:pt>
                <c:pt idx="12">
                  <c:v>43619</c:v>
                </c:pt>
                <c:pt idx="13">
                  <c:v>7555</c:v>
                </c:pt>
                <c:pt idx="14">
                  <c:v>1320</c:v>
                </c:pt>
                <c:pt idx="15">
                  <c:v>330</c:v>
                </c:pt>
                <c:pt idx="16">
                  <c:v>180</c:v>
                </c:pt>
                <c:pt idx="17">
                  <c:v>96014</c:v>
                </c:pt>
                <c:pt idx="18">
                  <c:v>110127</c:v>
                </c:pt>
                <c:pt idx="19">
                  <c:v>112342</c:v>
                </c:pt>
                <c:pt idx="20">
                  <c:v>105468</c:v>
                </c:pt>
                <c:pt idx="21">
                  <c:v>108231</c:v>
                </c:pt>
                <c:pt idx="22">
                  <c:v>117779</c:v>
                </c:pt>
                <c:pt idx="23">
                  <c:v>102495</c:v>
                </c:pt>
                <c:pt idx="24">
                  <c:v>90987</c:v>
                </c:pt>
                <c:pt idx="25">
                  <c:v>14785</c:v>
                </c:pt>
                <c:pt idx="26">
                  <c:v>6186</c:v>
                </c:pt>
                <c:pt idx="27">
                  <c:v>2240</c:v>
                </c:pt>
                <c:pt idx="28">
                  <c:v>1595</c:v>
                </c:pt>
                <c:pt idx="29">
                  <c:v>34332</c:v>
                </c:pt>
                <c:pt idx="30">
                  <c:v>110673</c:v>
                </c:pt>
                <c:pt idx="31">
                  <c:v>105359</c:v>
                </c:pt>
                <c:pt idx="32">
                  <c:v>101310</c:v>
                </c:pt>
                <c:pt idx="33">
                  <c:v>85604</c:v>
                </c:pt>
                <c:pt idx="34">
                  <c:v>110243</c:v>
                </c:pt>
                <c:pt idx="35">
                  <c:v>90259</c:v>
                </c:pt>
                <c:pt idx="36">
                  <c:v>48906</c:v>
                </c:pt>
                <c:pt idx="37">
                  <c:v>6697</c:v>
                </c:pt>
                <c:pt idx="38">
                  <c:v>210</c:v>
                </c:pt>
                <c:pt idx="39">
                  <c:v>709</c:v>
                </c:pt>
                <c:pt idx="40">
                  <c:v>90</c:v>
                </c:pt>
                <c:pt idx="41">
                  <c:v>29687</c:v>
                </c:pt>
                <c:pt idx="42">
                  <c:v>120477</c:v>
                </c:pt>
                <c:pt idx="43">
                  <c:v>138044</c:v>
                </c:pt>
                <c:pt idx="44">
                  <c:v>119507</c:v>
                </c:pt>
                <c:pt idx="45">
                  <c:v>105314</c:v>
                </c:pt>
                <c:pt idx="46">
                  <c:v>104908</c:v>
                </c:pt>
                <c:pt idx="47">
                  <c:v>30923</c:v>
                </c:pt>
                <c:pt idx="48">
                  <c:v>11582</c:v>
                </c:pt>
              </c:numCache>
            </c:numRef>
          </c:val>
          <c:extLst xmlns:c15="http://schemas.microsoft.com/office/drawing/2012/chart">
            <c:ext xmlns:c16="http://schemas.microsoft.com/office/drawing/2014/chart" uri="{C3380CC4-5D6E-409C-BE32-E72D297353CC}">
              <c16:uniqueId val="{00000002-BD53-43FB-B01A-D4F374E2A88D}"/>
            </c:ext>
          </c:extLst>
        </c:ser>
        <c:ser>
          <c:idx val="3"/>
          <c:order val="3"/>
          <c:tx>
            <c:strRef>
              <c:f>'Prev&amp;Prot_Day'!$G$2</c:f>
              <c:strCache>
                <c:ptCount val="1"/>
                <c:pt idx="0">
                  <c:v>Visual Audit</c:v>
                </c:pt>
              </c:strCache>
            </c:strRef>
          </c:tx>
          <c:spPr>
            <a:solidFill>
              <a:schemeClr val="accent4">
                <a:lumMod val="75000"/>
              </a:schemeClr>
            </a:solidFill>
            <a:ln w="25400">
              <a:solidFill>
                <a:schemeClr val="bg1"/>
              </a:solidFill>
            </a:ln>
            <a:effectLst/>
          </c:spPr>
          <c:cat>
            <c:numRef>
              <c:f>'Prev&amp;Prot_Day'!$A$3:$A$51</c:f>
              <c:numCache>
                <c:formatCode>mmm\-yy</c:formatCode>
                <c:ptCount val="49"/>
                <c:pt idx="0">
                  <c:v>43739</c:v>
                </c:pt>
                <c:pt idx="1">
                  <c:v>43770</c:v>
                </c:pt>
                <c:pt idx="2">
                  <c:v>43800</c:v>
                </c:pt>
                <c:pt idx="3">
                  <c:v>43831</c:v>
                </c:pt>
                <c:pt idx="4">
                  <c:v>43862</c:v>
                </c:pt>
                <c:pt idx="5">
                  <c:v>43891</c:v>
                </c:pt>
                <c:pt idx="6">
                  <c:v>43922</c:v>
                </c:pt>
                <c:pt idx="7">
                  <c:v>43952</c:v>
                </c:pt>
                <c:pt idx="8">
                  <c:v>43983</c:v>
                </c:pt>
                <c:pt idx="9">
                  <c:v>44013</c:v>
                </c:pt>
                <c:pt idx="10">
                  <c:v>44044</c:v>
                </c:pt>
                <c:pt idx="11">
                  <c:v>44075</c:v>
                </c:pt>
                <c:pt idx="12">
                  <c:v>44105</c:v>
                </c:pt>
                <c:pt idx="13">
                  <c:v>44136</c:v>
                </c:pt>
                <c:pt idx="14">
                  <c:v>44166</c:v>
                </c:pt>
                <c:pt idx="15">
                  <c:v>44197</c:v>
                </c:pt>
                <c:pt idx="16">
                  <c:v>44228</c:v>
                </c:pt>
                <c:pt idx="17">
                  <c:v>44256</c:v>
                </c:pt>
                <c:pt idx="18">
                  <c:v>44287</c:v>
                </c:pt>
                <c:pt idx="19">
                  <c:v>44317</c:v>
                </c:pt>
                <c:pt idx="20">
                  <c:v>44348</c:v>
                </c:pt>
                <c:pt idx="21">
                  <c:v>44378</c:v>
                </c:pt>
                <c:pt idx="22">
                  <c:v>44409</c:v>
                </c:pt>
                <c:pt idx="23">
                  <c:v>44440</c:v>
                </c:pt>
                <c:pt idx="24">
                  <c:v>44470</c:v>
                </c:pt>
                <c:pt idx="25">
                  <c:v>44501</c:v>
                </c:pt>
                <c:pt idx="26">
                  <c:v>44531</c:v>
                </c:pt>
                <c:pt idx="27">
                  <c:v>44562</c:v>
                </c:pt>
                <c:pt idx="28">
                  <c:v>44593</c:v>
                </c:pt>
                <c:pt idx="29">
                  <c:v>44621</c:v>
                </c:pt>
                <c:pt idx="30">
                  <c:v>44652</c:v>
                </c:pt>
                <c:pt idx="31">
                  <c:v>44682</c:v>
                </c:pt>
                <c:pt idx="32">
                  <c:v>44713</c:v>
                </c:pt>
                <c:pt idx="33">
                  <c:v>44743</c:v>
                </c:pt>
                <c:pt idx="34">
                  <c:v>44774</c:v>
                </c:pt>
                <c:pt idx="35">
                  <c:v>44805</c:v>
                </c:pt>
                <c:pt idx="36">
                  <c:v>44835</c:v>
                </c:pt>
                <c:pt idx="37">
                  <c:v>44866</c:v>
                </c:pt>
                <c:pt idx="38">
                  <c:v>44896</c:v>
                </c:pt>
                <c:pt idx="39">
                  <c:v>44927</c:v>
                </c:pt>
                <c:pt idx="40">
                  <c:v>44958</c:v>
                </c:pt>
                <c:pt idx="41">
                  <c:v>44986</c:v>
                </c:pt>
                <c:pt idx="42">
                  <c:v>45017</c:v>
                </c:pt>
                <c:pt idx="43">
                  <c:v>45047</c:v>
                </c:pt>
                <c:pt idx="44">
                  <c:v>45078</c:v>
                </c:pt>
                <c:pt idx="45">
                  <c:v>45108</c:v>
                </c:pt>
                <c:pt idx="46">
                  <c:v>45139</c:v>
                </c:pt>
                <c:pt idx="47">
                  <c:v>45170</c:v>
                </c:pt>
                <c:pt idx="48">
                  <c:v>45200</c:v>
                </c:pt>
              </c:numCache>
            </c:numRef>
          </c:cat>
          <c:val>
            <c:numRef>
              <c:f>'Prev&amp;Prot_Day'!$G$3:$G$51</c:f>
              <c:numCache>
                <c:formatCode>General</c:formatCode>
                <c:ptCount val="49"/>
                <c:pt idx="0">
                  <c:v>240775</c:v>
                </c:pt>
                <c:pt idx="1">
                  <c:v>258833</c:v>
                </c:pt>
                <c:pt idx="2">
                  <c:v>258170</c:v>
                </c:pt>
                <c:pt idx="3">
                  <c:v>282907</c:v>
                </c:pt>
                <c:pt idx="4">
                  <c:v>250659</c:v>
                </c:pt>
                <c:pt idx="5">
                  <c:v>302285</c:v>
                </c:pt>
                <c:pt idx="6">
                  <c:v>327031</c:v>
                </c:pt>
                <c:pt idx="7">
                  <c:v>378137</c:v>
                </c:pt>
                <c:pt idx="8">
                  <c:v>375194</c:v>
                </c:pt>
                <c:pt idx="9">
                  <c:v>328439</c:v>
                </c:pt>
                <c:pt idx="10">
                  <c:v>294980</c:v>
                </c:pt>
                <c:pt idx="11">
                  <c:v>270907</c:v>
                </c:pt>
                <c:pt idx="12">
                  <c:v>291906</c:v>
                </c:pt>
                <c:pt idx="13">
                  <c:v>309492</c:v>
                </c:pt>
                <c:pt idx="14">
                  <c:v>271913</c:v>
                </c:pt>
                <c:pt idx="15">
                  <c:v>290522</c:v>
                </c:pt>
                <c:pt idx="16">
                  <c:v>311287</c:v>
                </c:pt>
                <c:pt idx="17">
                  <c:v>376993</c:v>
                </c:pt>
                <c:pt idx="18">
                  <c:v>336885</c:v>
                </c:pt>
                <c:pt idx="19">
                  <c:v>361123</c:v>
                </c:pt>
                <c:pt idx="20">
                  <c:v>301995</c:v>
                </c:pt>
                <c:pt idx="21">
                  <c:v>301011</c:v>
                </c:pt>
                <c:pt idx="22">
                  <c:v>317284</c:v>
                </c:pt>
                <c:pt idx="23">
                  <c:v>278881</c:v>
                </c:pt>
                <c:pt idx="24">
                  <c:v>249052</c:v>
                </c:pt>
                <c:pt idx="25">
                  <c:v>268382</c:v>
                </c:pt>
                <c:pt idx="26">
                  <c:v>236549</c:v>
                </c:pt>
                <c:pt idx="27">
                  <c:v>268051</c:v>
                </c:pt>
                <c:pt idx="28">
                  <c:v>259604</c:v>
                </c:pt>
                <c:pt idx="29">
                  <c:v>280124</c:v>
                </c:pt>
                <c:pt idx="30">
                  <c:v>274050</c:v>
                </c:pt>
                <c:pt idx="31">
                  <c:v>275617</c:v>
                </c:pt>
                <c:pt idx="32">
                  <c:v>236432</c:v>
                </c:pt>
                <c:pt idx="33">
                  <c:v>211499</c:v>
                </c:pt>
                <c:pt idx="34">
                  <c:v>240564</c:v>
                </c:pt>
                <c:pt idx="35">
                  <c:v>231011</c:v>
                </c:pt>
                <c:pt idx="36">
                  <c:v>230888</c:v>
                </c:pt>
                <c:pt idx="37">
                  <c:v>244221</c:v>
                </c:pt>
                <c:pt idx="38">
                  <c:v>213536</c:v>
                </c:pt>
                <c:pt idx="39">
                  <c:v>220753</c:v>
                </c:pt>
                <c:pt idx="40">
                  <c:v>210590</c:v>
                </c:pt>
                <c:pt idx="41">
                  <c:v>232710</c:v>
                </c:pt>
                <c:pt idx="42">
                  <c:v>272971</c:v>
                </c:pt>
                <c:pt idx="43">
                  <c:v>283288</c:v>
                </c:pt>
                <c:pt idx="44">
                  <c:v>259872</c:v>
                </c:pt>
                <c:pt idx="45">
                  <c:v>251384</c:v>
                </c:pt>
                <c:pt idx="46">
                  <c:v>255139</c:v>
                </c:pt>
                <c:pt idx="47">
                  <c:v>233444</c:v>
                </c:pt>
                <c:pt idx="48">
                  <c:v>232354</c:v>
                </c:pt>
              </c:numCache>
            </c:numRef>
          </c:val>
          <c:extLst xmlns:c15="http://schemas.microsoft.com/office/drawing/2012/chart">
            <c:ext xmlns:c16="http://schemas.microsoft.com/office/drawing/2014/chart" uri="{C3380CC4-5D6E-409C-BE32-E72D297353CC}">
              <c16:uniqueId val="{00000003-BD53-43FB-B01A-D4F374E2A88D}"/>
            </c:ext>
          </c:extLst>
        </c:ser>
        <c:dLbls>
          <c:showLegendKey val="0"/>
          <c:showVal val="0"/>
          <c:showCatName val="0"/>
          <c:showSerName val="0"/>
          <c:showPercent val="0"/>
          <c:showBubbleSize val="0"/>
        </c:dLbls>
        <c:axId val="43809855"/>
        <c:axId val="43810815"/>
        <c:extLst/>
      </c:areaChart>
      <c:dateAx>
        <c:axId val="43809855"/>
        <c:scaling>
          <c:orientation val="minMax"/>
          <c:max val="45200"/>
          <c:min val="4410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30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10815"/>
        <c:crosses val="autoZero"/>
        <c:auto val="1"/>
        <c:lblOffset val="100"/>
        <c:baseTimeUnit val="months"/>
        <c:majorUnit val="3"/>
        <c:majorTimeUnit val="months"/>
      </c:dateAx>
      <c:valAx>
        <c:axId val="438108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8098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1</xdr:row>
      <xdr:rowOff>104775</xdr:rowOff>
    </xdr:from>
    <xdr:to>
      <xdr:col>1</xdr:col>
      <xdr:colOff>1762125</xdr:colOff>
      <xdr:row>6</xdr:row>
      <xdr:rowOff>161925</xdr:rowOff>
    </xdr:to>
    <xdr:pic>
      <xdr:nvPicPr>
        <xdr:cNvPr id="3" name="Picture 2">
          <a:extLst>
            <a:ext uri="{FF2B5EF4-FFF2-40B4-BE49-F238E27FC236}">
              <a16:creationId xmlns:a16="http://schemas.microsoft.com/office/drawing/2014/main" id="{6218457D-BA76-C09A-69AD-CFBB2DD8FDAA}"/>
            </a:ext>
            <a:ext uri="{147F2762-F138-4A5C-976F-8EAC2B608ADB}">
              <a16:predDERef xmlns:a16="http://schemas.microsoft.com/office/drawing/2014/main" pred="{18BCF211-C0F9-42DE-98DC-2456BECF3114}"/>
            </a:ext>
          </a:extLst>
        </xdr:cNvPr>
        <xdr:cNvPicPr>
          <a:picLocks noChangeAspect="1"/>
        </xdr:cNvPicPr>
      </xdr:nvPicPr>
      <xdr:blipFill>
        <a:blip xmlns:r="http://schemas.openxmlformats.org/officeDocument/2006/relationships" r:embed="rId1"/>
        <a:stretch>
          <a:fillRect/>
        </a:stretch>
      </xdr:blipFill>
      <xdr:spPr>
        <a:xfrm>
          <a:off x="333375" y="276225"/>
          <a:ext cx="18478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31</xdr:row>
      <xdr:rowOff>0</xdr:rowOff>
    </xdr:from>
    <xdr:to>
      <xdr:col>22</xdr:col>
      <xdr:colOff>223584</xdr:colOff>
      <xdr:row>48</xdr:row>
      <xdr:rowOff>11412</xdr:rowOff>
    </xdr:to>
    <xdr:graphicFrame macro="">
      <xdr:nvGraphicFramePr>
        <xdr:cNvPr id="2" name="Chart 1">
          <a:extLst>
            <a:ext uri="{FF2B5EF4-FFF2-40B4-BE49-F238E27FC236}">
              <a16:creationId xmlns:a16="http://schemas.microsoft.com/office/drawing/2014/main" i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657225</xdr:colOff>
      <xdr:row>48</xdr:row>
      <xdr:rowOff>142875</xdr:rowOff>
    </xdr:from>
    <xdr:to>
      <xdr:col>22</xdr:col>
      <xdr:colOff>219075</xdr:colOff>
      <xdr:row>64</xdr:row>
      <xdr:rowOff>152400</xdr:rowOff>
    </xdr:to>
    <xdr:graphicFrame macro="">
      <xdr:nvGraphicFramePr>
        <xdr:cNvPr id="6" name="Chart 2">
          <a:extLst>
            <a:ext uri="{FF2B5EF4-FFF2-40B4-BE49-F238E27FC236}">
              <a16:creationId xmlns:a16="http://schemas.microsoft.com/office/drawing/2014/main" id="{7B5E284D-D6C2-476A-8E3A-F96738249DBC}"/>
            </a:ext>
            <a:ext uri="{147F2762-F138-4A5C-976F-8EAC2B608ADB}">
              <a16:predDERef xmlns:a16="http://schemas.microsoft.com/office/drawing/2014/main" pred="{F7B58391-24AF-4494-8243-BEE780BB3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Barbora Malikova" id="{6B00BB34-16D5-4A40-B99A-1892BBBDDFF8}" userId="BARBORA.MALIKOVA@london-fire.gov.uk" providerId="PeoplePicker"/>
  <person displayName="Gary Kinsman" id="{CD66410C-F28F-4619-8703-6D86DA896B5D}" userId="S::GARY.KINSMAN@london-fire.gov.uk::44f70b30-d955-4909-92f0-8a96651bd40b"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4)" backgroundRefresh="0" connectionId="1" xr16:uid="{8DE3490F-19AC-4A83-8DDE-9B6BE3ED4830}" autoFormatId="16" applyNumberFormats="0" applyBorderFormats="0" applyFontFormats="0" applyPatternFormats="0" applyAlignmentFormats="0" applyWidthHeightFormats="0">
  <queryTableRefresh nextId="32">
    <queryTableFields count="6">
      <queryTableField id="7" name="LFB Pillars" tableColumnId="12"/>
      <queryTableField id="1" name="Code" tableColumnId="2"/>
      <queryTableField id="17" name="Report" tableColumnId="3"/>
      <queryTableField id="2" name="Indicator Name" tableColumnId="4"/>
      <queryTableField id="3" name="Indicator Definition" tableColumnId="5"/>
      <queryTableField id="4" name="Target Text" tableColumnId="6"/>
    </queryTableFields>
    <queryTableDeletedFields count="14">
      <deletedField name="KPI_ID"/>
      <deletedField name="Item Type"/>
      <deletedField name="Path"/>
      <deletedField name="Target Format"/>
      <deletedField name="Target Numerical"/>
      <deletedField name="MetricImproveType"/>
      <deletedField name="Commitment"/>
      <deletedField name="Performance Owner"/>
      <deletedField name="Subject Matter Expert"/>
      <deletedField name="Measure Type"/>
      <deletedField name="Data Frequency"/>
      <deletedField name="Directorate"/>
      <deletedField name="Service"/>
      <deletedField name="SPC Chart Yes/No"/>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685707-8406-45A2-9B1D-E99699CCF6B6}" name="Table_query__34" displayName="Table_query__34" ref="A1:F51" tableType="queryTable" totalsRowShown="0" headerRowDxfId="38" dataDxfId="36" headerRowBorderDxfId="37" tableBorderDxfId="35" totalsRowBorderDxfId="34">
  <autoFilter ref="A1:F51" xr:uid="{86685707-8406-45A2-9B1D-E99699CCF6B6}"/>
  <sortState xmlns:xlrd2="http://schemas.microsoft.com/office/spreadsheetml/2017/richdata2" ref="A2:F51">
    <sortCondition ref="B1:B51"/>
  </sortState>
  <tableColumns count="6">
    <tableColumn id="12" xr3:uid="{90BB3D0B-7B4E-4185-83C9-9694CC6A8BE0}" uniqueName="field_6" name="LFB Pillars" queryTableFieldId="7" dataDxfId="33"/>
    <tableColumn id="2" xr3:uid="{204B1639-2010-4BA9-BD51-571C706F48B2}" uniqueName="Title" name="Code" queryTableFieldId="1" dataDxfId="32"/>
    <tableColumn id="3" xr3:uid="{344555E1-0CEA-468A-8F16-307307D2EFAB}" uniqueName="Report" name="Report" queryTableFieldId="17" dataDxfId="31"/>
    <tableColumn id="4" xr3:uid="{525EB28F-B108-47C9-8318-5CA1B68433BD}" uniqueName="field_1" name="Indicator Name" queryTableFieldId="2" dataDxfId="30"/>
    <tableColumn id="5" xr3:uid="{2D0E89C9-286F-45B0-8B13-4703732B0F65}" uniqueName="field_2" name="Indicator Definition" queryTableFieldId="3" dataDxfId="29"/>
    <tableColumn id="6" xr3:uid="{6A2DDF04-DB39-4D2E-B60A-F6B59EEF17E7}" uniqueName="field_3" name="Target Text" queryTableFieldId="4"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45B96DA-BFF5-4636-A062-46744192D153}" name="VoluntaryLeavers" displayName="VoluntaryLeavers" ref="A1:M53" totalsRowShown="0" headerRowDxfId="27">
  <autoFilter ref="A1:M53" xr:uid="{245B96DA-BFF5-4636-A062-46744192D153}"/>
  <tableColumns count="13">
    <tableColumn id="1" xr3:uid="{FCBF6864-48DC-4B08-ADA2-A83848EA4A16}" name="YYYYMM" dataDxfId="26"/>
    <tableColumn id="8" xr3:uid="{706539F4-A427-4CA8-9196-2847E36D9941}" name="Control Staff Women" dataDxfId="25"/>
    <tableColumn id="9" xr3:uid="{27E29616-2F86-4887-8538-487006E310CC}" name="Control Staff Ethnic Minority" dataDxfId="24"/>
    <tableColumn id="10" xr3:uid="{742B0F80-487F-4676-B270-712CD3772675}" name="Control Staff  Disability" dataDxfId="23"/>
    <tableColumn id="12" xr3:uid="{93008734-20EE-4C21-89E4-DCBA722D9EB5}" name="Control Staff Total" dataDxfId="22"/>
    <tableColumn id="13" xr3:uid="{D76D66A7-04BC-4187-B914-FA55C678CE05}" name="FRS Staff Women" dataDxfId="21"/>
    <tableColumn id="14" xr3:uid="{30D34FD4-6706-4FB9-9AA2-0D3FE277F041}" name="FRS Staff Ethnic Minority" dataDxfId="20"/>
    <tableColumn id="15" xr3:uid="{BC74E345-0CA9-4D74-ABCD-335127923541}" name="FRS Staff Disability" dataDxfId="19"/>
    <tableColumn id="17" xr3:uid="{2399A8C1-26BF-406A-9A92-D7C7F23F3225}" name="FRS Staff Total" dataDxfId="18"/>
    <tableColumn id="18" xr3:uid="{381779EF-7217-4C83-9C9B-CE4F34F5B195}" name="Operational Staff Women" dataDxfId="17"/>
    <tableColumn id="19" xr3:uid="{8F016991-E140-4954-BC66-B1A7765552EC}" name="Operational Staff Ethnic Minority" dataDxfId="16"/>
    <tableColumn id="20" xr3:uid="{B5C6711A-0B0F-4CD0-9BF3-722863B23B5A}" name="Operational  Staff Disability" dataDxfId="15"/>
    <tableColumn id="22" xr3:uid="{DAC30C69-7C1F-48EA-B5F9-238B21ACE58F}" name="Operational Staff Total" dataDxfId="1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E07CC82-94BB-475E-949D-7FE481A956D7}" name="Top_Earners" displayName="Top_Earners" ref="A1:M53" totalsRowShown="0" headerRowDxfId="13">
  <autoFilter ref="A1:M53" xr:uid="{6E07CC82-94BB-475E-949D-7FE481A956D7}"/>
  <tableColumns count="13">
    <tableColumn id="1" xr3:uid="{9AB6F5F8-D4A9-4916-918C-3EFD79CA1537}" name="YYYYMM" dataDxfId="12"/>
    <tableColumn id="5" xr3:uid="{E4F4D89D-EEA6-4ABF-9FAF-665C8A978BFD}" name="FRS Staff Total" dataDxfId="11"/>
    <tableColumn id="2" xr3:uid="{9CB2A1CC-446D-498F-ADAE-B1E19A74AA86}" name="FRS Staff Women" dataDxfId="10"/>
    <tableColumn id="3" xr3:uid="{2F660F64-7CD2-4316-81F1-7275CF828AE1}" name="FRS Staff Ethnic Minority" dataDxfId="9"/>
    <tableColumn id="4" xr3:uid="{89D7064E-6736-4C4A-AF4D-0F6D6C3B8496}" name="FRS Staff Disability" dataDxfId="8"/>
    <tableColumn id="9" xr3:uid="{D3D7DCFF-0C9E-41F2-A566-0AB4CFAB8808}" name="Control Staff Total" dataDxfId="7"/>
    <tableColumn id="6" xr3:uid="{ABC5E629-2F61-4D61-9027-1E0D4A988C74}" name="Control Staff Women" dataDxfId="6"/>
    <tableColumn id="7" xr3:uid="{02270394-65AE-4485-BADE-24C789C9586E}" name="Control Staff Ethnic Minority" dataDxfId="5"/>
    <tableColumn id="8" xr3:uid="{04EEE932-4A7C-4FA3-AF96-707FDC1CC709}" name="Control Staff Disability" dataDxfId="4"/>
    <tableColumn id="13" xr3:uid="{C473757D-D3FB-49B1-AB1B-348D006410E9}" name="Operational Staff Total" dataDxfId="3"/>
    <tableColumn id="10" xr3:uid="{031E0210-C8F0-4211-81AE-198E55776644}" name="Operational Staff Women" dataDxfId="2"/>
    <tableColumn id="11" xr3:uid="{0131F894-0BBC-4B2E-B0B4-8A8D6108A628}" name="Operational Staff Ethnic Minority" dataDxfId="1"/>
    <tableColumn id="12" xr3:uid="{BF1CCE99-EC77-41DA-B3D6-16E6DF511DEA}" name="Operational Staff Disabilit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17T15:43:29.21" personId="{CD66410C-F28F-4619-8703-6D86DA896B5D}" id="{1686E2C6-CD4D-4D67-B249-2E5561A56417}">
    <text xml:space="preserve">@Barbora Malikova this is not linked, but I feel like could be as this is now on PBI
</text>
    <mentions>
      <mention mentionpersonId="{6B00BB34-16D5-4A40-B99A-1892BBBDDFF8}" mentionId="{65D9B2E2-8D3C-46F8-B921-80FF5B2C698F}" startIndex="0" length="17"/>
    </mentions>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rformanceReporting@london-fire.gov.uk" TargetMode="External"/><Relationship Id="rId1" Type="http://schemas.openxmlformats.org/officeDocument/2006/relationships/hyperlink" Target="https://www.london-fire.gov.uk/about-us/your-london-fire-brigade-our-plan-for-2023-29/"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8D7E-66B4-422F-8C44-46F6882E0FA5}">
  <dimension ref="A1:T18"/>
  <sheetViews>
    <sheetView workbookViewId="0"/>
  </sheetViews>
  <sheetFormatPr defaultRowHeight="14.25"/>
  <cols>
    <col min="7" max="7" width="9.875" customWidth="1"/>
  </cols>
  <sheetData>
    <row r="1" spans="1:20" ht="45">
      <c r="A1" s="18" t="s">
        <v>0</v>
      </c>
      <c r="B1" s="19" t="s">
        <v>1</v>
      </c>
      <c r="C1" s="29" t="s">
        <v>2</v>
      </c>
      <c r="D1" s="30" t="s">
        <v>3</v>
      </c>
      <c r="E1" s="30" t="s">
        <v>4</v>
      </c>
      <c r="F1" s="30" t="s">
        <v>5</v>
      </c>
      <c r="G1" s="31" t="s">
        <v>6</v>
      </c>
      <c r="H1" s="31" t="s">
        <v>7</v>
      </c>
      <c r="I1" s="29" t="s">
        <v>8</v>
      </c>
      <c r="J1" s="30" t="s">
        <v>9</v>
      </c>
      <c r="K1" s="30" t="s">
        <v>10</v>
      </c>
      <c r="L1" s="30" t="s">
        <v>11</v>
      </c>
      <c r="M1" s="31" t="s">
        <v>12</v>
      </c>
      <c r="N1" s="32" t="s">
        <v>13</v>
      </c>
      <c r="O1" s="30" t="s">
        <v>14</v>
      </c>
      <c r="P1" s="30" t="s">
        <v>15</v>
      </c>
      <c r="Q1" s="30" t="s">
        <v>16</v>
      </c>
      <c r="R1" s="30" t="s">
        <v>17</v>
      </c>
      <c r="S1" s="31" t="s">
        <v>18</v>
      </c>
      <c r="T1" s="32" t="s">
        <v>19</v>
      </c>
    </row>
    <row r="2" spans="1:20" ht="15">
      <c r="A2" s="20">
        <v>44866</v>
      </c>
      <c r="B2" s="21">
        <v>300</v>
      </c>
      <c r="C2" s="33">
        <v>89</v>
      </c>
      <c r="D2" s="34" t="s">
        <v>20</v>
      </c>
      <c r="E2" s="35">
        <f t="shared" ref="E2:E18" si="0">C2/B2</f>
        <v>0.29666666666666669</v>
      </c>
      <c r="F2" s="34" t="s">
        <v>20</v>
      </c>
      <c r="G2" s="36">
        <v>0</v>
      </c>
      <c r="H2" s="36">
        <v>89</v>
      </c>
      <c r="I2" s="33">
        <v>64</v>
      </c>
      <c r="J2" s="34" t="s">
        <v>20</v>
      </c>
      <c r="K2" s="35">
        <v>0.21329999999999999</v>
      </c>
      <c r="L2" s="5"/>
      <c r="M2" s="36">
        <v>12</v>
      </c>
      <c r="N2" s="37">
        <v>64</v>
      </c>
      <c r="O2" s="34">
        <v>30</v>
      </c>
      <c r="P2" s="34" t="s">
        <v>20</v>
      </c>
      <c r="Q2" s="35">
        <f t="shared" ref="Q2:Q18" si="1">O2/B2</f>
        <v>0.1</v>
      </c>
      <c r="R2" s="5"/>
      <c r="S2" s="36">
        <v>12</v>
      </c>
      <c r="T2" s="37">
        <v>30</v>
      </c>
    </row>
    <row r="3" spans="1:20">
      <c r="A3" s="22">
        <v>44896</v>
      </c>
      <c r="B3" s="23">
        <v>300</v>
      </c>
      <c r="C3" s="38">
        <v>89</v>
      </c>
      <c r="D3" s="4"/>
      <c r="E3" s="35">
        <f t="shared" si="0"/>
        <v>0.29666666666666669</v>
      </c>
      <c r="F3" s="39">
        <f t="shared" ref="F3:F12" si="2">(C2+G3)/B3</f>
        <v>0.29666666666666669</v>
      </c>
      <c r="G3" s="40">
        <v>0</v>
      </c>
      <c r="H3" s="40">
        <v>0</v>
      </c>
      <c r="I3" s="38">
        <v>64</v>
      </c>
      <c r="J3" s="4"/>
      <c r="K3" s="35">
        <v>0.21329999999999999</v>
      </c>
      <c r="L3" s="39">
        <f t="shared" ref="L3:L12" si="3">(I2+M3)/B3</f>
        <v>0.21333333333333335</v>
      </c>
      <c r="M3" s="40">
        <v>0</v>
      </c>
      <c r="N3" s="41">
        <v>0</v>
      </c>
      <c r="O3" s="4">
        <v>39</v>
      </c>
      <c r="P3" s="4"/>
      <c r="Q3" s="35">
        <f t="shared" si="1"/>
        <v>0.13</v>
      </c>
      <c r="R3" s="35">
        <f t="shared" ref="R3:R12" si="4">(O2+S3)/B3</f>
        <v>0.14000000000000001</v>
      </c>
      <c r="S3" s="40">
        <v>12</v>
      </c>
      <c r="T3" s="37">
        <v>9</v>
      </c>
    </row>
    <row r="4" spans="1:20">
      <c r="A4" s="20">
        <v>44927</v>
      </c>
      <c r="B4" s="21">
        <v>300</v>
      </c>
      <c r="C4" s="33">
        <v>105</v>
      </c>
      <c r="D4" s="34" t="s">
        <v>20</v>
      </c>
      <c r="E4" s="35">
        <f t="shared" si="0"/>
        <v>0.35</v>
      </c>
      <c r="F4" s="39">
        <f t="shared" si="2"/>
        <v>0.37666666666666665</v>
      </c>
      <c r="G4" s="36">
        <v>24</v>
      </c>
      <c r="H4" s="36">
        <v>16</v>
      </c>
      <c r="I4" s="33">
        <v>64</v>
      </c>
      <c r="J4" s="34" t="s">
        <v>20</v>
      </c>
      <c r="K4" s="35">
        <v>0.21329999999999999</v>
      </c>
      <c r="L4" s="39">
        <f t="shared" si="3"/>
        <v>0.21333333333333335</v>
      </c>
      <c r="M4" s="36">
        <v>0</v>
      </c>
      <c r="N4" s="37">
        <v>0</v>
      </c>
      <c r="O4" s="34">
        <v>39</v>
      </c>
      <c r="P4" s="34" t="s">
        <v>20</v>
      </c>
      <c r="Q4" s="35">
        <f t="shared" si="1"/>
        <v>0.13</v>
      </c>
      <c r="R4" s="35">
        <f t="shared" si="4"/>
        <v>0.13</v>
      </c>
      <c r="S4" s="36">
        <v>0</v>
      </c>
      <c r="T4" s="37">
        <v>0</v>
      </c>
    </row>
    <row r="5" spans="1:20">
      <c r="A5" s="22">
        <v>44958</v>
      </c>
      <c r="B5" s="23">
        <v>300</v>
      </c>
      <c r="C5" s="38">
        <v>105</v>
      </c>
      <c r="D5" s="4"/>
      <c r="E5" s="35">
        <f t="shared" si="0"/>
        <v>0.35</v>
      </c>
      <c r="F5" s="39">
        <f t="shared" si="2"/>
        <v>0.35</v>
      </c>
      <c r="G5" s="40">
        <v>0</v>
      </c>
      <c r="H5" s="40">
        <v>0</v>
      </c>
      <c r="I5" s="38">
        <v>72</v>
      </c>
      <c r="J5" s="4"/>
      <c r="K5" s="35">
        <v>0.24</v>
      </c>
      <c r="L5" s="39">
        <f t="shared" si="3"/>
        <v>0.25333333333333335</v>
      </c>
      <c r="M5" s="40">
        <v>12</v>
      </c>
      <c r="N5" s="41">
        <v>8</v>
      </c>
      <c r="O5" s="4">
        <v>47</v>
      </c>
      <c r="P5" s="4"/>
      <c r="Q5" s="35">
        <f t="shared" si="1"/>
        <v>0.15666666666666668</v>
      </c>
      <c r="R5" s="35">
        <f t="shared" si="4"/>
        <v>0.17</v>
      </c>
      <c r="S5" s="40">
        <v>12</v>
      </c>
      <c r="T5" s="37">
        <v>8</v>
      </c>
    </row>
    <row r="6" spans="1:20">
      <c r="A6" s="20">
        <v>44986</v>
      </c>
      <c r="B6" s="21">
        <v>300</v>
      </c>
      <c r="C6" s="33">
        <v>115</v>
      </c>
      <c r="D6" s="34" t="s">
        <v>20</v>
      </c>
      <c r="E6" s="35">
        <f t="shared" si="0"/>
        <v>0.38333333333333336</v>
      </c>
      <c r="F6" s="39">
        <f t="shared" si="2"/>
        <v>0.39</v>
      </c>
      <c r="G6" s="36">
        <v>12</v>
      </c>
      <c r="H6" s="36">
        <v>10</v>
      </c>
      <c r="I6" s="33">
        <v>79</v>
      </c>
      <c r="J6" s="34" t="s">
        <v>20</v>
      </c>
      <c r="K6" s="35">
        <v>0.26329999999999998</v>
      </c>
      <c r="L6" s="39">
        <f t="shared" si="3"/>
        <v>0.28000000000000003</v>
      </c>
      <c r="M6" s="36">
        <v>12</v>
      </c>
      <c r="N6" s="37">
        <v>7</v>
      </c>
      <c r="O6" s="34">
        <v>47</v>
      </c>
      <c r="P6" s="34" t="s">
        <v>20</v>
      </c>
      <c r="Q6" s="35">
        <f t="shared" si="1"/>
        <v>0.15666666666666668</v>
      </c>
      <c r="R6" s="35">
        <f t="shared" si="4"/>
        <v>0.15666666666666668</v>
      </c>
      <c r="S6" s="36">
        <v>0</v>
      </c>
      <c r="T6" s="37">
        <v>0</v>
      </c>
    </row>
    <row r="7" spans="1:20">
      <c r="A7" s="22">
        <v>45017</v>
      </c>
      <c r="B7" s="23">
        <v>300</v>
      </c>
      <c r="C7" s="38">
        <v>123</v>
      </c>
      <c r="D7" s="4"/>
      <c r="E7" s="35">
        <f t="shared" si="0"/>
        <v>0.41</v>
      </c>
      <c r="F7" s="39">
        <f t="shared" si="2"/>
        <v>0.42333333333333334</v>
      </c>
      <c r="G7" s="40">
        <v>12</v>
      </c>
      <c r="H7" s="40">
        <v>8</v>
      </c>
      <c r="I7" s="38">
        <v>79</v>
      </c>
      <c r="J7" s="4"/>
      <c r="K7" s="35">
        <v>0.26329999999999998</v>
      </c>
      <c r="L7" s="39">
        <f t="shared" si="3"/>
        <v>0.26333333333333331</v>
      </c>
      <c r="M7" s="40">
        <v>0</v>
      </c>
      <c r="N7" s="41">
        <v>0</v>
      </c>
      <c r="O7" s="4">
        <v>53</v>
      </c>
      <c r="P7" s="4"/>
      <c r="Q7" s="35">
        <f t="shared" si="1"/>
        <v>0.17666666666666667</v>
      </c>
      <c r="R7" s="35">
        <f t="shared" si="4"/>
        <v>0.19666666666666666</v>
      </c>
      <c r="S7" s="40">
        <v>12</v>
      </c>
      <c r="T7" s="37">
        <v>6</v>
      </c>
    </row>
    <row r="8" spans="1:20">
      <c r="A8" s="20">
        <v>45047</v>
      </c>
      <c r="B8" s="21">
        <v>300</v>
      </c>
      <c r="C8" s="33">
        <v>142</v>
      </c>
      <c r="D8" s="34" t="s">
        <v>20</v>
      </c>
      <c r="E8" s="35">
        <f t="shared" si="0"/>
        <v>0.47333333333333333</v>
      </c>
      <c r="F8" s="39">
        <f t="shared" si="2"/>
        <v>0.49</v>
      </c>
      <c r="G8" s="36">
        <v>24</v>
      </c>
      <c r="H8" s="36">
        <v>19</v>
      </c>
      <c r="I8" s="33">
        <v>90</v>
      </c>
      <c r="J8" s="34" t="s">
        <v>20</v>
      </c>
      <c r="K8" s="35">
        <v>0.3</v>
      </c>
      <c r="L8" s="39">
        <f t="shared" si="3"/>
        <v>0.30333333333333334</v>
      </c>
      <c r="M8" s="36">
        <v>12</v>
      </c>
      <c r="N8" s="37">
        <v>11</v>
      </c>
      <c r="O8" s="34">
        <v>62</v>
      </c>
      <c r="P8" s="34" t="s">
        <v>20</v>
      </c>
      <c r="Q8" s="35">
        <f t="shared" si="1"/>
        <v>0.20666666666666667</v>
      </c>
      <c r="R8" s="35">
        <f t="shared" si="4"/>
        <v>0.21666666666666667</v>
      </c>
      <c r="S8" s="36">
        <v>12</v>
      </c>
      <c r="T8" s="37">
        <v>9</v>
      </c>
    </row>
    <row r="9" spans="1:20">
      <c r="A9" s="22">
        <v>45078</v>
      </c>
      <c r="B9" s="23">
        <v>300</v>
      </c>
      <c r="C9" s="38">
        <v>160</v>
      </c>
      <c r="D9" s="4"/>
      <c r="E9" s="35">
        <f t="shared" si="0"/>
        <v>0.53333333333333333</v>
      </c>
      <c r="F9" s="39">
        <f t="shared" si="2"/>
        <v>0.55333333333333334</v>
      </c>
      <c r="G9" s="40">
        <v>24</v>
      </c>
      <c r="H9" s="40">
        <v>18</v>
      </c>
      <c r="I9" s="38">
        <v>105</v>
      </c>
      <c r="J9" s="4"/>
      <c r="K9" s="35">
        <v>0.35</v>
      </c>
      <c r="L9" s="39">
        <f t="shared" si="3"/>
        <v>0.38</v>
      </c>
      <c r="M9" s="40">
        <v>24</v>
      </c>
      <c r="N9" s="41">
        <v>15</v>
      </c>
      <c r="O9" s="4">
        <v>62</v>
      </c>
      <c r="P9" s="4"/>
      <c r="Q9" s="35">
        <f t="shared" si="1"/>
        <v>0.20666666666666667</v>
      </c>
      <c r="R9" s="35">
        <f t="shared" si="4"/>
        <v>0.20666666666666667</v>
      </c>
      <c r="S9" s="40">
        <v>0</v>
      </c>
      <c r="T9" s="37">
        <v>0</v>
      </c>
    </row>
    <row r="10" spans="1:20">
      <c r="A10" s="20">
        <v>45108</v>
      </c>
      <c r="B10" s="21">
        <v>300</v>
      </c>
      <c r="C10" s="33">
        <v>160</v>
      </c>
      <c r="D10" s="34" t="s">
        <v>20</v>
      </c>
      <c r="E10" s="35">
        <f t="shared" si="0"/>
        <v>0.53333333333333333</v>
      </c>
      <c r="F10" s="39">
        <f t="shared" si="2"/>
        <v>0.53333333333333333</v>
      </c>
      <c r="G10" s="36">
        <v>0</v>
      </c>
      <c r="H10" s="36">
        <v>0</v>
      </c>
      <c r="I10" s="33">
        <v>105</v>
      </c>
      <c r="J10" s="34" t="s">
        <v>20</v>
      </c>
      <c r="K10" s="35">
        <v>0.35</v>
      </c>
      <c r="L10" s="39">
        <f t="shared" si="3"/>
        <v>0.39</v>
      </c>
      <c r="M10" s="36">
        <v>12</v>
      </c>
      <c r="N10" s="37">
        <v>0</v>
      </c>
      <c r="O10" s="34">
        <v>69</v>
      </c>
      <c r="P10" s="34" t="s">
        <v>20</v>
      </c>
      <c r="Q10" s="35">
        <f t="shared" si="1"/>
        <v>0.23</v>
      </c>
      <c r="R10" s="35">
        <f t="shared" si="4"/>
        <v>0.24666666666666667</v>
      </c>
      <c r="S10" s="36">
        <v>12</v>
      </c>
      <c r="T10" s="37">
        <v>7</v>
      </c>
    </row>
    <row r="11" spans="1:20">
      <c r="A11" s="22">
        <v>45139</v>
      </c>
      <c r="B11" s="23">
        <v>300</v>
      </c>
      <c r="C11" s="38">
        <v>160</v>
      </c>
      <c r="D11" s="4"/>
      <c r="E11" s="35">
        <f t="shared" si="0"/>
        <v>0.53333333333333333</v>
      </c>
      <c r="F11" s="39">
        <f t="shared" si="2"/>
        <v>0.53333333333333333</v>
      </c>
      <c r="G11" s="40">
        <v>0</v>
      </c>
      <c r="H11" s="40">
        <v>0</v>
      </c>
      <c r="I11" s="38">
        <v>115</v>
      </c>
      <c r="J11" s="4"/>
      <c r="K11" s="35">
        <v>0.38329999999999997</v>
      </c>
      <c r="L11" s="39">
        <f t="shared" si="3"/>
        <v>0.35</v>
      </c>
      <c r="M11" s="40">
        <v>0</v>
      </c>
      <c r="N11" s="41">
        <v>10</v>
      </c>
      <c r="O11" s="4">
        <v>69</v>
      </c>
      <c r="P11" s="4"/>
      <c r="Q11" s="35">
        <f t="shared" si="1"/>
        <v>0.23</v>
      </c>
      <c r="R11" s="35">
        <f t="shared" si="4"/>
        <v>0.23</v>
      </c>
      <c r="S11" s="40">
        <v>0</v>
      </c>
      <c r="T11" s="37">
        <v>0</v>
      </c>
    </row>
    <row r="12" spans="1:20">
      <c r="A12" s="20">
        <v>45170</v>
      </c>
      <c r="B12" s="21">
        <v>300</v>
      </c>
      <c r="C12" s="33">
        <v>178</v>
      </c>
      <c r="D12" s="34" t="s">
        <v>20</v>
      </c>
      <c r="E12" s="35">
        <f t="shared" si="0"/>
        <v>0.59333333333333338</v>
      </c>
      <c r="F12" s="39">
        <f t="shared" si="2"/>
        <v>0.61333333333333329</v>
      </c>
      <c r="G12" s="36">
        <v>24</v>
      </c>
      <c r="H12" s="36">
        <v>18</v>
      </c>
      <c r="I12" s="33">
        <v>123</v>
      </c>
      <c r="J12" s="34" t="s">
        <v>20</v>
      </c>
      <c r="K12" s="35">
        <v>0.41</v>
      </c>
      <c r="L12" s="39">
        <f t="shared" si="3"/>
        <v>0.42333333333333334</v>
      </c>
      <c r="M12" s="36">
        <v>12</v>
      </c>
      <c r="N12" s="37">
        <v>8</v>
      </c>
      <c r="O12" s="34">
        <v>78</v>
      </c>
      <c r="P12" s="34" t="s">
        <v>20</v>
      </c>
      <c r="Q12" s="35">
        <f t="shared" si="1"/>
        <v>0.26</v>
      </c>
      <c r="R12" s="35">
        <f t="shared" si="4"/>
        <v>0.27</v>
      </c>
      <c r="S12" s="36">
        <v>12</v>
      </c>
      <c r="T12" s="37">
        <v>9</v>
      </c>
    </row>
    <row r="13" spans="1:20">
      <c r="A13" s="24">
        <v>45200</v>
      </c>
      <c r="B13" s="25">
        <v>300</v>
      </c>
      <c r="C13" s="42" t="s">
        <v>20</v>
      </c>
      <c r="D13" s="2">
        <f>C12+G13</f>
        <v>202</v>
      </c>
      <c r="E13" s="43" t="e">
        <f t="shared" si="0"/>
        <v>#VALUE!</v>
      </c>
      <c r="F13" s="44">
        <v>0.67</v>
      </c>
      <c r="G13" s="2">
        <v>24</v>
      </c>
      <c r="H13" s="40" t="s">
        <v>20</v>
      </c>
      <c r="I13" s="42" t="s">
        <v>20</v>
      </c>
      <c r="J13" s="2">
        <f>I12+M13</f>
        <v>135</v>
      </c>
      <c r="K13" s="43" t="e">
        <f t="shared" ref="K13:K18" si="5">I13/B13</f>
        <v>#VALUE!</v>
      </c>
      <c r="L13" s="52">
        <f t="shared" ref="L13:L18" si="6">J13/B13</f>
        <v>0.45</v>
      </c>
      <c r="M13" s="2">
        <v>12</v>
      </c>
      <c r="N13" s="41" t="s">
        <v>20</v>
      </c>
      <c r="O13" s="2" t="s">
        <v>20</v>
      </c>
      <c r="P13" s="2">
        <v>102</v>
      </c>
      <c r="Q13" s="43" t="e">
        <f t="shared" si="1"/>
        <v>#VALUE!</v>
      </c>
      <c r="R13" s="52">
        <f t="shared" ref="R13:R18" si="7">P13/B13</f>
        <v>0.34</v>
      </c>
      <c r="S13" s="2">
        <v>24</v>
      </c>
      <c r="T13" s="54" t="s">
        <v>20</v>
      </c>
    </row>
    <row r="14" spans="1:20">
      <c r="A14" s="26">
        <v>45231</v>
      </c>
      <c r="B14" s="25">
        <v>300</v>
      </c>
      <c r="C14" s="45" t="s">
        <v>20</v>
      </c>
      <c r="D14" s="46">
        <f>D13+G14</f>
        <v>214</v>
      </c>
      <c r="E14" s="43" t="e">
        <f t="shared" si="0"/>
        <v>#VALUE!</v>
      </c>
      <c r="F14" s="44">
        <v>0.71</v>
      </c>
      <c r="G14" s="46">
        <v>12</v>
      </c>
      <c r="H14" s="36" t="s">
        <v>20</v>
      </c>
      <c r="I14" s="45" t="s">
        <v>20</v>
      </c>
      <c r="J14" s="46">
        <f>J13+M14</f>
        <v>158</v>
      </c>
      <c r="K14" s="43" t="e">
        <f t="shared" si="5"/>
        <v>#VALUE!</v>
      </c>
      <c r="L14" s="52">
        <f t="shared" si="6"/>
        <v>0.52666666666666662</v>
      </c>
      <c r="M14" s="46">
        <v>23</v>
      </c>
      <c r="N14" s="37" t="s">
        <v>20</v>
      </c>
      <c r="O14" s="46" t="s">
        <v>20</v>
      </c>
      <c r="P14" s="46">
        <v>114</v>
      </c>
      <c r="Q14" s="43" t="e">
        <f t="shared" si="1"/>
        <v>#VALUE!</v>
      </c>
      <c r="R14" s="52">
        <f t="shared" si="7"/>
        <v>0.38</v>
      </c>
      <c r="S14" s="46">
        <v>12</v>
      </c>
      <c r="T14" s="55" t="s">
        <v>20</v>
      </c>
    </row>
    <row r="15" spans="1:20">
      <c r="A15" s="24">
        <v>45261</v>
      </c>
      <c r="B15" s="25">
        <v>300</v>
      </c>
      <c r="C15" s="42" t="s">
        <v>20</v>
      </c>
      <c r="D15" s="2">
        <f>D14+G15</f>
        <v>226</v>
      </c>
      <c r="E15" s="43" t="e">
        <f t="shared" si="0"/>
        <v>#VALUE!</v>
      </c>
      <c r="F15" s="44">
        <v>0.75</v>
      </c>
      <c r="G15" s="2">
        <v>12</v>
      </c>
      <c r="H15" s="40" t="s">
        <v>20</v>
      </c>
      <c r="I15" s="42" t="s">
        <v>20</v>
      </c>
      <c r="J15" s="2">
        <f>J14+M15</f>
        <v>170</v>
      </c>
      <c r="K15" s="43" t="e">
        <f t="shared" si="5"/>
        <v>#VALUE!</v>
      </c>
      <c r="L15" s="52">
        <f t="shared" si="6"/>
        <v>0.56666666666666665</v>
      </c>
      <c r="M15" s="2">
        <v>12</v>
      </c>
      <c r="N15" s="41" t="s">
        <v>20</v>
      </c>
      <c r="O15" s="2" t="s">
        <v>20</v>
      </c>
      <c r="P15" s="2">
        <v>114</v>
      </c>
      <c r="Q15" s="43" t="e">
        <f t="shared" si="1"/>
        <v>#VALUE!</v>
      </c>
      <c r="R15" s="52">
        <f t="shared" si="7"/>
        <v>0.38</v>
      </c>
      <c r="S15" s="2">
        <v>0</v>
      </c>
      <c r="T15" s="54" t="s">
        <v>20</v>
      </c>
    </row>
    <row r="16" spans="1:20">
      <c r="A16" s="26">
        <v>45292</v>
      </c>
      <c r="B16" s="25">
        <v>300</v>
      </c>
      <c r="C16" s="45" t="s">
        <v>20</v>
      </c>
      <c r="D16" s="46">
        <f>D15+G16</f>
        <v>226</v>
      </c>
      <c r="E16" s="43" t="e">
        <f t="shared" si="0"/>
        <v>#VALUE!</v>
      </c>
      <c r="F16" s="44">
        <v>0.75</v>
      </c>
      <c r="G16" s="46">
        <v>0</v>
      </c>
      <c r="H16" s="36" t="s">
        <v>20</v>
      </c>
      <c r="I16" s="45" t="s">
        <v>20</v>
      </c>
      <c r="J16" s="46">
        <f>J15+M16</f>
        <v>170</v>
      </c>
      <c r="K16" s="43" t="e">
        <f t="shared" si="5"/>
        <v>#VALUE!</v>
      </c>
      <c r="L16" s="52">
        <f t="shared" si="6"/>
        <v>0.56666666666666665</v>
      </c>
      <c r="M16" s="46">
        <v>0</v>
      </c>
      <c r="N16" s="37" t="s">
        <v>20</v>
      </c>
      <c r="O16" s="46" t="s">
        <v>20</v>
      </c>
      <c r="P16" s="46">
        <v>114</v>
      </c>
      <c r="Q16" s="43" t="e">
        <f t="shared" si="1"/>
        <v>#VALUE!</v>
      </c>
      <c r="R16" s="52">
        <f t="shared" si="7"/>
        <v>0.38</v>
      </c>
      <c r="S16" s="46">
        <v>0</v>
      </c>
      <c r="T16" s="55" t="s">
        <v>20</v>
      </c>
    </row>
    <row r="17" spans="1:20">
      <c r="A17" s="24">
        <v>45323</v>
      </c>
      <c r="B17" s="25">
        <v>300</v>
      </c>
      <c r="C17" s="42" t="s">
        <v>20</v>
      </c>
      <c r="D17" s="2">
        <f>D16+G17</f>
        <v>226</v>
      </c>
      <c r="E17" s="43" t="e">
        <f t="shared" si="0"/>
        <v>#VALUE!</v>
      </c>
      <c r="F17" s="44">
        <v>0.75</v>
      </c>
      <c r="G17" s="2">
        <v>0</v>
      </c>
      <c r="H17" s="40" t="s">
        <v>20</v>
      </c>
      <c r="I17" s="42" t="s">
        <v>20</v>
      </c>
      <c r="J17" s="2">
        <f>J16+M17</f>
        <v>170</v>
      </c>
      <c r="K17" s="43" t="e">
        <f t="shared" si="5"/>
        <v>#VALUE!</v>
      </c>
      <c r="L17" s="52">
        <f t="shared" si="6"/>
        <v>0.56666666666666665</v>
      </c>
      <c r="M17" s="2">
        <v>0</v>
      </c>
      <c r="N17" s="41" t="s">
        <v>20</v>
      </c>
      <c r="O17" s="2" t="s">
        <v>20</v>
      </c>
      <c r="P17" s="2">
        <v>114</v>
      </c>
      <c r="Q17" s="43" t="e">
        <f t="shared" si="1"/>
        <v>#VALUE!</v>
      </c>
      <c r="R17" s="52">
        <f t="shared" si="7"/>
        <v>0.38</v>
      </c>
      <c r="S17" s="2">
        <v>0</v>
      </c>
      <c r="T17" s="54" t="s">
        <v>20</v>
      </c>
    </row>
    <row r="18" spans="1:20" ht="15" thickBot="1">
      <c r="A18" s="27">
        <v>45352</v>
      </c>
      <c r="B18" s="28">
        <v>300</v>
      </c>
      <c r="C18" s="47" t="s">
        <v>20</v>
      </c>
      <c r="D18" s="48">
        <f>D17+G18</f>
        <v>226</v>
      </c>
      <c r="E18" s="49" t="e">
        <f t="shared" si="0"/>
        <v>#VALUE!</v>
      </c>
      <c r="F18" s="50">
        <v>0.75</v>
      </c>
      <c r="G18" s="48">
        <v>0</v>
      </c>
      <c r="H18" s="57" t="s">
        <v>20</v>
      </c>
      <c r="I18" s="47" t="s">
        <v>20</v>
      </c>
      <c r="J18" s="48">
        <f>J17+M18</f>
        <v>170</v>
      </c>
      <c r="K18" s="49" t="e">
        <f t="shared" si="5"/>
        <v>#VALUE!</v>
      </c>
      <c r="L18" s="53">
        <f t="shared" si="6"/>
        <v>0.56666666666666665</v>
      </c>
      <c r="M18" s="48">
        <v>0</v>
      </c>
      <c r="N18" s="51" t="s">
        <v>20</v>
      </c>
      <c r="O18" s="48" t="s">
        <v>20</v>
      </c>
      <c r="P18" s="48">
        <v>114</v>
      </c>
      <c r="Q18" s="49" t="e">
        <f t="shared" si="1"/>
        <v>#VALUE!</v>
      </c>
      <c r="R18" s="53">
        <f t="shared" si="7"/>
        <v>0.38</v>
      </c>
      <c r="S18" s="48">
        <v>0</v>
      </c>
      <c r="T18" s="56" t="s">
        <v>20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A5618-7279-4191-8D49-42D1930279FF}">
  <sheetPr>
    <tabColor theme="4" tint="-0.249977111117893"/>
  </sheetPr>
  <dimension ref="A1:B54"/>
  <sheetViews>
    <sheetView workbookViewId="0">
      <pane ySplit="1" topLeftCell="A2" activePane="bottomLeft" state="frozen"/>
      <selection pane="bottomLeft"/>
    </sheetView>
  </sheetViews>
  <sheetFormatPr defaultRowHeight="14.25"/>
  <cols>
    <col min="1" max="1" width="10.5" customWidth="1"/>
    <col min="2" max="2" width="22.5" customWidth="1"/>
    <col min="3" max="3" width="9" customWidth="1"/>
  </cols>
  <sheetData>
    <row r="1" spans="1:2" ht="45" customHeight="1">
      <c r="A1" s="91" t="s">
        <v>164</v>
      </c>
      <c r="B1" s="91" t="s">
        <v>175</v>
      </c>
    </row>
    <row r="2" spans="1:2">
      <c r="A2" s="77">
        <v>43678</v>
      </c>
      <c r="B2" s="83">
        <v>1</v>
      </c>
    </row>
    <row r="3" spans="1:2">
      <c r="A3" s="77">
        <v>43709</v>
      </c>
      <c r="B3" s="83">
        <v>0.8</v>
      </c>
    </row>
    <row r="4" spans="1:2">
      <c r="A4" s="77">
        <v>43739</v>
      </c>
      <c r="B4" s="83">
        <v>0.88888888888888884</v>
      </c>
    </row>
    <row r="5" spans="1:2">
      <c r="A5" s="77">
        <v>43770</v>
      </c>
      <c r="B5" s="83">
        <v>0.8571428571428571</v>
      </c>
    </row>
    <row r="6" spans="1:2">
      <c r="A6" s="77">
        <v>43800</v>
      </c>
      <c r="B6" s="83">
        <v>0.8571428571428571</v>
      </c>
    </row>
    <row r="7" spans="1:2">
      <c r="A7" s="77">
        <v>43831</v>
      </c>
      <c r="B7" s="83">
        <v>1</v>
      </c>
    </row>
    <row r="8" spans="1:2">
      <c r="A8" s="77">
        <v>43862</v>
      </c>
      <c r="B8" s="83">
        <v>0.5</v>
      </c>
    </row>
    <row r="9" spans="1:2">
      <c r="A9" s="77">
        <v>43891</v>
      </c>
      <c r="B9" s="83">
        <v>1</v>
      </c>
    </row>
    <row r="10" spans="1:2">
      <c r="A10" s="77">
        <v>43922</v>
      </c>
      <c r="B10" s="83">
        <v>0.8571428571428571</v>
      </c>
    </row>
    <row r="11" spans="1:2">
      <c r="A11" s="77">
        <v>43952</v>
      </c>
      <c r="B11" s="83">
        <v>1</v>
      </c>
    </row>
    <row r="12" spans="1:2">
      <c r="A12" s="77">
        <v>43983</v>
      </c>
      <c r="B12" s="83">
        <v>1</v>
      </c>
    </row>
    <row r="13" spans="1:2">
      <c r="A13" s="77">
        <v>44013</v>
      </c>
      <c r="B13" s="83">
        <v>0.77777777777777779</v>
      </c>
    </row>
    <row r="14" spans="1:2">
      <c r="A14" s="77">
        <v>44044</v>
      </c>
      <c r="B14" s="83">
        <v>0.8571428571428571</v>
      </c>
    </row>
    <row r="15" spans="1:2">
      <c r="A15" s="77">
        <v>44075</v>
      </c>
      <c r="B15" s="83">
        <v>1</v>
      </c>
    </row>
    <row r="16" spans="1:2">
      <c r="A16" s="77">
        <v>44105</v>
      </c>
      <c r="B16" s="83">
        <v>0.84615384615384615</v>
      </c>
    </row>
    <row r="17" spans="1:2">
      <c r="A17" s="77">
        <v>44136</v>
      </c>
      <c r="B17" s="83">
        <v>1</v>
      </c>
    </row>
    <row r="18" spans="1:2">
      <c r="A18" s="77">
        <v>44166</v>
      </c>
      <c r="B18" s="83">
        <v>1</v>
      </c>
    </row>
    <row r="19" spans="1:2">
      <c r="A19" s="77">
        <v>44197</v>
      </c>
      <c r="B19" s="83">
        <v>0.92307692307692313</v>
      </c>
    </row>
    <row r="20" spans="1:2">
      <c r="A20" s="77">
        <v>44228</v>
      </c>
      <c r="B20" s="83">
        <v>0.9</v>
      </c>
    </row>
    <row r="21" spans="1:2">
      <c r="A21" s="77">
        <v>44256</v>
      </c>
      <c r="B21" s="83">
        <v>1</v>
      </c>
    </row>
    <row r="22" spans="1:2">
      <c r="A22" s="77">
        <v>44287</v>
      </c>
      <c r="B22" s="83">
        <v>1</v>
      </c>
    </row>
    <row r="23" spans="1:2">
      <c r="A23" s="77">
        <v>44317</v>
      </c>
      <c r="B23" s="83">
        <v>0.91666666666666663</v>
      </c>
    </row>
    <row r="24" spans="1:2">
      <c r="A24" s="77">
        <v>44348</v>
      </c>
      <c r="B24" s="83">
        <v>0.8571428571428571</v>
      </c>
    </row>
    <row r="25" spans="1:2">
      <c r="A25" s="77">
        <v>44378</v>
      </c>
      <c r="B25" s="83">
        <v>1</v>
      </c>
    </row>
    <row r="26" spans="1:2">
      <c r="A26" s="77">
        <v>44409</v>
      </c>
      <c r="B26" s="83">
        <v>0.83333333333333337</v>
      </c>
    </row>
    <row r="27" spans="1:2">
      <c r="A27" s="77">
        <v>44440</v>
      </c>
      <c r="B27" s="83">
        <v>1</v>
      </c>
    </row>
    <row r="28" spans="1:2">
      <c r="A28" s="77">
        <v>44470</v>
      </c>
      <c r="B28" s="83">
        <v>1</v>
      </c>
    </row>
    <row r="29" spans="1:2">
      <c r="A29" s="77">
        <v>44501</v>
      </c>
      <c r="B29" s="83">
        <v>0.94736842105263153</v>
      </c>
    </row>
    <row r="30" spans="1:2">
      <c r="A30" s="77">
        <v>44531</v>
      </c>
      <c r="B30" s="83">
        <v>0.85</v>
      </c>
    </row>
    <row r="31" spans="1:2">
      <c r="A31" s="77">
        <v>44562</v>
      </c>
      <c r="B31" s="83">
        <v>0.88888888888888884</v>
      </c>
    </row>
    <row r="32" spans="1:2">
      <c r="A32" s="77">
        <v>44593</v>
      </c>
      <c r="B32" s="83">
        <v>0.9</v>
      </c>
    </row>
    <row r="33" spans="1:2">
      <c r="A33" s="77">
        <v>44621</v>
      </c>
      <c r="B33" s="83">
        <v>1</v>
      </c>
    </row>
    <row r="34" spans="1:2">
      <c r="A34" s="77">
        <v>44652</v>
      </c>
      <c r="B34" s="83">
        <v>1</v>
      </c>
    </row>
    <row r="35" spans="1:2">
      <c r="A35" s="77">
        <v>44682</v>
      </c>
      <c r="B35" s="83">
        <v>1</v>
      </c>
    </row>
    <row r="36" spans="1:2">
      <c r="A36" s="77">
        <v>44713</v>
      </c>
      <c r="B36" s="83">
        <v>1</v>
      </c>
    </row>
    <row r="37" spans="1:2">
      <c r="A37" s="77">
        <v>44743</v>
      </c>
      <c r="B37" s="83">
        <v>1</v>
      </c>
    </row>
    <row r="38" spans="1:2">
      <c r="A38" s="77">
        <v>44774</v>
      </c>
      <c r="B38" s="83">
        <v>1</v>
      </c>
    </row>
    <row r="39" spans="1:2">
      <c r="A39" s="77">
        <v>44805</v>
      </c>
      <c r="B39" s="83">
        <v>1</v>
      </c>
    </row>
    <row r="40" spans="1:2">
      <c r="A40" s="77">
        <v>44835</v>
      </c>
      <c r="B40" s="83">
        <v>1</v>
      </c>
    </row>
    <row r="41" spans="1:2">
      <c r="A41" s="77">
        <v>44866</v>
      </c>
      <c r="B41" s="83">
        <v>1</v>
      </c>
    </row>
    <row r="42" spans="1:2">
      <c r="A42" s="77">
        <v>44896</v>
      </c>
      <c r="B42" s="83">
        <v>1</v>
      </c>
    </row>
    <row r="43" spans="1:2">
      <c r="A43" s="77">
        <v>44927</v>
      </c>
      <c r="B43" s="83">
        <v>1</v>
      </c>
    </row>
    <row r="44" spans="1:2">
      <c r="A44" s="77">
        <v>44958</v>
      </c>
      <c r="B44" s="83">
        <v>1</v>
      </c>
    </row>
    <row r="45" spans="1:2">
      <c r="A45" s="77">
        <v>44986</v>
      </c>
      <c r="B45" s="83">
        <v>1</v>
      </c>
    </row>
    <row r="46" spans="1:2">
      <c r="A46" s="77">
        <v>45017</v>
      </c>
      <c r="B46" s="83">
        <v>1</v>
      </c>
    </row>
    <row r="47" spans="1:2">
      <c r="A47" s="77">
        <v>45047</v>
      </c>
      <c r="B47" s="83">
        <v>1</v>
      </c>
    </row>
    <row r="48" spans="1:2">
      <c r="A48" s="77">
        <v>45078</v>
      </c>
      <c r="B48" s="83">
        <v>1</v>
      </c>
    </row>
    <row r="49" spans="1:2">
      <c r="A49" s="77">
        <v>45108</v>
      </c>
      <c r="B49" s="83">
        <v>1</v>
      </c>
    </row>
    <row r="50" spans="1:2">
      <c r="A50" s="77">
        <v>45139</v>
      </c>
      <c r="B50" s="83">
        <v>0.9</v>
      </c>
    </row>
    <row r="51" spans="1:2">
      <c r="A51" s="77">
        <v>45170</v>
      </c>
      <c r="B51" s="83">
        <v>1</v>
      </c>
    </row>
    <row r="52" spans="1:2">
      <c r="A52" s="77">
        <v>45200</v>
      </c>
      <c r="B52" s="83">
        <v>1</v>
      </c>
    </row>
    <row r="53" spans="1:2">
      <c r="A53" s="77">
        <v>45231</v>
      </c>
      <c r="B53" s="83">
        <v>1</v>
      </c>
    </row>
    <row r="54" spans="1:2">
      <c r="A54" s="77">
        <v>45261</v>
      </c>
      <c r="B54" s="83">
        <v>0.83333333333333337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AF20-77FC-4B7C-AA9B-48F583C47E17}">
  <sheetPr>
    <tabColor theme="4" tint="-0.249977111117893"/>
  </sheetPr>
  <dimension ref="A1:C54"/>
  <sheetViews>
    <sheetView workbookViewId="0">
      <pane ySplit="1" topLeftCell="A2" activePane="bottomLeft" state="frozen"/>
      <selection pane="bottomLeft"/>
    </sheetView>
  </sheetViews>
  <sheetFormatPr defaultRowHeight="14.25"/>
  <cols>
    <col min="1" max="1" width="14" customWidth="1"/>
    <col min="2" max="2" width="21.5" customWidth="1"/>
    <col min="3" max="3" width="23.5" customWidth="1"/>
    <col min="4" max="4" width="9" customWidth="1"/>
  </cols>
  <sheetData>
    <row r="1" spans="1:3" ht="55.5" customHeight="1">
      <c r="A1" s="91" t="s">
        <v>164</v>
      </c>
      <c r="B1" s="95" t="s">
        <v>177</v>
      </c>
      <c r="C1" s="95" t="s">
        <v>178</v>
      </c>
    </row>
    <row r="2" spans="1:3">
      <c r="A2" s="88">
        <v>43678</v>
      </c>
      <c r="B2" s="107">
        <v>0.1068348614256</v>
      </c>
      <c r="C2" s="107">
        <v>3.1332771669800003E-2</v>
      </c>
    </row>
    <row r="3" spans="1:3">
      <c r="A3" s="88">
        <v>43709</v>
      </c>
      <c r="B3" s="107">
        <v>9.4559354971000001E-2</v>
      </c>
      <c r="C3" s="107">
        <v>2.9107385062800001E-2</v>
      </c>
    </row>
    <row r="4" spans="1:3">
      <c r="A4" s="88">
        <v>43739</v>
      </c>
      <c r="B4" s="115">
        <v>9.7640777999999998E-2</v>
      </c>
      <c r="C4" s="108">
        <v>2.7101970999999999E-2</v>
      </c>
    </row>
    <row r="5" spans="1:3">
      <c r="A5" s="88">
        <v>43770</v>
      </c>
      <c r="B5" s="115">
        <v>0.103584277</v>
      </c>
      <c r="C5" s="108">
        <v>2.7606977000000001E-2</v>
      </c>
    </row>
    <row r="6" spans="1:3">
      <c r="A6" s="88">
        <v>43800</v>
      </c>
      <c r="B6" s="115">
        <v>9.0815895999999993E-2</v>
      </c>
      <c r="C6" s="108">
        <v>2.2991422000000001E-2</v>
      </c>
    </row>
    <row r="7" spans="1:3">
      <c r="A7" s="88">
        <v>43831</v>
      </c>
      <c r="B7" s="115">
        <v>9.5588143E-2</v>
      </c>
      <c r="C7" s="108">
        <v>2.9455357000000001E-2</v>
      </c>
    </row>
    <row r="8" spans="1:3">
      <c r="A8" s="88">
        <v>43862</v>
      </c>
      <c r="B8" s="115">
        <v>9.8032970999999997E-2</v>
      </c>
      <c r="C8" s="108">
        <v>2.6662077999999999E-2</v>
      </c>
    </row>
    <row r="9" spans="1:3">
      <c r="A9" s="88">
        <v>43891</v>
      </c>
      <c r="B9" s="115">
        <v>5.8319416999999998E-2</v>
      </c>
      <c r="C9" s="108">
        <v>3.3339936000000001E-2</v>
      </c>
    </row>
    <row r="10" spans="1:3">
      <c r="A10" s="88">
        <v>43922</v>
      </c>
      <c r="B10" s="115">
        <v>2.8265558E-2</v>
      </c>
      <c r="C10" s="108">
        <v>3.2739426000000002E-2</v>
      </c>
    </row>
    <row r="11" spans="1:3">
      <c r="A11" s="88">
        <v>43952</v>
      </c>
      <c r="B11" s="115">
        <v>3.0577660999999999E-2</v>
      </c>
      <c r="C11" s="108">
        <v>3.6798023999999999E-2</v>
      </c>
    </row>
    <row r="12" spans="1:3">
      <c r="A12" s="88">
        <v>43983</v>
      </c>
      <c r="B12" s="115">
        <v>3.2007125999999997E-2</v>
      </c>
      <c r="C12" s="108">
        <v>4.1299959999999997E-2</v>
      </c>
    </row>
    <row r="13" spans="1:3">
      <c r="A13" s="88">
        <v>44013</v>
      </c>
      <c r="B13" s="115">
        <v>3.0737249000000001E-2</v>
      </c>
      <c r="C13" s="108">
        <v>3.4913010000000001E-2</v>
      </c>
    </row>
    <row r="14" spans="1:3">
      <c r="A14" s="88">
        <v>44044</v>
      </c>
      <c r="B14" s="115">
        <v>5.2926687E-2</v>
      </c>
      <c r="C14" s="108">
        <v>3.1044531E-2</v>
      </c>
    </row>
    <row r="15" spans="1:3">
      <c r="A15" s="88">
        <v>44075</v>
      </c>
      <c r="B15" s="115">
        <v>5.1248505E-2</v>
      </c>
      <c r="C15" s="108">
        <v>2.7553214999999999E-2</v>
      </c>
    </row>
    <row r="16" spans="1:3">
      <c r="A16" s="88">
        <v>44105</v>
      </c>
      <c r="B16" s="115">
        <v>4.7929235000000001E-2</v>
      </c>
      <c r="C16" s="108">
        <v>2.7445878999999999E-2</v>
      </c>
    </row>
    <row r="17" spans="1:3">
      <c r="A17" s="88">
        <v>44136</v>
      </c>
      <c r="B17" s="115">
        <v>4.0843138000000001E-2</v>
      </c>
      <c r="C17" s="108">
        <v>2.6617846000000001E-2</v>
      </c>
    </row>
    <row r="18" spans="1:3">
      <c r="A18" s="88">
        <v>44166</v>
      </c>
      <c r="B18" s="115">
        <v>3.3211339999999999E-2</v>
      </c>
      <c r="C18" s="108">
        <v>2.3161821999999999E-2</v>
      </c>
    </row>
    <row r="19" spans="1:3">
      <c r="A19" s="88">
        <v>44197</v>
      </c>
      <c r="B19" s="115">
        <v>1.9114998000000001E-2</v>
      </c>
      <c r="C19" s="108">
        <v>2.5994465000000001E-2</v>
      </c>
    </row>
    <row r="20" spans="1:3">
      <c r="A20" s="88">
        <v>44228</v>
      </c>
      <c r="B20" s="115">
        <v>2.6856834E-2</v>
      </c>
      <c r="C20" s="108">
        <v>3.2707132999999999E-2</v>
      </c>
    </row>
    <row r="21" spans="1:3">
      <c r="A21" s="88">
        <v>44256</v>
      </c>
      <c r="B21" s="115">
        <v>2.9287223000000001E-2</v>
      </c>
      <c r="C21" s="108">
        <v>3.7448690999999999E-2</v>
      </c>
    </row>
    <row r="22" spans="1:3">
      <c r="A22" s="88">
        <v>44287</v>
      </c>
      <c r="B22" s="115">
        <v>3.2863213000000002E-2</v>
      </c>
      <c r="C22" s="108">
        <v>3.5994678000000002E-2</v>
      </c>
    </row>
    <row r="23" spans="1:3">
      <c r="A23" s="88">
        <v>44317</v>
      </c>
      <c r="B23" s="115">
        <v>4.2411915000000001E-2</v>
      </c>
      <c r="C23" s="108">
        <v>3.8653827000000002E-2</v>
      </c>
    </row>
    <row r="24" spans="1:3">
      <c r="A24" s="88">
        <v>44348</v>
      </c>
      <c r="B24" s="115">
        <v>5.6916063000000003E-2</v>
      </c>
      <c r="C24" s="108">
        <v>3.4341862000000001E-2</v>
      </c>
    </row>
    <row r="25" spans="1:3">
      <c r="A25" s="88">
        <v>44378</v>
      </c>
      <c r="B25" s="115">
        <v>5.5456380999999999E-2</v>
      </c>
      <c r="C25" s="108">
        <v>3.4130275000000002E-2</v>
      </c>
    </row>
    <row r="26" spans="1:3">
      <c r="A26" s="88">
        <v>44409</v>
      </c>
      <c r="B26" s="115">
        <v>6.6654251999999997E-2</v>
      </c>
      <c r="C26" s="108">
        <v>3.7085155000000002E-2</v>
      </c>
    </row>
    <row r="27" spans="1:3">
      <c r="A27" s="88">
        <v>44440</v>
      </c>
      <c r="B27" s="115">
        <v>7.3235787999999996E-2</v>
      </c>
      <c r="C27" s="108">
        <v>3.5397629999999999E-2</v>
      </c>
    </row>
    <row r="28" spans="1:3">
      <c r="A28" s="88">
        <v>44470</v>
      </c>
      <c r="B28" s="115">
        <v>7.4242911999999994E-2</v>
      </c>
      <c r="C28" s="108">
        <v>3.3703747999999999E-2</v>
      </c>
    </row>
    <row r="29" spans="1:3">
      <c r="A29" s="88">
        <v>44501</v>
      </c>
      <c r="B29" s="115">
        <v>7.4546888000000006E-2</v>
      </c>
      <c r="C29" s="108">
        <v>3.0650948000000001E-2</v>
      </c>
    </row>
    <row r="30" spans="1:3">
      <c r="A30" s="88">
        <v>44531</v>
      </c>
      <c r="B30" s="115">
        <v>5.5817844999999998E-2</v>
      </c>
      <c r="C30" s="108">
        <v>2.5847999E-2</v>
      </c>
    </row>
    <row r="31" spans="1:3">
      <c r="A31" s="88">
        <v>44562</v>
      </c>
      <c r="B31" s="115">
        <v>4.6151602E-2</v>
      </c>
      <c r="C31" s="108">
        <v>2.9809759000000002E-2</v>
      </c>
    </row>
    <row r="32" spans="1:3">
      <c r="A32" s="88">
        <v>44593</v>
      </c>
      <c r="B32" s="115">
        <v>5.8921092000000001E-2</v>
      </c>
      <c r="C32" s="108">
        <v>3.2553599000000003E-2</v>
      </c>
    </row>
    <row r="33" spans="1:3">
      <c r="A33" s="88">
        <v>44621</v>
      </c>
      <c r="B33" s="115">
        <v>7.1210631999999996E-2</v>
      </c>
      <c r="C33" s="108">
        <v>3.4927764E-2</v>
      </c>
    </row>
    <row r="34" spans="1:3">
      <c r="A34" s="88">
        <v>44652</v>
      </c>
      <c r="B34" s="115">
        <v>7.4373744000000006E-2</v>
      </c>
      <c r="C34" s="108">
        <v>3.9365737999999997E-2</v>
      </c>
    </row>
    <row r="35" spans="1:3">
      <c r="A35" s="88">
        <v>44682</v>
      </c>
      <c r="B35" s="115">
        <v>7.3875736999999997E-2</v>
      </c>
      <c r="C35" s="108">
        <v>3.7522057999999997E-2</v>
      </c>
    </row>
    <row r="36" spans="1:3">
      <c r="A36" s="88">
        <v>44713</v>
      </c>
      <c r="B36" s="115">
        <v>9.2976676999999994E-2</v>
      </c>
      <c r="C36" s="108">
        <v>3.5588830000000002E-2</v>
      </c>
    </row>
    <row r="37" spans="1:3">
      <c r="A37" s="88">
        <v>44743</v>
      </c>
      <c r="B37" s="115">
        <v>8.6905195000000005E-2</v>
      </c>
      <c r="C37" s="108">
        <v>2.9844476000000002E-2</v>
      </c>
    </row>
    <row r="38" spans="1:3">
      <c r="A38" s="88">
        <v>44774</v>
      </c>
      <c r="B38" s="115">
        <v>9.2775094000000002E-2</v>
      </c>
      <c r="C38" s="108">
        <v>3.5277137E-2</v>
      </c>
    </row>
    <row r="39" spans="1:3">
      <c r="A39" s="88">
        <v>44805</v>
      </c>
      <c r="B39" s="115">
        <v>9.5023811999999999E-2</v>
      </c>
      <c r="C39" s="108">
        <v>3.5332919999999997E-2</v>
      </c>
    </row>
    <row r="40" spans="1:3">
      <c r="A40" s="88">
        <v>44835</v>
      </c>
      <c r="B40" s="115">
        <v>9.3659646999999999E-2</v>
      </c>
      <c r="C40" s="108">
        <v>2.9076173E-2</v>
      </c>
    </row>
    <row r="41" spans="1:3">
      <c r="A41" s="88">
        <v>44866</v>
      </c>
      <c r="B41" s="115">
        <v>9.0087687E-2</v>
      </c>
      <c r="C41" s="108">
        <v>3.0607295999999999E-2</v>
      </c>
    </row>
    <row r="42" spans="1:3">
      <c r="A42" s="88">
        <v>44896</v>
      </c>
      <c r="B42" s="115">
        <v>7.9545888999999995E-2</v>
      </c>
      <c r="C42" s="108">
        <v>2.2165547000000001E-2</v>
      </c>
    </row>
    <row r="43" spans="1:3">
      <c r="A43" s="88">
        <v>44927</v>
      </c>
      <c r="B43" s="84">
        <v>9.0400601806699996E-2</v>
      </c>
      <c r="C43" s="107">
        <v>2.7667569497699999E-2</v>
      </c>
    </row>
    <row r="44" spans="1:3">
      <c r="A44" s="88">
        <v>44958</v>
      </c>
      <c r="B44" s="84">
        <v>9.8822181634E-2</v>
      </c>
      <c r="C44" s="107">
        <v>2.89034756897E-2</v>
      </c>
    </row>
    <row r="45" spans="1:3">
      <c r="A45" s="88">
        <v>44986</v>
      </c>
      <c r="B45" s="84">
        <v>0.1005034062306</v>
      </c>
      <c r="C45" s="107">
        <v>2.99788069385E-2</v>
      </c>
    </row>
    <row r="46" spans="1:3">
      <c r="A46" s="88">
        <v>45017</v>
      </c>
      <c r="B46" s="84">
        <v>8.4026688144399994E-2</v>
      </c>
      <c r="C46" s="107">
        <v>4.0526007019999997E-2</v>
      </c>
    </row>
    <row r="47" spans="1:3">
      <c r="A47" s="88">
        <v>45047</v>
      </c>
      <c r="B47" s="84">
        <v>8.89679423335E-2</v>
      </c>
      <c r="C47" s="107">
        <v>4.04744097067E-2</v>
      </c>
    </row>
    <row r="48" spans="1:3">
      <c r="A48" s="88">
        <v>45078</v>
      </c>
      <c r="B48" s="84">
        <v>8.9868773048400005E-2</v>
      </c>
      <c r="C48" s="107">
        <v>3.8185157497299997E-2</v>
      </c>
    </row>
    <row r="49" spans="1:3">
      <c r="A49" s="88">
        <v>45108</v>
      </c>
      <c r="B49" s="84">
        <v>9.5350290154699993E-2</v>
      </c>
      <c r="C49" s="107">
        <v>3.65980344187E-2</v>
      </c>
    </row>
    <row r="50" spans="1:3">
      <c r="A50" s="88">
        <v>45139</v>
      </c>
      <c r="B50" s="84">
        <v>8.6691337746599997E-2</v>
      </c>
      <c r="C50" s="107">
        <v>3.6980510246399999E-2</v>
      </c>
    </row>
    <row r="51" spans="1:3">
      <c r="A51" s="88">
        <v>45170</v>
      </c>
      <c r="B51" s="162">
        <v>8.0380121831500007E-2</v>
      </c>
      <c r="C51" s="107">
        <v>2.90718742643E-2</v>
      </c>
    </row>
    <row r="52" spans="1:3">
      <c r="A52" s="88">
        <v>45200</v>
      </c>
      <c r="B52" s="162">
        <v>0.11666459005348431</v>
      </c>
      <c r="C52" s="107">
        <v>2.3057174544721788E-2</v>
      </c>
    </row>
    <row r="53" spans="1:3">
      <c r="A53" s="88">
        <v>45231</v>
      </c>
      <c r="B53" s="162">
        <v>0.12191354234636836</v>
      </c>
      <c r="C53" s="107">
        <v>2.1400520566218093E-2</v>
      </c>
    </row>
    <row r="54" spans="1:3">
      <c r="A54" s="88">
        <v>45261</v>
      </c>
      <c r="B54" s="162">
        <v>9.9284367791867181E-2</v>
      </c>
      <c r="C54" s="107">
        <v>2.1677770362304415E-2</v>
      </c>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15F3A-0C47-4DE9-8332-566EED3D1748}">
  <sheetPr>
    <tabColor theme="4" tint="-0.249977111117893"/>
  </sheetPr>
  <dimension ref="A1:B54"/>
  <sheetViews>
    <sheetView workbookViewId="0">
      <pane ySplit="1" topLeftCell="A2" activePane="bottomLeft" state="frozen"/>
      <selection pane="bottomLeft"/>
    </sheetView>
  </sheetViews>
  <sheetFormatPr defaultRowHeight="14.25"/>
  <cols>
    <col min="1" max="1" width="12.125" customWidth="1"/>
    <col min="2" max="2" width="22.25" customWidth="1"/>
    <col min="3" max="3" width="9" customWidth="1"/>
  </cols>
  <sheetData>
    <row r="1" spans="1:2" ht="45" customHeight="1">
      <c r="A1" s="91" t="s">
        <v>164</v>
      </c>
      <c r="B1" s="91" t="s">
        <v>179</v>
      </c>
    </row>
    <row r="2" spans="1:2">
      <c r="A2" s="77">
        <v>43678</v>
      </c>
      <c r="B2" s="84">
        <v>0.41765858068404399</v>
      </c>
    </row>
    <row r="3" spans="1:2">
      <c r="A3" s="77">
        <v>43709</v>
      </c>
      <c r="B3" s="84">
        <v>0.42837817525928151</v>
      </c>
    </row>
    <row r="4" spans="1:2">
      <c r="A4" s="77">
        <v>43739</v>
      </c>
      <c r="B4" s="84">
        <v>0.44603602325911218</v>
      </c>
    </row>
    <row r="5" spans="1:2">
      <c r="A5" s="77">
        <v>43770</v>
      </c>
      <c r="B5" s="84">
        <v>0.428740041310121</v>
      </c>
    </row>
    <row r="6" spans="1:2">
      <c r="A6" s="77">
        <v>43800</v>
      </c>
      <c r="B6" s="84">
        <v>0.43541876892028253</v>
      </c>
    </row>
    <row r="7" spans="1:2">
      <c r="A7" s="77">
        <v>43831</v>
      </c>
      <c r="B7" s="84">
        <v>0.43392781912652717</v>
      </c>
    </row>
    <row r="8" spans="1:2">
      <c r="A8" s="77">
        <v>43862</v>
      </c>
      <c r="B8" s="84">
        <v>0.4247844139252635</v>
      </c>
    </row>
    <row r="9" spans="1:2">
      <c r="A9" s="77">
        <v>43891</v>
      </c>
      <c r="B9" s="84">
        <v>0.50061957868649321</v>
      </c>
    </row>
    <row r="10" spans="1:2">
      <c r="A10" s="77">
        <v>43922</v>
      </c>
      <c r="B10" s="84">
        <v>0.49858356940509913</v>
      </c>
    </row>
    <row r="11" spans="1:2">
      <c r="A11" s="77">
        <v>43952</v>
      </c>
      <c r="B11" s="84">
        <v>0.53531598513011147</v>
      </c>
    </row>
    <row r="12" spans="1:2">
      <c r="A12" s="77">
        <v>43983</v>
      </c>
      <c r="B12" s="84">
        <v>0.4939236111111111</v>
      </c>
    </row>
    <row r="13" spans="1:2">
      <c r="A13" s="77">
        <v>44013</v>
      </c>
      <c r="B13" s="84">
        <v>0.5327929255711128</v>
      </c>
    </row>
    <row r="14" spans="1:2">
      <c r="A14" s="77">
        <v>44044</v>
      </c>
      <c r="B14" s="84">
        <v>0.45444015444015445</v>
      </c>
    </row>
    <row r="15" spans="1:2">
      <c r="A15" s="77">
        <v>44075</v>
      </c>
      <c r="B15" s="84">
        <v>0.46516154145581939</v>
      </c>
    </row>
    <row r="16" spans="1:2">
      <c r="A16" s="77">
        <v>44105</v>
      </c>
      <c r="B16" s="84">
        <v>0.54345955249569711</v>
      </c>
    </row>
    <row r="17" spans="1:2">
      <c r="A17" s="77">
        <v>44136</v>
      </c>
      <c r="B17" s="84">
        <v>0.56103023516237405</v>
      </c>
    </row>
    <row r="18" spans="1:2">
      <c r="A18" s="77">
        <v>44166</v>
      </c>
      <c r="B18" s="84">
        <v>0.51315789473684215</v>
      </c>
    </row>
    <row r="19" spans="1:2">
      <c r="A19" s="77">
        <v>44197</v>
      </c>
      <c r="B19" s="84">
        <v>0.53935860058309038</v>
      </c>
    </row>
    <row r="20" spans="1:2">
      <c r="A20" s="77">
        <v>44228</v>
      </c>
      <c r="B20" s="84">
        <v>0.49637681159420288</v>
      </c>
    </row>
    <row r="21" spans="1:2">
      <c r="A21" s="77">
        <v>44256</v>
      </c>
      <c r="B21" s="84">
        <v>0.5205078125</v>
      </c>
    </row>
    <row r="22" spans="1:2">
      <c r="A22" s="77">
        <v>44287</v>
      </c>
      <c r="B22" s="84">
        <v>0.55686274509803924</v>
      </c>
    </row>
    <row r="23" spans="1:2">
      <c r="A23" s="77">
        <v>44317</v>
      </c>
      <c r="B23" s="84">
        <v>0.52975609756097564</v>
      </c>
    </row>
    <row r="24" spans="1:2">
      <c r="A24" s="77">
        <v>44348</v>
      </c>
      <c r="B24" s="84">
        <v>0.46898103503696559</v>
      </c>
    </row>
    <row r="25" spans="1:2">
      <c r="A25" s="77">
        <v>44378</v>
      </c>
      <c r="B25" s="84">
        <v>0.44353462981917435</v>
      </c>
    </row>
    <row r="26" spans="1:2">
      <c r="A26" s="77">
        <v>44409</v>
      </c>
      <c r="B26" s="84">
        <v>0.42108245962028901</v>
      </c>
    </row>
    <row r="27" spans="1:2">
      <c r="A27" s="77">
        <v>44440</v>
      </c>
      <c r="B27" s="84">
        <v>0.39368258859784283</v>
      </c>
    </row>
    <row r="28" spans="1:2">
      <c r="A28" s="77">
        <v>44470</v>
      </c>
      <c r="B28" s="84">
        <v>0.39459200765733426</v>
      </c>
    </row>
    <row r="29" spans="1:2">
      <c r="A29" s="77">
        <v>44501</v>
      </c>
      <c r="B29" s="84">
        <v>0.4112533204539966</v>
      </c>
    </row>
    <row r="30" spans="1:2">
      <c r="A30" s="77">
        <v>44531</v>
      </c>
      <c r="B30" s="84">
        <v>0.45979222777991535</v>
      </c>
    </row>
    <row r="31" spans="1:2">
      <c r="A31" s="77">
        <v>44562</v>
      </c>
      <c r="B31" s="84">
        <v>0.52715040845747241</v>
      </c>
    </row>
    <row r="32" spans="1:2">
      <c r="A32" s="77">
        <v>44593</v>
      </c>
      <c r="B32" s="84">
        <v>0.50320649850363408</v>
      </c>
    </row>
    <row r="33" spans="1:2">
      <c r="A33" s="77">
        <v>44621</v>
      </c>
      <c r="B33" s="84">
        <v>0.45954692556634302</v>
      </c>
    </row>
    <row r="34" spans="1:2">
      <c r="A34" s="77">
        <v>44652</v>
      </c>
      <c r="B34" s="84">
        <v>0.432505036937542</v>
      </c>
    </row>
    <row r="35" spans="1:2">
      <c r="A35" s="77">
        <v>44682</v>
      </c>
      <c r="B35" s="84">
        <v>0.45040049291435613</v>
      </c>
    </row>
    <row r="36" spans="1:2">
      <c r="A36" s="77">
        <v>44713</v>
      </c>
      <c r="B36" s="84">
        <v>0.42477620560207913</v>
      </c>
    </row>
    <row r="37" spans="1:2">
      <c r="A37" s="77">
        <v>44743</v>
      </c>
      <c r="B37" s="84">
        <v>0.43417008196721313</v>
      </c>
    </row>
    <row r="38" spans="1:2">
      <c r="A38" s="77">
        <v>44774</v>
      </c>
      <c r="B38" s="84">
        <v>0.39016963897346674</v>
      </c>
    </row>
    <row r="39" spans="1:2">
      <c r="A39" s="77">
        <v>44805</v>
      </c>
      <c r="B39" s="84">
        <v>0.40366590293688814</v>
      </c>
    </row>
    <row r="40" spans="1:2">
      <c r="A40" s="77">
        <v>44835</v>
      </c>
      <c r="B40" s="84">
        <v>0.36888307807246917</v>
      </c>
    </row>
    <row r="41" spans="1:2">
      <c r="A41" s="77">
        <v>44866</v>
      </c>
      <c r="B41" s="84">
        <v>0.38795986622073581</v>
      </c>
    </row>
    <row r="42" spans="1:2">
      <c r="A42" s="77">
        <v>44896</v>
      </c>
      <c r="B42" s="84">
        <v>0.39832167832167831</v>
      </c>
    </row>
    <row r="43" spans="1:2">
      <c r="A43" s="77">
        <v>44927</v>
      </c>
      <c r="B43" s="84">
        <v>0.40447623442547298</v>
      </c>
    </row>
    <row r="44" spans="1:2">
      <c r="A44" s="77">
        <v>44958</v>
      </c>
      <c r="B44" s="84">
        <v>0.39527487505679237</v>
      </c>
    </row>
    <row r="45" spans="1:2">
      <c r="A45" s="77">
        <v>44986</v>
      </c>
      <c r="B45" s="84">
        <v>0.42382210479964771</v>
      </c>
    </row>
    <row r="46" spans="1:2">
      <c r="A46" s="77">
        <v>45017</v>
      </c>
      <c r="B46" s="84">
        <v>0.506949524506218</v>
      </c>
    </row>
    <row r="47" spans="1:2">
      <c r="A47" s="77">
        <v>45047</v>
      </c>
      <c r="B47" s="84">
        <v>0.52819956616052066</v>
      </c>
    </row>
    <row r="48" spans="1:2">
      <c r="A48" s="77">
        <v>45078</v>
      </c>
      <c r="B48" s="84">
        <v>0.54378818737270873</v>
      </c>
    </row>
    <row r="49" spans="1:2">
      <c r="A49" s="77">
        <v>45108</v>
      </c>
      <c r="B49" s="84">
        <v>0.60579835569017737</v>
      </c>
    </row>
    <row r="50" spans="1:2">
      <c r="A50" s="77">
        <v>45139</v>
      </c>
      <c r="B50" s="84">
        <v>0.58943781942078366</v>
      </c>
    </row>
    <row r="51" spans="1:2">
      <c r="A51" s="77">
        <v>45170</v>
      </c>
      <c r="B51" s="84">
        <v>0.5489205328433624</v>
      </c>
    </row>
    <row r="52" spans="1:2">
      <c r="A52" s="77">
        <v>45200</v>
      </c>
      <c r="B52" s="84">
        <v>0.54761904761904767</v>
      </c>
    </row>
    <row r="53" spans="1:2">
      <c r="A53" s="77">
        <v>45231</v>
      </c>
      <c r="B53" s="84">
        <v>0.57101865136298424</v>
      </c>
    </row>
    <row r="54" spans="1:2">
      <c r="A54" s="77">
        <v>45261</v>
      </c>
      <c r="B54" s="84">
        <v>0.52994011976047906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DCC6-E17C-48AD-BEAA-FB26D7CCB474}">
  <sheetPr>
    <tabColor theme="4" tint="-0.249977111117893"/>
  </sheetPr>
  <dimension ref="A1:B54"/>
  <sheetViews>
    <sheetView workbookViewId="0">
      <pane ySplit="1" topLeftCell="A2" activePane="bottomLeft" state="frozen"/>
      <selection pane="bottomLeft"/>
    </sheetView>
  </sheetViews>
  <sheetFormatPr defaultRowHeight="14.25"/>
  <cols>
    <col min="1" max="1" width="12.625" customWidth="1"/>
    <col min="2" max="2" width="24.5" customWidth="1"/>
    <col min="3" max="4" width="9" bestFit="1" customWidth="1"/>
    <col min="5" max="5" width="9" customWidth="1"/>
  </cols>
  <sheetData>
    <row r="1" spans="1:2" ht="64.150000000000006" customHeight="1">
      <c r="A1" s="87" t="s">
        <v>164</v>
      </c>
      <c r="B1" s="87" t="s">
        <v>180</v>
      </c>
    </row>
    <row r="2" spans="1:2">
      <c r="A2" s="77">
        <v>43678</v>
      </c>
      <c r="B2" s="78">
        <v>1892</v>
      </c>
    </row>
    <row r="3" spans="1:2">
      <c r="A3" s="77">
        <v>43709</v>
      </c>
      <c r="B3" s="78">
        <v>1908</v>
      </c>
    </row>
    <row r="4" spans="1:2">
      <c r="A4" s="77">
        <v>43739</v>
      </c>
      <c r="B4" s="78">
        <v>2185</v>
      </c>
    </row>
    <row r="5" spans="1:2">
      <c r="A5" s="77">
        <v>43770</v>
      </c>
      <c r="B5" s="78">
        <v>2008</v>
      </c>
    </row>
    <row r="6" spans="1:2">
      <c r="A6" s="77">
        <v>43800</v>
      </c>
      <c r="B6" s="78">
        <v>1731</v>
      </c>
    </row>
    <row r="7" spans="1:2">
      <c r="A7" s="77">
        <v>43831</v>
      </c>
      <c r="B7" s="78">
        <v>1766</v>
      </c>
    </row>
    <row r="8" spans="1:2">
      <c r="A8" s="77">
        <v>43862</v>
      </c>
      <c r="B8" s="78">
        <v>1772</v>
      </c>
    </row>
    <row r="9" spans="1:2">
      <c r="A9" s="77">
        <v>43891</v>
      </c>
      <c r="B9" s="78">
        <v>1636</v>
      </c>
    </row>
    <row r="10" spans="1:2">
      <c r="A10" s="77">
        <v>43922</v>
      </c>
      <c r="B10" s="78">
        <v>1122</v>
      </c>
    </row>
    <row r="11" spans="1:2">
      <c r="A11" s="77">
        <v>43952</v>
      </c>
      <c r="B11" s="78">
        <v>1169</v>
      </c>
    </row>
    <row r="12" spans="1:2">
      <c r="A12" s="77">
        <v>43983</v>
      </c>
      <c r="B12" s="78">
        <v>1402</v>
      </c>
    </row>
    <row r="13" spans="1:2">
      <c r="A13" s="77">
        <v>44013</v>
      </c>
      <c r="B13" s="78">
        <v>1475</v>
      </c>
    </row>
    <row r="14" spans="1:2">
      <c r="A14" s="77">
        <v>44044</v>
      </c>
      <c r="B14" s="78">
        <v>1633</v>
      </c>
    </row>
    <row r="15" spans="1:2">
      <c r="A15" s="77">
        <v>44075</v>
      </c>
      <c r="B15" s="78">
        <v>1614</v>
      </c>
    </row>
    <row r="16" spans="1:2">
      <c r="A16" s="77">
        <v>44105</v>
      </c>
      <c r="B16" s="78">
        <v>1681</v>
      </c>
    </row>
    <row r="17" spans="1:2">
      <c r="A17" s="77">
        <v>44136</v>
      </c>
      <c r="B17" s="78">
        <v>1541</v>
      </c>
    </row>
    <row r="18" spans="1:2">
      <c r="A18" s="77">
        <v>44166</v>
      </c>
      <c r="B18" s="78">
        <v>1479</v>
      </c>
    </row>
    <row r="19" spans="1:2">
      <c r="A19" s="77">
        <v>44197</v>
      </c>
      <c r="B19" s="78">
        <v>1303</v>
      </c>
    </row>
    <row r="20" spans="1:2">
      <c r="A20" s="77">
        <v>44228</v>
      </c>
      <c r="B20" s="78">
        <v>1277</v>
      </c>
    </row>
    <row r="21" spans="1:2">
      <c r="A21" s="77">
        <v>44256</v>
      </c>
      <c r="B21" s="78">
        <v>1356</v>
      </c>
    </row>
    <row r="22" spans="1:2">
      <c r="A22" s="77">
        <v>44287</v>
      </c>
      <c r="B22" s="78">
        <v>1430</v>
      </c>
    </row>
    <row r="23" spans="1:2">
      <c r="A23" s="77">
        <v>44317</v>
      </c>
      <c r="B23" s="78">
        <v>1549</v>
      </c>
    </row>
    <row r="24" spans="1:2">
      <c r="A24" s="77">
        <v>44348</v>
      </c>
      <c r="B24" s="78">
        <v>1778</v>
      </c>
    </row>
    <row r="25" spans="1:2">
      <c r="A25" s="77">
        <v>44378</v>
      </c>
      <c r="B25" s="78">
        <v>1884</v>
      </c>
    </row>
    <row r="26" spans="1:2">
      <c r="A26" s="77">
        <v>44409</v>
      </c>
      <c r="B26" s="78">
        <v>1770</v>
      </c>
    </row>
    <row r="27" spans="1:2">
      <c r="A27" s="77">
        <v>44440</v>
      </c>
      <c r="B27" s="78">
        <v>1884</v>
      </c>
    </row>
    <row r="28" spans="1:2">
      <c r="A28" s="77">
        <v>44470</v>
      </c>
      <c r="B28" s="78">
        <v>2153</v>
      </c>
    </row>
    <row r="29" spans="1:2">
      <c r="A29" s="77">
        <v>44501</v>
      </c>
      <c r="B29" s="78">
        <v>1989</v>
      </c>
    </row>
    <row r="30" spans="1:2">
      <c r="A30" s="77">
        <v>44531</v>
      </c>
      <c r="B30" s="78">
        <v>1876</v>
      </c>
    </row>
    <row r="31" spans="1:2">
      <c r="A31" s="77">
        <v>44562</v>
      </c>
      <c r="B31" s="78">
        <v>1774</v>
      </c>
    </row>
    <row r="32" spans="1:2">
      <c r="A32" s="77">
        <v>44593</v>
      </c>
      <c r="B32" s="78">
        <v>1661</v>
      </c>
    </row>
    <row r="33" spans="1:2">
      <c r="A33" s="77">
        <v>44621</v>
      </c>
      <c r="B33" s="78">
        <v>1823</v>
      </c>
    </row>
    <row r="34" spans="1:2">
      <c r="A34" s="77">
        <v>44652</v>
      </c>
      <c r="B34" s="78">
        <v>1723</v>
      </c>
    </row>
    <row r="35" spans="1:2">
      <c r="A35" s="77">
        <v>44682</v>
      </c>
      <c r="B35" s="78">
        <v>1828</v>
      </c>
    </row>
    <row r="36" spans="1:2">
      <c r="A36" s="77">
        <v>44713</v>
      </c>
      <c r="B36" s="78">
        <v>1806</v>
      </c>
    </row>
    <row r="37" spans="1:2">
      <c r="A37" s="77">
        <v>44743</v>
      </c>
      <c r="B37" s="78">
        <v>1773</v>
      </c>
    </row>
    <row r="38" spans="1:2">
      <c r="A38" s="77">
        <v>44774</v>
      </c>
      <c r="B38" s="78">
        <v>1812</v>
      </c>
    </row>
    <row r="39" spans="1:2">
      <c r="A39" s="77">
        <v>44805</v>
      </c>
      <c r="B39" s="78">
        <v>1893</v>
      </c>
    </row>
    <row r="40" spans="1:2">
      <c r="A40" s="77">
        <v>44835</v>
      </c>
      <c r="B40" s="78">
        <v>2099</v>
      </c>
    </row>
    <row r="41" spans="1:2">
      <c r="A41" s="77">
        <v>44866</v>
      </c>
      <c r="B41" s="78">
        <v>2043</v>
      </c>
    </row>
    <row r="42" spans="1:2">
      <c r="A42" s="77">
        <v>44896</v>
      </c>
      <c r="B42" s="78">
        <v>2310</v>
      </c>
    </row>
    <row r="43" spans="1:2">
      <c r="A43" s="77">
        <v>44927</v>
      </c>
      <c r="B43" s="78">
        <v>1927</v>
      </c>
    </row>
    <row r="44" spans="1:2">
      <c r="A44" s="77">
        <v>44958</v>
      </c>
      <c r="B44" s="78">
        <v>1674</v>
      </c>
    </row>
    <row r="45" spans="1:2">
      <c r="A45" s="77">
        <v>44986</v>
      </c>
      <c r="B45" s="78">
        <v>1884</v>
      </c>
    </row>
    <row r="46" spans="1:2">
      <c r="A46" s="77">
        <v>45017</v>
      </c>
      <c r="B46" s="78">
        <v>1613</v>
      </c>
    </row>
    <row r="47" spans="1:2">
      <c r="A47" s="77">
        <v>45047</v>
      </c>
      <c r="B47" s="78">
        <v>1820</v>
      </c>
    </row>
    <row r="48" spans="1:2">
      <c r="A48" s="77">
        <v>45078</v>
      </c>
      <c r="B48" s="78">
        <v>1897</v>
      </c>
    </row>
    <row r="49" spans="1:2">
      <c r="A49" s="77">
        <v>45108</v>
      </c>
      <c r="B49" s="78">
        <v>2043</v>
      </c>
    </row>
    <row r="50" spans="1:2">
      <c r="A50" s="77">
        <v>45139</v>
      </c>
      <c r="B50" s="78">
        <v>1996</v>
      </c>
    </row>
    <row r="51" spans="1:2">
      <c r="A51" s="77">
        <v>45170</v>
      </c>
      <c r="B51" s="78">
        <v>2079</v>
      </c>
    </row>
    <row r="52" spans="1:2">
      <c r="A52" s="77">
        <v>45200</v>
      </c>
      <c r="B52" s="78">
        <v>2254</v>
      </c>
    </row>
    <row r="53" spans="1:2">
      <c r="A53" s="77">
        <v>45231</v>
      </c>
      <c r="B53" s="78">
        <v>2236</v>
      </c>
    </row>
    <row r="54" spans="1:2">
      <c r="A54" s="77">
        <v>45261</v>
      </c>
      <c r="B54" s="78">
        <v>1949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9D61-EF81-470D-A0AE-1BF0FA636E80}">
  <sheetPr>
    <tabColor rgb="FF7030A0"/>
  </sheetPr>
  <dimension ref="A1:B54"/>
  <sheetViews>
    <sheetView workbookViewId="0">
      <pane ySplit="1" topLeftCell="A2" activePane="bottomLeft" state="frozen"/>
      <selection pane="bottomLeft"/>
    </sheetView>
  </sheetViews>
  <sheetFormatPr defaultRowHeight="14.25"/>
  <cols>
    <col min="1" max="1" width="14.625" customWidth="1"/>
    <col min="2" max="2" width="23" customWidth="1"/>
    <col min="3" max="3" width="9" bestFit="1" customWidth="1"/>
    <col min="4" max="4" width="9" customWidth="1"/>
  </cols>
  <sheetData>
    <row r="1" spans="1:2" ht="65.45" customHeight="1">
      <c r="A1" s="87" t="s">
        <v>164</v>
      </c>
      <c r="B1" s="87" t="s">
        <v>181</v>
      </c>
    </row>
    <row r="2" spans="1:2">
      <c r="A2" s="77">
        <v>43678</v>
      </c>
      <c r="B2" s="78">
        <v>8</v>
      </c>
    </row>
    <row r="3" spans="1:2">
      <c r="A3" s="77">
        <v>43709</v>
      </c>
      <c r="B3" s="78">
        <v>3</v>
      </c>
    </row>
    <row r="4" spans="1:2">
      <c r="A4" s="77">
        <v>43739</v>
      </c>
      <c r="B4" s="78">
        <v>5</v>
      </c>
    </row>
    <row r="5" spans="1:2">
      <c r="A5" s="77">
        <v>43770</v>
      </c>
      <c r="B5" s="78">
        <v>3</v>
      </c>
    </row>
    <row r="6" spans="1:2">
      <c r="A6" s="77">
        <v>43800</v>
      </c>
      <c r="B6" s="78">
        <v>5</v>
      </c>
    </row>
    <row r="7" spans="1:2">
      <c r="A7" s="77">
        <v>43831</v>
      </c>
      <c r="B7" s="78">
        <v>2</v>
      </c>
    </row>
    <row r="8" spans="1:2">
      <c r="A8" s="77">
        <v>43862</v>
      </c>
      <c r="B8" s="78">
        <v>8</v>
      </c>
    </row>
    <row r="9" spans="1:2">
      <c r="A9" s="77">
        <v>43891</v>
      </c>
      <c r="B9" s="78">
        <v>3</v>
      </c>
    </row>
    <row r="10" spans="1:2">
      <c r="A10" s="77">
        <v>43922</v>
      </c>
      <c r="B10" s="78">
        <v>1</v>
      </c>
    </row>
    <row r="11" spans="1:2">
      <c r="A11" s="77">
        <v>43952</v>
      </c>
      <c r="B11" s="78">
        <v>5</v>
      </c>
    </row>
    <row r="12" spans="1:2">
      <c r="A12" s="77">
        <v>43983</v>
      </c>
      <c r="B12" s="78">
        <v>4</v>
      </c>
    </row>
    <row r="13" spans="1:2">
      <c r="A13" s="77">
        <v>44013</v>
      </c>
      <c r="B13" s="78">
        <v>1</v>
      </c>
    </row>
    <row r="14" spans="1:2">
      <c r="A14" s="77">
        <v>44044</v>
      </c>
      <c r="B14" s="78">
        <v>7</v>
      </c>
    </row>
    <row r="15" spans="1:2">
      <c r="A15" s="77">
        <v>44075</v>
      </c>
      <c r="B15" s="78">
        <v>7</v>
      </c>
    </row>
    <row r="16" spans="1:2">
      <c r="A16" s="77">
        <v>44105</v>
      </c>
      <c r="B16" s="78">
        <v>5</v>
      </c>
    </row>
    <row r="17" spans="1:2">
      <c r="A17" s="77">
        <v>44136</v>
      </c>
      <c r="B17" s="78">
        <v>3</v>
      </c>
    </row>
    <row r="18" spans="1:2">
      <c r="A18" s="77">
        <v>44166</v>
      </c>
      <c r="B18" s="78">
        <v>1</v>
      </c>
    </row>
    <row r="19" spans="1:2">
      <c r="A19" s="77">
        <v>44197</v>
      </c>
      <c r="B19" s="78">
        <v>4</v>
      </c>
    </row>
    <row r="20" spans="1:2">
      <c r="A20" s="77">
        <v>44228</v>
      </c>
      <c r="B20" s="78">
        <v>4</v>
      </c>
    </row>
    <row r="21" spans="1:2">
      <c r="A21" s="77">
        <v>44256</v>
      </c>
      <c r="B21" s="78">
        <v>9</v>
      </c>
    </row>
    <row r="22" spans="1:2">
      <c r="A22" s="77">
        <v>44287</v>
      </c>
      <c r="B22" s="78">
        <v>6</v>
      </c>
    </row>
    <row r="23" spans="1:2">
      <c r="A23" s="77">
        <v>44317</v>
      </c>
      <c r="B23" s="78">
        <v>6</v>
      </c>
    </row>
    <row r="24" spans="1:2">
      <c r="A24" s="77">
        <v>44348</v>
      </c>
      <c r="B24" s="78">
        <v>4</v>
      </c>
    </row>
    <row r="25" spans="1:2">
      <c r="A25" s="77">
        <v>44378</v>
      </c>
      <c r="B25" s="78">
        <v>3</v>
      </c>
    </row>
    <row r="26" spans="1:2">
      <c r="A26" s="77">
        <v>44409</v>
      </c>
      <c r="B26" s="78">
        <v>5</v>
      </c>
    </row>
    <row r="27" spans="1:2">
      <c r="A27" s="77">
        <v>44440</v>
      </c>
      <c r="B27" s="78">
        <v>10</v>
      </c>
    </row>
    <row r="28" spans="1:2">
      <c r="A28" s="77">
        <v>44470</v>
      </c>
      <c r="B28" s="78">
        <v>2</v>
      </c>
    </row>
    <row r="29" spans="1:2">
      <c r="A29" s="77">
        <v>44501</v>
      </c>
      <c r="B29" s="78">
        <v>3</v>
      </c>
    </row>
    <row r="30" spans="1:2">
      <c r="A30" s="77">
        <v>44531</v>
      </c>
      <c r="B30" s="78">
        <v>2</v>
      </c>
    </row>
    <row r="31" spans="1:2">
      <c r="A31" s="77">
        <v>44562</v>
      </c>
      <c r="B31" s="78">
        <v>4</v>
      </c>
    </row>
    <row r="32" spans="1:2">
      <c r="A32" s="77">
        <v>44593</v>
      </c>
      <c r="B32" s="78">
        <v>5</v>
      </c>
    </row>
    <row r="33" spans="1:2">
      <c r="A33" s="77">
        <v>44621</v>
      </c>
      <c r="B33" s="78">
        <v>7</v>
      </c>
    </row>
    <row r="34" spans="1:2">
      <c r="A34" s="77">
        <v>44652</v>
      </c>
      <c r="B34" s="78">
        <v>4</v>
      </c>
    </row>
    <row r="35" spans="1:2">
      <c r="A35" s="77">
        <v>44682</v>
      </c>
      <c r="B35" s="78">
        <v>8</v>
      </c>
    </row>
    <row r="36" spans="1:2">
      <c r="A36" s="77">
        <v>44713</v>
      </c>
      <c r="B36" s="78">
        <v>10</v>
      </c>
    </row>
    <row r="37" spans="1:2">
      <c r="A37" s="77">
        <v>44743</v>
      </c>
      <c r="B37" s="78">
        <v>15</v>
      </c>
    </row>
    <row r="38" spans="1:2">
      <c r="A38" s="77">
        <v>44774</v>
      </c>
      <c r="B38" s="78">
        <v>4</v>
      </c>
    </row>
    <row r="39" spans="1:2">
      <c r="A39" s="77">
        <v>44805</v>
      </c>
      <c r="B39" s="78">
        <v>5</v>
      </c>
    </row>
    <row r="40" spans="1:2">
      <c r="A40" s="77">
        <v>44835</v>
      </c>
      <c r="B40" s="78">
        <v>6</v>
      </c>
    </row>
    <row r="41" spans="1:2">
      <c r="A41" s="77">
        <v>44866</v>
      </c>
      <c r="B41" s="78">
        <v>5</v>
      </c>
    </row>
    <row r="42" spans="1:2">
      <c r="A42" s="77">
        <v>44896</v>
      </c>
      <c r="B42" s="78">
        <v>2</v>
      </c>
    </row>
    <row r="43" spans="1:2">
      <c r="A43" s="77">
        <v>44927</v>
      </c>
      <c r="B43" s="78">
        <v>4</v>
      </c>
    </row>
    <row r="44" spans="1:2">
      <c r="A44" s="77">
        <v>44958</v>
      </c>
      <c r="B44" s="78">
        <v>5</v>
      </c>
    </row>
    <row r="45" spans="1:2">
      <c r="A45" s="77">
        <v>44986</v>
      </c>
      <c r="B45" s="78">
        <v>7</v>
      </c>
    </row>
    <row r="46" spans="1:2">
      <c r="A46" s="77">
        <v>45017</v>
      </c>
      <c r="B46" s="78">
        <v>5</v>
      </c>
    </row>
    <row r="47" spans="1:2">
      <c r="A47" s="77">
        <v>45047</v>
      </c>
      <c r="B47" s="78">
        <v>10</v>
      </c>
    </row>
    <row r="48" spans="1:2">
      <c r="A48" s="77">
        <v>45078</v>
      </c>
      <c r="B48" s="78">
        <v>7</v>
      </c>
    </row>
    <row r="49" spans="1:2">
      <c r="A49" s="77">
        <v>45108</v>
      </c>
      <c r="B49" s="78">
        <v>3</v>
      </c>
    </row>
    <row r="50" spans="1:2">
      <c r="A50" s="77">
        <v>45139</v>
      </c>
      <c r="B50" s="78">
        <v>5</v>
      </c>
    </row>
    <row r="51" spans="1:2">
      <c r="A51" s="77">
        <v>45170</v>
      </c>
      <c r="B51" s="78">
        <v>3</v>
      </c>
    </row>
    <row r="52" spans="1:2">
      <c r="A52" s="77">
        <v>45200</v>
      </c>
      <c r="B52" s="78">
        <v>8</v>
      </c>
    </row>
    <row r="53" spans="1:2">
      <c r="A53" s="77">
        <v>45231</v>
      </c>
      <c r="B53" s="78">
        <v>9</v>
      </c>
    </row>
    <row r="54" spans="1:2">
      <c r="A54" s="77">
        <v>45261</v>
      </c>
      <c r="B54" s="78">
        <v>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88A4B-AAEB-4EDC-8D36-93C7CD698119}">
  <sheetPr>
    <tabColor rgb="FF7030A0"/>
  </sheetPr>
  <dimension ref="A1:D9"/>
  <sheetViews>
    <sheetView workbookViewId="0">
      <pane ySplit="1" topLeftCell="A2" activePane="bottomLeft" state="frozen"/>
      <selection pane="bottomLeft"/>
    </sheetView>
  </sheetViews>
  <sheetFormatPr defaultRowHeight="14.25"/>
  <cols>
    <col min="1" max="1" width="10.25" bestFit="1" customWidth="1"/>
    <col min="2" max="2" width="13.25" customWidth="1"/>
    <col min="3" max="3" width="13.5" customWidth="1"/>
    <col min="4" max="4" width="12.875" customWidth="1"/>
    <col min="5" max="5" width="9" customWidth="1"/>
  </cols>
  <sheetData>
    <row r="1" spans="1:4" ht="50.25" customHeight="1">
      <c r="A1" s="94" t="s">
        <v>182</v>
      </c>
      <c r="B1" s="94" t="s">
        <v>183</v>
      </c>
      <c r="C1" s="94" t="s">
        <v>184</v>
      </c>
      <c r="D1" s="94" t="s">
        <v>185</v>
      </c>
    </row>
    <row r="2" spans="1:4">
      <c r="A2" s="79" t="s">
        <v>227</v>
      </c>
      <c r="B2" s="93">
        <v>-6.6799999999999998E-2</v>
      </c>
      <c r="C2" s="93"/>
      <c r="D2" s="93"/>
    </row>
    <row r="3" spans="1:4">
      <c r="A3" s="92" t="s">
        <v>186</v>
      </c>
      <c r="B3" s="93">
        <v>-4.07E-2</v>
      </c>
      <c r="C3" s="93"/>
      <c r="D3" s="93"/>
    </row>
    <row r="4" spans="1:4">
      <c r="A4" s="92" t="s">
        <v>187</v>
      </c>
      <c r="B4" s="93">
        <v>-4.6199999999999998E-2</v>
      </c>
      <c r="C4" s="93"/>
      <c r="D4" s="93"/>
    </row>
    <row r="5" spans="1:4">
      <c r="A5" s="92" t="s">
        <v>188</v>
      </c>
      <c r="B5" s="93">
        <v>-2.8400000000000002E-2</v>
      </c>
      <c r="C5" s="93"/>
      <c r="D5" s="93"/>
    </row>
    <row r="6" spans="1:4">
      <c r="A6" s="92" t="s">
        <v>189</v>
      </c>
      <c r="B6" s="93">
        <v>-2.69E-2</v>
      </c>
      <c r="C6" s="93"/>
      <c r="D6" s="93"/>
    </row>
    <row r="7" spans="1:4">
      <c r="A7" s="92" t="s">
        <v>190</v>
      </c>
      <c r="B7" s="93">
        <v>-4.36E-2</v>
      </c>
      <c r="C7" s="93">
        <v>4.0000000000000001E-3</v>
      </c>
      <c r="D7" s="93">
        <v>-4.7100000000000003E-2</v>
      </c>
    </row>
    <row r="8" spans="1:4">
      <c r="A8" s="92" t="s">
        <v>191</v>
      </c>
      <c r="B8" s="93">
        <v>-5.4600000000000003E-2</v>
      </c>
      <c r="C8" s="93">
        <v>8.3000000000000001E-3</v>
      </c>
      <c r="D8" s="93">
        <v>-1.54E-2</v>
      </c>
    </row>
    <row r="9" spans="1:4">
      <c r="A9" s="92" t="s">
        <v>192</v>
      </c>
      <c r="B9" s="93"/>
      <c r="C9" s="93"/>
      <c r="D9" s="9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C80CD-A50C-46F1-A56B-3BA358C461AF}">
  <sheetPr>
    <tabColor rgb="FF7030A0"/>
  </sheetPr>
  <dimension ref="A1:H54"/>
  <sheetViews>
    <sheetView workbookViewId="0">
      <pane ySplit="1" topLeftCell="A2" activePane="bottomLeft" state="frozen"/>
      <selection pane="bottomLeft"/>
    </sheetView>
  </sheetViews>
  <sheetFormatPr defaultColWidth="9" defaultRowHeight="14.25"/>
  <cols>
    <col min="1" max="2" width="12.5" customWidth="1"/>
    <col min="3" max="3" width="9" bestFit="1" customWidth="1"/>
    <col min="4" max="4" width="9" customWidth="1"/>
  </cols>
  <sheetData>
    <row r="1" spans="1:6" ht="45" customHeight="1">
      <c r="A1" s="91" t="s">
        <v>164</v>
      </c>
      <c r="B1" s="110" t="s">
        <v>193</v>
      </c>
    </row>
    <row r="2" spans="1:6">
      <c r="A2" s="106">
        <v>43678</v>
      </c>
      <c r="B2" s="109">
        <v>5.6621004566210047E-2</v>
      </c>
    </row>
    <row r="3" spans="1:6">
      <c r="A3" s="88">
        <v>43709</v>
      </c>
      <c r="B3" s="109">
        <v>5.4248330528258865E-2</v>
      </c>
    </row>
    <row r="4" spans="1:6">
      <c r="A4" s="88">
        <v>43739</v>
      </c>
      <c r="B4" s="109">
        <v>5.4800024726463496E-2</v>
      </c>
    </row>
    <row r="5" spans="1:6">
      <c r="A5" s="88">
        <v>43770</v>
      </c>
      <c r="B5" s="109">
        <v>5.6713239608005041E-2</v>
      </c>
    </row>
    <row r="6" spans="1:6">
      <c r="A6" s="88">
        <v>43800</v>
      </c>
      <c r="B6" s="109">
        <v>6.0933217110030559E-2</v>
      </c>
    </row>
    <row r="7" spans="1:6">
      <c r="A7" s="88">
        <v>43831</v>
      </c>
      <c r="B7" s="109">
        <v>5.4783685618241804E-2</v>
      </c>
      <c r="F7" s="3"/>
    </row>
    <row r="8" spans="1:6">
      <c r="A8" s="88">
        <v>43862</v>
      </c>
      <c r="B8" s="109">
        <v>5.6296866858476256E-2</v>
      </c>
    </row>
    <row r="9" spans="1:6">
      <c r="A9" s="88">
        <v>43891</v>
      </c>
      <c r="B9" s="109">
        <v>5.2372098853119976E-2</v>
      </c>
    </row>
    <row r="10" spans="1:6">
      <c r="A10" s="88">
        <v>43922</v>
      </c>
      <c r="B10" s="109">
        <v>4.0449629566550287E-2</v>
      </c>
    </row>
    <row r="11" spans="1:6">
      <c r="A11" s="88">
        <v>43952</v>
      </c>
      <c r="B11" s="109">
        <v>3.6563168595058919E-2</v>
      </c>
    </row>
    <row r="12" spans="1:6">
      <c r="A12" s="88">
        <v>43983</v>
      </c>
      <c r="B12" s="109">
        <v>3.7648854305489879E-2</v>
      </c>
    </row>
    <row r="13" spans="1:6">
      <c r="A13" s="88">
        <v>44013</v>
      </c>
      <c r="B13" s="109">
        <v>4.0249984479440434E-2</v>
      </c>
    </row>
    <row r="14" spans="1:6">
      <c r="A14" s="88">
        <v>44044</v>
      </c>
      <c r="B14" s="109">
        <v>4.8618457241992132E-2</v>
      </c>
    </row>
    <row r="15" spans="1:6">
      <c r="A15" s="88">
        <v>44075</v>
      </c>
      <c r="B15" s="109">
        <v>5.1567551471839376E-2</v>
      </c>
    </row>
    <row r="16" spans="1:6">
      <c r="A16" s="88">
        <v>44105</v>
      </c>
      <c r="B16" s="109">
        <v>5.2125307379166409E-2</v>
      </c>
    </row>
    <row r="17" spans="1:2">
      <c r="A17" s="88">
        <v>44136</v>
      </c>
      <c r="B17" s="109">
        <v>5.1878411645081869E-2</v>
      </c>
    </row>
    <row r="18" spans="1:2">
      <c r="A18" s="88">
        <v>44166</v>
      </c>
      <c r="B18" s="109">
        <v>6.1738168458017439E-2</v>
      </c>
    </row>
    <row r="19" spans="1:2">
      <c r="A19" s="88">
        <v>44197</v>
      </c>
      <c r="B19" s="109">
        <v>6.828763038679235E-2</v>
      </c>
    </row>
    <row r="20" spans="1:2">
      <c r="A20" s="88">
        <v>44228</v>
      </c>
      <c r="B20" s="109">
        <v>5.0041092137704322E-2</v>
      </c>
    </row>
    <row r="21" spans="1:2">
      <c r="A21" s="88">
        <v>44256</v>
      </c>
      <c r="B21" s="109">
        <v>4.2955922246925161E-2</v>
      </c>
    </row>
    <row r="22" spans="1:2">
      <c r="A22" s="88">
        <v>44287</v>
      </c>
      <c r="B22" s="109">
        <v>4.5586130109750281E-2</v>
      </c>
    </row>
    <row r="23" spans="1:2">
      <c r="A23" s="88">
        <v>44317</v>
      </c>
      <c r="B23" s="109">
        <v>5.3144263743662032E-2</v>
      </c>
    </row>
    <row r="24" spans="1:2">
      <c r="A24" s="88">
        <v>44348</v>
      </c>
      <c r="B24" s="109">
        <v>6.1227090279695036E-2</v>
      </c>
    </row>
    <row r="25" spans="1:2">
      <c r="A25" s="88">
        <v>44378</v>
      </c>
      <c r="B25" s="109">
        <v>6.9841170192730243E-2</v>
      </c>
    </row>
    <row r="26" spans="1:2">
      <c r="A26" s="88">
        <v>44409</v>
      </c>
      <c r="B26" s="109">
        <v>7.4922633097298713E-2</v>
      </c>
    </row>
    <row r="27" spans="1:2">
      <c r="A27" s="88">
        <v>44440</v>
      </c>
      <c r="B27" s="109">
        <v>7.1393227485908525E-2</v>
      </c>
    </row>
    <row r="28" spans="1:2">
      <c r="A28" s="88">
        <v>44470</v>
      </c>
      <c r="B28" s="109">
        <v>7.3766189246805003E-2</v>
      </c>
    </row>
    <row r="29" spans="1:2">
      <c r="A29" s="88">
        <v>44501</v>
      </c>
      <c r="B29" s="109">
        <v>7.3823691400555086E-2</v>
      </c>
    </row>
    <row r="30" spans="1:2">
      <c r="A30" s="88">
        <v>44531</v>
      </c>
      <c r="B30" s="109">
        <v>0.10191981931112366</v>
      </c>
    </row>
    <row r="31" spans="1:2">
      <c r="A31" s="88">
        <v>44562</v>
      </c>
      <c r="B31" s="109">
        <v>9.0020754064337585E-2</v>
      </c>
    </row>
    <row r="32" spans="1:2">
      <c r="A32" s="88">
        <v>44593</v>
      </c>
      <c r="B32" s="109">
        <v>7.4287950292883057E-2</v>
      </c>
    </row>
    <row r="33" spans="1:2">
      <c r="A33" s="88">
        <v>44621</v>
      </c>
      <c r="B33" s="109">
        <v>8.183784354064462E-2</v>
      </c>
    </row>
    <row r="34" spans="1:2">
      <c r="A34" s="88">
        <v>44652</v>
      </c>
      <c r="B34" s="109">
        <v>7.8874533576863165E-2</v>
      </c>
    </row>
    <row r="35" spans="1:2">
      <c r="A35" s="88">
        <v>44682</v>
      </c>
      <c r="B35" s="109">
        <v>6.8790152783026512E-2</v>
      </c>
    </row>
    <row r="36" spans="1:2">
      <c r="A36" s="88">
        <v>44713</v>
      </c>
      <c r="B36" s="109">
        <v>7.2290875567944862E-2</v>
      </c>
    </row>
    <row r="37" spans="1:2">
      <c r="A37" s="88">
        <v>44743</v>
      </c>
      <c r="B37" s="109">
        <v>8.5739758197790727E-2</v>
      </c>
    </row>
    <row r="38" spans="1:2">
      <c r="A38" s="88">
        <v>44774</v>
      </c>
      <c r="B38" s="109">
        <v>7.7992846623185355E-2</v>
      </c>
    </row>
    <row r="39" spans="1:2">
      <c r="A39" s="88">
        <v>44805</v>
      </c>
      <c r="B39" s="109">
        <v>7.1266771214497301E-2</v>
      </c>
    </row>
    <row r="40" spans="1:2">
      <c r="A40" s="88">
        <v>44835</v>
      </c>
      <c r="B40" s="109">
        <v>7.6216286251052714E-2</v>
      </c>
    </row>
    <row r="41" spans="1:2">
      <c r="A41" s="88">
        <v>44866</v>
      </c>
      <c r="B41" s="109">
        <v>7.7864269506780007E-2</v>
      </c>
    </row>
    <row r="42" spans="1:2">
      <c r="A42" s="88">
        <v>44896</v>
      </c>
      <c r="B42" s="109">
        <v>8.8941491168478257E-2</v>
      </c>
    </row>
    <row r="43" spans="1:2">
      <c r="A43" s="88">
        <v>44927</v>
      </c>
      <c r="B43" s="109">
        <v>6.901593490422106E-2</v>
      </c>
    </row>
    <row r="44" spans="1:2">
      <c r="A44" s="88">
        <v>44958</v>
      </c>
      <c r="B44" s="109">
        <v>6.9389141331334614E-2</v>
      </c>
    </row>
    <row r="45" spans="1:2">
      <c r="A45" s="88">
        <v>44986</v>
      </c>
      <c r="B45" s="109">
        <v>6.8946088916248455E-2</v>
      </c>
    </row>
    <row r="46" spans="1:2">
      <c r="A46" s="88">
        <v>45017</v>
      </c>
      <c r="B46" s="109">
        <v>6.2638599462874839E-2</v>
      </c>
    </row>
    <row r="47" spans="1:2">
      <c r="A47" s="88">
        <v>45047</v>
      </c>
      <c r="B47" s="109">
        <v>6.3251912060852053E-2</v>
      </c>
    </row>
    <row r="48" spans="1:2">
      <c r="A48" s="88">
        <v>45078</v>
      </c>
      <c r="B48" s="109">
        <v>6.9631679657517209E-2</v>
      </c>
    </row>
    <row r="49" spans="1:8">
      <c r="A49" s="88">
        <v>45108</v>
      </c>
      <c r="B49" s="109">
        <v>7.937882091402676E-2</v>
      </c>
    </row>
    <row r="50" spans="1:8">
      <c r="A50" s="88">
        <v>45139</v>
      </c>
      <c r="B50" s="109">
        <v>8.2284377458490335E-2</v>
      </c>
      <c r="H50" s="3"/>
    </row>
    <row r="51" spans="1:8">
      <c r="A51" s="88">
        <v>45170</v>
      </c>
      <c r="B51" s="109">
        <v>8.1385469992375559E-2</v>
      </c>
      <c r="F51" s="3"/>
    </row>
    <row r="52" spans="1:8">
      <c r="A52" s="88">
        <v>45200</v>
      </c>
      <c r="B52" s="109">
        <v>8.2441853162224965E-2</v>
      </c>
    </row>
    <row r="53" spans="1:8">
      <c r="A53" s="88">
        <v>45231</v>
      </c>
      <c r="B53" s="109">
        <v>7.917901063535028E-2</v>
      </c>
    </row>
    <row r="54" spans="1:8">
      <c r="A54" s="88">
        <v>45261</v>
      </c>
      <c r="B54" s="109">
        <v>8.6649300245731323E-2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A978E-25DA-4C44-AC95-2D5672DEF477}">
  <sheetPr>
    <tabColor rgb="FF7030A0"/>
  </sheetPr>
  <dimension ref="A1:F27"/>
  <sheetViews>
    <sheetView workbookViewId="0">
      <pane ySplit="1" topLeftCell="A2" activePane="bottomLeft" state="frozen"/>
      <selection pane="bottomLeft"/>
    </sheetView>
  </sheetViews>
  <sheetFormatPr defaultRowHeight="14.25"/>
  <cols>
    <col min="1" max="1" width="12" customWidth="1"/>
    <col min="2" max="2" width="9" customWidth="1"/>
    <col min="3" max="3" width="9" bestFit="1" customWidth="1"/>
    <col min="4" max="4" width="9.5" customWidth="1"/>
    <col min="5" max="5" width="9" customWidth="1"/>
  </cols>
  <sheetData>
    <row r="1" spans="1:6" ht="45" customHeight="1">
      <c r="A1" s="91" t="s">
        <v>164</v>
      </c>
      <c r="B1" s="142" t="s">
        <v>194</v>
      </c>
      <c r="C1" s="142" t="s">
        <v>195</v>
      </c>
      <c r="D1" s="111" t="s">
        <v>196</v>
      </c>
      <c r="E1" s="143" t="s">
        <v>197</v>
      </c>
      <c r="F1" s="1"/>
    </row>
    <row r="2" spans="1:6">
      <c r="A2" s="88">
        <v>44593</v>
      </c>
      <c r="B2" s="89"/>
      <c r="C2" s="89"/>
      <c r="D2" s="89"/>
      <c r="E2" s="89"/>
      <c r="F2" s="1"/>
    </row>
    <row r="3" spans="1:6">
      <c r="A3" s="88">
        <v>44621</v>
      </c>
      <c r="B3" s="89"/>
      <c r="C3" s="89"/>
      <c r="D3" s="89"/>
      <c r="E3" s="89"/>
      <c r="F3" s="1"/>
    </row>
    <row r="4" spans="1:6">
      <c r="A4" s="88">
        <v>44652</v>
      </c>
      <c r="B4" s="89"/>
      <c r="C4" s="89"/>
      <c r="D4" s="89"/>
      <c r="E4" s="89"/>
      <c r="F4" s="1"/>
    </row>
    <row r="5" spans="1:6">
      <c r="A5" s="88">
        <v>44682</v>
      </c>
      <c r="B5" s="89"/>
      <c r="C5" s="89"/>
      <c r="D5" s="89"/>
      <c r="E5" s="89"/>
      <c r="F5" s="1"/>
    </row>
    <row r="6" spans="1:6">
      <c r="A6" s="88">
        <v>44713</v>
      </c>
      <c r="B6" s="89"/>
      <c r="C6" s="89"/>
      <c r="D6" s="89"/>
      <c r="E6" s="89"/>
      <c r="F6" s="1"/>
    </row>
    <row r="7" spans="1:6">
      <c r="A7" s="88">
        <v>44743</v>
      </c>
      <c r="B7" s="89"/>
      <c r="C7" s="89"/>
      <c r="D7" s="89"/>
      <c r="E7" s="89"/>
      <c r="F7" s="1"/>
    </row>
    <row r="8" spans="1:6">
      <c r="A8" s="88">
        <v>44774</v>
      </c>
      <c r="B8" s="89"/>
      <c r="C8" s="89"/>
      <c r="D8" s="89"/>
      <c r="E8" s="89"/>
      <c r="F8" s="1"/>
    </row>
    <row r="9" spans="1:6">
      <c r="A9" s="88">
        <v>44805</v>
      </c>
      <c r="B9" s="89"/>
      <c r="C9" s="89"/>
      <c r="D9" s="89"/>
      <c r="E9" s="89"/>
      <c r="F9" s="1"/>
    </row>
    <row r="10" spans="1:6">
      <c r="A10" s="88">
        <v>44835</v>
      </c>
      <c r="B10" s="89"/>
      <c r="C10" s="89"/>
      <c r="D10" s="89"/>
      <c r="E10" s="89"/>
      <c r="F10" s="1"/>
    </row>
    <row r="11" spans="1:6">
      <c r="A11" s="88">
        <v>44866</v>
      </c>
      <c r="B11" s="89"/>
      <c r="C11" s="89"/>
      <c r="D11" s="89"/>
      <c r="E11" s="89"/>
      <c r="F11" s="1"/>
    </row>
    <row r="12" spans="1:6">
      <c r="A12" s="88">
        <v>44896</v>
      </c>
      <c r="B12" s="89"/>
      <c r="C12" s="89"/>
      <c r="D12" s="89"/>
      <c r="E12" s="89"/>
      <c r="F12" s="1"/>
    </row>
    <row r="13" spans="1:6">
      <c r="A13" s="88">
        <v>44927</v>
      </c>
      <c r="B13" s="89"/>
      <c r="C13" s="89"/>
      <c r="D13" s="89"/>
      <c r="E13" s="89"/>
      <c r="F13" s="1"/>
    </row>
    <row r="14" spans="1:6">
      <c r="A14" s="88">
        <v>44958</v>
      </c>
      <c r="B14" s="89"/>
      <c r="C14" s="89"/>
      <c r="D14" s="89"/>
      <c r="E14" s="89"/>
      <c r="F14" s="1"/>
    </row>
    <row r="15" spans="1:6">
      <c r="A15" s="88">
        <v>44986</v>
      </c>
      <c r="B15" s="100">
        <v>0.40899999999999997</v>
      </c>
      <c r="C15" s="100">
        <v>0.23699999999999999</v>
      </c>
      <c r="D15" s="100">
        <v>0.19900000000000001</v>
      </c>
      <c r="E15" s="101">
        <v>0.21</v>
      </c>
      <c r="F15" s="1"/>
    </row>
    <row r="16" spans="1:6">
      <c r="A16" s="88">
        <v>45017</v>
      </c>
      <c r="B16" s="100">
        <v>0.40699999999999997</v>
      </c>
      <c r="C16" s="100">
        <v>0.24199999999999999</v>
      </c>
      <c r="D16" s="100">
        <v>0.20399999999999999</v>
      </c>
      <c r="E16" s="101">
        <v>0.21</v>
      </c>
      <c r="F16" s="1"/>
    </row>
    <row r="17" spans="1:6">
      <c r="A17" s="88">
        <v>45047</v>
      </c>
      <c r="B17" s="100">
        <v>0.41</v>
      </c>
      <c r="C17" s="100">
        <v>0.24199999999999999</v>
      </c>
      <c r="D17" s="100">
        <v>0.20599999999999999</v>
      </c>
      <c r="E17" s="101">
        <v>0.21</v>
      </c>
      <c r="F17" s="1"/>
    </row>
    <row r="18" spans="1:6">
      <c r="A18" s="88">
        <v>45078</v>
      </c>
      <c r="B18" s="100">
        <v>0.41099999999999998</v>
      </c>
      <c r="C18" s="100">
        <v>0.24199999999999999</v>
      </c>
      <c r="D18" s="100">
        <v>0.20699999999999999</v>
      </c>
      <c r="E18" s="101">
        <v>0.21</v>
      </c>
      <c r="F18" s="1"/>
    </row>
    <row r="19" spans="1:6">
      <c r="A19" s="88">
        <v>45108</v>
      </c>
      <c r="B19" s="100">
        <v>0.41099999999999998</v>
      </c>
      <c r="C19" s="100">
        <v>0.24199999999999999</v>
      </c>
      <c r="D19" s="100">
        <v>0.20699999999999999</v>
      </c>
      <c r="E19" s="101">
        <v>0.21</v>
      </c>
      <c r="F19" s="1"/>
    </row>
    <row r="20" spans="1:6">
      <c r="A20" s="88">
        <v>45139</v>
      </c>
      <c r="B20" s="100">
        <v>0.435</v>
      </c>
      <c r="C20" s="100">
        <v>0.24299999999999999</v>
      </c>
      <c r="D20" s="100">
        <v>0.20899999999999999</v>
      </c>
      <c r="E20" s="101">
        <v>0.21</v>
      </c>
      <c r="F20" s="1"/>
    </row>
    <row r="21" spans="1:6">
      <c r="A21" s="88">
        <v>45170</v>
      </c>
      <c r="B21" s="100">
        <v>0.45900000000000002</v>
      </c>
      <c r="C21" s="100">
        <v>0.24099999999999999</v>
      </c>
      <c r="D21" s="100">
        <v>0.214</v>
      </c>
      <c r="E21" s="101">
        <v>0.27</v>
      </c>
      <c r="F21" s="1"/>
    </row>
    <row r="22" spans="1:6">
      <c r="A22" s="88">
        <v>45200</v>
      </c>
      <c r="B22" s="100">
        <v>0.47899999999999998</v>
      </c>
      <c r="C22" s="100">
        <v>0.312</v>
      </c>
      <c r="D22" s="100">
        <v>0.26900000000000002</v>
      </c>
      <c r="E22" s="101">
        <v>0.33</v>
      </c>
      <c r="F22" s="1"/>
    </row>
    <row r="23" spans="1:6">
      <c r="A23" s="88">
        <v>45231</v>
      </c>
      <c r="B23" s="100">
        <v>0.55300000000000005</v>
      </c>
      <c r="C23" s="100">
        <v>0.43099999999999999</v>
      </c>
      <c r="D23" s="100">
        <v>0.376</v>
      </c>
      <c r="E23" s="101">
        <v>0.39</v>
      </c>
      <c r="F23" s="1"/>
    </row>
    <row r="24" spans="1:6">
      <c r="A24" s="88">
        <v>45261</v>
      </c>
      <c r="B24" s="144">
        <v>0.58789439793947196</v>
      </c>
      <c r="C24" s="144">
        <v>0.47757029405451801</v>
      </c>
      <c r="D24" s="144">
        <v>0.42599999999999999</v>
      </c>
      <c r="E24" s="101">
        <v>0.47</v>
      </c>
      <c r="F24" s="1"/>
    </row>
    <row r="25" spans="1:6">
      <c r="A25" s="88">
        <v>45292</v>
      </c>
      <c r="B25" s="89"/>
      <c r="C25" s="89"/>
      <c r="D25" s="89"/>
      <c r="E25" s="101">
        <v>0.55000000000000004</v>
      </c>
      <c r="F25" s="1"/>
    </row>
    <row r="26" spans="1:6">
      <c r="A26" s="88">
        <v>45323</v>
      </c>
      <c r="B26" s="89"/>
      <c r="C26" s="89"/>
      <c r="D26" s="89"/>
      <c r="E26" s="101">
        <v>0.6</v>
      </c>
      <c r="F26" s="1"/>
    </row>
    <row r="27" spans="1:6">
      <c r="A27" s="88">
        <v>45352</v>
      </c>
      <c r="B27" s="89"/>
      <c r="C27" s="89"/>
      <c r="D27" s="89"/>
      <c r="E27" s="101">
        <v>0.7</v>
      </c>
      <c r="F27" s="1"/>
    </row>
  </sheetData>
  <pageMargins left="0.7" right="0.7" top="0.75" bottom="0.75" header="0.3" footer="0.3"/>
  <pageSetup paperSize="9" orientation="portrait" verticalDpi="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6A071-D878-4750-8FD2-F978CB4A9F6C}">
  <sheetPr>
    <tabColor rgb="FF7030A0"/>
  </sheetPr>
  <dimension ref="A1:D15"/>
  <sheetViews>
    <sheetView workbookViewId="0">
      <pane ySplit="1" topLeftCell="A2" activePane="bottomLeft" state="frozen"/>
      <selection pane="bottomLeft"/>
    </sheetView>
  </sheetViews>
  <sheetFormatPr defaultRowHeight="14.25"/>
  <cols>
    <col min="1" max="1" width="12.625" customWidth="1"/>
    <col min="2" max="3" width="13" customWidth="1"/>
    <col min="4" max="4" width="23.25" customWidth="1"/>
  </cols>
  <sheetData>
    <row r="1" spans="1:4" ht="48.75" customHeight="1">
      <c r="A1" s="87" t="s">
        <v>164</v>
      </c>
      <c r="B1" s="117" t="s">
        <v>198</v>
      </c>
      <c r="C1" s="117" t="s">
        <v>199</v>
      </c>
      <c r="D1" s="102" t="s">
        <v>200</v>
      </c>
    </row>
    <row r="2" spans="1:4">
      <c r="A2" s="77">
        <v>44866</v>
      </c>
      <c r="B2" s="105">
        <v>1557</v>
      </c>
      <c r="C2" s="105">
        <v>1448</v>
      </c>
      <c r="D2" s="103">
        <v>0.92999357739242128</v>
      </c>
    </row>
    <row r="3" spans="1:4">
      <c r="A3" s="77">
        <v>44896</v>
      </c>
      <c r="B3" s="105">
        <v>1704</v>
      </c>
      <c r="C3" s="105">
        <v>1546</v>
      </c>
      <c r="D3" s="103">
        <v>0.90727699530516437</v>
      </c>
    </row>
    <row r="4" spans="1:4">
      <c r="A4" s="77">
        <v>44927</v>
      </c>
      <c r="B4" s="105">
        <v>1839</v>
      </c>
      <c r="C4" s="105">
        <v>1725</v>
      </c>
      <c r="D4" s="103">
        <v>0.93800978792822187</v>
      </c>
    </row>
    <row r="5" spans="1:4">
      <c r="A5" s="77">
        <v>44958</v>
      </c>
      <c r="B5" s="105">
        <v>1986</v>
      </c>
      <c r="C5" s="105">
        <v>1837</v>
      </c>
      <c r="D5" s="103">
        <v>0.92497482376636453</v>
      </c>
    </row>
    <row r="6" spans="1:4">
      <c r="A6" s="77">
        <v>44986</v>
      </c>
      <c r="B6" s="105">
        <v>2121</v>
      </c>
      <c r="C6" s="105">
        <v>1935</v>
      </c>
      <c r="D6" s="103">
        <v>0.91230551626591228</v>
      </c>
    </row>
    <row r="7" spans="1:4">
      <c r="A7" s="77">
        <v>45017</v>
      </c>
      <c r="B7" s="105">
        <v>2268</v>
      </c>
      <c r="C7" s="105">
        <v>2029</v>
      </c>
      <c r="D7" s="103">
        <v>0.89462081128747795</v>
      </c>
    </row>
    <row r="8" spans="1:4">
      <c r="A8" s="77">
        <v>45047</v>
      </c>
      <c r="B8" s="105">
        <v>2475</v>
      </c>
      <c r="C8" s="105">
        <v>2163</v>
      </c>
      <c r="D8" s="103">
        <v>0.8739393939393939</v>
      </c>
    </row>
    <row r="9" spans="1:4">
      <c r="A9" s="77">
        <v>45078</v>
      </c>
      <c r="B9" s="105">
        <v>2718</v>
      </c>
      <c r="C9" s="105">
        <v>2332</v>
      </c>
      <c r="D9" s="103">
        <v>0.85798381162619575</v>
      </c>
    </row>
    <row r="10" spans="1:4">
      <c r="A10" s="77">
        <v>45108</v>
      </c>
      <c r="B10" s="105">
        <v>2913</v>
      </c>
      <c r="C10" s="105">
        <v>2444</v>
      </c>
      <c r="D10" s="103">
        <v>0.8389975969790594</v>
      </c>
    </row>
    <row r="11" spans="1:4">
      <c r="A11" s="77">
        <v>45139</v>
      </c>
      <c r="B11" s="105">
        <v>3048</v>
      </c>
      <c r="C11" s="105">
        <v>2510</v>
      </c>
      <c r="D11" s="103">
        <v>0.82349081364829402</v>
      </c>
    </row>
    <row r="12" spans="1:4">
      <c r="A12" s="77">
        <v>45170</v>
      </c>
      <c r="B12" s="105">
        <v>3195</v>
      </c>
      <c r="C12" s="105">
        <v>2585</v>
      </c>
      <c r="D12" s="103">
        <v>0.80907668231611896</v>
      </c>
    </row>
    <row r="13" spans="1:4">
      <c r="A13" s="77">
        <v>45200</v>
      </c>
      <c r="B13" s="105">
        <v>3354</v>
      </c>
      <c r="C13" s="105">
        <v>2700</v>
      </c>
      <c r="D13" s="103">
        <v>0.80500894454382832</v>
      </c>
    </row>
    <row r="14" spans="1:4">
      <c r="A14" s="77">
        <v>45231</v>
      </c>
      <c r="B14" s="105">
        <v>3501</v>
      </c>
      <c r="C14" s="105">
        <v>2808</v>
      </c>
      <c r="D14" s="103">
        <v>0.80205655526992292</v>
      </c>
    </row>
    <row r="15" spans="1:4">
      <c r="A15" s="77">
        <v>45261</v>
      </c>
      <c r="B15" s="105">
        <v>3501</v>
      </c>
      <c r="C15" s="105">
        <v>2808</v>
      </c>
      <c r="D15" s="103">
        <v>0.80205655526992292</v>
      </c>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A3D3-C4E8-4B4C-97CA-BCB13C2C70F5}">
  <sheetPr>
    <tabColor rgb="FF7030A0"/>
  </sheetPr>
  <dimension ref="A1:B3"/>
  <sheetViews>
    <sheetView workbookViewId="0">
      <pane ySplit="1" topLeftCell="A2" activePane="bottomLeft" state="frozen"/>
      <selection pane="bottomLeft"/>
    </sheetView>
  </sheetViews>
  <sheetFormatPr defaultRowHeight="14.25"/>
  <cols>
    <col min="1" max="1" width="14.5" style="75" customWidth="1"/>
    <col min="2" max="2" width="35.25" style="75" customWidth="1"/>
    <col min="3" max="5" width="9" style="75" bestFit="1" customWidth="1"/>
    <col min="6" max="16383" width="8.875" style="75"/>
    <col min="16384" max="16384" width="9" style="75" bestFit="1" customWidth="1"/>
  </cols>
  <sheetData>
    <row r="1" spans="1:2" ht="51" customHeight="1">
      <c r="A1" s="91" t="s">
        <v>164</v>
      </c>
      <c r="B1" s="91" t="s">
        <v>201</v>
      </c>
    </row>
    <row r="2" spans="1:2">
      <c r="A2" s="80">
        <v>2018</v>
      </c>
      <c r="B2" s="104">
        <v>0.51</v>
      </c>
    </row>
    <row r="3" spans="1:2">
      <c r="A3" s="80">
        <v>2023</v>
      </c>
      <c r="B3" s="104">
        <v>0.56000000000000005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9F19-9EDD-42ED-AC57-1F9B806D9D50}">
  <dimension ref="A1:L18"/>
  <sheetViews>
    <sheetView workbookViewId="0"/>
  </sheetViews>
  <sheetFormatPr defaultRowHeight="14.25"/>
  <cols>
    <col min="9" max="12" width="9.25" customWidth="1"/>
  </cols>
  <sheetData>
    <row r="1" spans="1:12" ht="45">
      <c r="A1" s="29" t="s">
        <v>0</v>
      </c>
      <c r="B1" s="30" t="s">
        <v>21</v>
      </c>
      <c r="C1" s="30" t="s">
        <v>22</v>
      </c>
      <c r="D1" s="30" t="s">
        <v>23</v>
      </c>
      <c r="E1" s="30" t="s">
        <v>24</v>
      </c>
      <c r="F1" s="30" t="s">
        <v>25</v>
      </c>
      <c r="G1" s="31" t="s">
        <v>26</v>
      </c>
      <c r="H1" s="31" t="s">
        <v>27</v>
      </c>
      <c r="I1" s="30" t="s">
        <v>28</v>
      </c>
      <c r="J1" s="30" t="s">
        <v>29</v>
      </c>
      <c r="K1" s="30" t="s">
        <v>30</v>
      </c>
      <c r="L1" s="58" t="s">
        <v>31</v>
      </c>
    </row>
    <row r="2" spans="1:12" ht="15">
      <c r="A2" s="59">
        <v>44866</v>
      </c>
      <c r="B2" s="34" t="e">
        <f>#REF!</f>
        <v>#REF!</v>
      </c>
      <c r="C2" s="34" t="e">
        <f>#REF!</f>
        <v>#REF!</v>
      </c>
      <c r="D2" s="34" t="s">
        <v>20</v>
      </c>
      <c r="E2" s="35" t="e">
        <f t="shared" ref="E2:E18" si="0">C2/B2</f>
        <v>#REF!</v>
      </c>
      <c r="F2" s="34" t="s">
        <v>20</v>
      </c>
      <c r="G2" s="36">
        <v>135</v>
      </c>
      <c r="H2" s="36">
        <v>1508</v>
      </c>
      <c r="I2" s="34">
        <v>0</v>
      </c>
      <c r="J2" s="34">
        <v>0</v>
      </c>
      <c r="K2" s="34">
        <v>0</v>
      </c>
      <c r="L2" s="73"/>
    </row>
    <row r="3" spans="1:12" ht="15">
      <c r="A3" s="60">
        <v>44896</v>
      </c>
      <c r="B3" s="34" t="e">
        <f>#REF!</f>
        <v>#REF!</v>
      </c>
      <c r="C3" s="34" t="e">
        <f>#REF!</f>
        <v>#REF!</v>
      </c>
      <c r="D3" s="4"/>
      <c r="E3" s="35" t="e">
        <f t="shared" si="0"/>
        <v>#REF!</v>
      </c>
      <c r="F3" s="39" t="e">
        <f t="shared" ref="F3:F13" si="1">(C2+G3)/B3</f>
        <v>#REF!</v>
      </c>
      <c r="G3" s="40">
        <v>135</v>
      </c>
      <c r="H3" s="40" t="e">
        <f t="shared" ref="H3:H12" si="2">C3-C2</f>
        <v>#REF!</v>
      </c>
      <c r="I3" s="4">
        <v>0</v>
      </c>
      <c r="J3" s="4">
        <v>0</v>
      </c>
      <c r="K3" s="4">
        <v>0</v>
      </c>
      <c r="L3" s="61">
        <v>-1.8499999999999999E-2</v>
      </c>
    </row>
    <row r="4" spans="1:12" ht="15">
      <c r="A4" s="59">
        <v>44927</v>
      </c>
      <c r="B4" s="34" t="e">
        <f>#REF!</f>
        <v>#REF!</v>
      </c>
      <c r="C4" s="34" t="e">
        <f>#REF!</f>
        <v>#REF!</v>
      </c>
      <c r="D4" s="34" t="s">
        <v>20</v>
      </c>
      <c r="E4" s="35" t="e">
        <f t="shared" si="0"/>
        <v>#REF!</v>
      </c>
      <c r="F4" s="39" t="e">
        <f t="shared" si="1"/>
        <v>#REF!</v>
      </c>
      <c r="G4" s="36">
        <v>135</v>
      </c>
      <c r="H4" s="40" t="e">
        <f t="shared" si="2"/>
        <v>#REF!</v>
      </c>
      <c r="I4" s="34">
        <v>0</v>
      </c>
      <c r="J4" s="34">
        <v>0</v>
      </c>
      <c r="K4" s="34">
        <v>0</v>
      </c>
      <c r="L4" s="62">
        <v>1.1599999999999999E-2</v>
      </c>
    </row>
    <row r="5" spans="1:12" ht="15">
      <c r="A5" s="60">
        <v>44958</v>
      </c>
      <c r="B5" s="34" t="e">
        <f>#REF!</f>
        <v>#REF!</v>
      </c>
      <c r="C5" s="34" t="e">
        <f>#REF!</f>
        <v>#REF!</v>
      </c>
      <c r="D5" s="4"/>
      <c r="E5" s="35" t="e">
        <f t="shared" si="0"/>
        <v>#REF!</v>
      </c>
      <c r="F5" s="39" t="e">
        <f t="shared" si="1"/>
        <v>#REF!</v>
      </c>
      <c r="G5" s="40">
        <v>135</v>
      </c>
      <c r="H5" s="40" t="e">
        <f t="shared" si="2"/>
        <v>#REF!</v>
      </c>
      <c r="I5" s="4">
        <v>0</v>
      </c>
      <c r="J5" s="4">
        <v>0</v>
      </c>
      <c r="K5" s="4">
        <v>0</v>
      </c>
      <c r="L5" s="61">
        <v>-1.21E-2</v>
      </c>
    </row>
    <row r="6" spans="1:12" ht="15">
      <c r="A6" s="59">
        <v>44986</v>
      </c>
      <c r="B6" s="34" t="e">
        <f>#REF!</f>
        <v>#REF!</v>
      </c>
      <c r="C6" s="34" t="e">
        <f>#REF!</f>
        <v>#REF!</v>
      </c>
      <c r="D6" s="34" t="s">
        <v>20</v>
      </c>
      <c r="E6" s="35" t="e">
        <f t="shared" si="0"/>
        <v>#REF!</v>
      </c>
      <c r="F6" s="39" t="e">
        <f t="shared" si="1"/>
        <v>#REF!</v>
      </c>
      <c r="G6" s="36">
        <v>135</v>
      </c>
      <c r="H6" s="40" t="e">
        <f t="shared" si="2"/>
        <v>#REF!</v>
      </c>
      <c r="I6" s="34">
        <v>0</v>
      </c>
      <c r="J6" s="34">
        <v>0</v>
      </c>
      <c r="K6" s="34">
        <v>0</v>
      </c>
      <c r="L6" s="61">
        <v>-1.95E-2</v>
      </c>
    </row>
    <row r="7" spans="1:12" ht="15">
      <c r="A7" s="60">
        <v>45017</v>
      </c>
      <c r="B7" s="34" t="e">
        <f>#REF!</f>
        <v>#REF!</v>
      </c>
      <c r="C7" s="34" t="e">
        <f>#REF!</f>
        <v>#REF!</v>
      </c>
      <c r="D7" s="4"/>
      <c r="E7" s="35" t="e">
        <f t="shared" si="0"/>
        <v>#REF!</v>
      </c>
      <c r="F7" s="39" t="e">
        <f t="shared" si="1"/>
        <v>#REF!</v>
      </c>
      <c r="G7" s="40">
        <v>135</v>
      </c>
      <c r="H7" s="40" t="e">
        <f t="shared" si="2"/>
        <v>#REF!</v>
      </c>
      <c r="I7" s="4">
        <v>0</v>
      </c>
      <c r="J7" s="4">
        <v>0</v>
      </c>
      <c r="K7" s="4">
        <v>0</v>
      </c>
      <c r="L7" s="61">
        <v>-1.26E-2</v>
      </c>
    </row>
    <row r="8" spans="1:12" ht="15">
      <c r="A8" s="59">
        <v>45047</v>
      </c>
      <c r="B8" s="34" t="e">
        <f>#REF!</f>
        <v>#REF!</v>
      </c>
      <c r="C8" s="34" t="e">
        <f>#REF!</f>
        <v>#REF!</v>
      </c>
      <c r="D8" s="34" t="s">
        <v>20</v>
      </c>
      <c r="E8" s="35" t="e">
        <f t="shared" si="0"/>
        <v>#REF!</v>
      </c>
      <c r="F8" s="39" t="e">
        <f t="shared" si="1"/>
        <v>#REF!</v>
      </c>
      <c r="G8" s="36">
        <v>135</v>
      </c>
      <c r="H8" s="40" t="e">
        <f t="shared" si="2"/>
        <v>#REF!</v>
      </c>
      <c r="I8" s="34">
        <v>0</v>
      </c>
      <c r="J8" s="34">
        <v>0</v>
      </c>
      <c r="K8" s="34">
        <v>0</v>
      </c>
      <c r="L8" s="61">
        <v>-1.5800000000000002E-2</v>
      </c>
    </row>
    <row r="9" spans="1:12" ht="15">
      <c r="A9" s="60">
        <v>45078</v>
      </c>
      <c r="B9" s="34" t="e">
        <f>#REF!</f>
        <v>#REF!</v>
      </c>
      <c r="C9" s="34" t="e">
        <f>#REF!</f>
        <v>#REF!</v>
      </c>
      <c r="D9" s="4"/>
      <c r="E9" s="35" t="e">
        <f t="shared" si="0"/>
        <v>#REF!</v>
      </c>
      <c r="F9" s="39" t="e">
        <f t="shared" si="1"/>
        <v>#REF!</v>
      </c>
      <c r="G9" s="40">
        <v>135</v>
      </c>
      <c r="H9" s="40" t="e">
        <f t="shared" si="2"/>
        <v>#REF!</v>
      </c>
      <c r="I9" s="4">
        <v>0</v>
      </c>
      <c r="J9" s="4">
        <v>0</v>
      </c>
      <c r="K9" s="4">
        <v>0</v>
      </c>
      <c r="L9" s="61">
        <v>-1.0800000000000001E-2</v>
      </c>
    </row>
    <row r="10" spans="1:12" ht="15">
      <c r="A10" s="59">
        <v>45108</v>
      </c>
      <c r="B10" s="34" t="e">
        <f>#REF!</f>
        <v>#REF!</v>
      </c>
      <c r="C10" s="34" t="e">
        <f>#REF!</f>
        <v>#REF!</v>
      </c>
      <c r="D10" s="34" t="s">
        <v>20</v>
      </c>
      <c r="E10" s="35" t="e">
        <f t="shared" si="0"/>
        <v>#REF!</v>
      </c>
      <c r="F10" s="39" t="e">
        <f t="shared" si="1"/>
        <v>#REF!</v>
      </c>
      <c r="G10" s="36">
        <v>135</v>
      </c>
      <c r="H10" s="40" t="e">
        <f t="shared" si="2"/>
        <v>#REF!</v>
      </c>
      <c r="I10" s="34">
        <v>0</v>
      </c>
      <c r="J10" s="34">
        <v>0</v>
      </c>
      <c r="K10" s="34">
        <v>0</v>
      </c>
      <c r="L10" s="61">
        <v>-1.4999999999999999E-2</v>
      </c>
    </row>
    <row r="11" spans="1:12" ht="15">
      <c r="A11" s="60">
        <v>45139</v>
      </c>
      <c r="B11" s="34" t="e">
        <f>#REF!</f>
        <v>#REF!</v>
      </c>
      <c r="C11" s="34" t="e">
        <f>#REF!</f>
        <v>#REF!</v>
      </c>
      <c r="D11" s="4"/>
      <c r="E11" s="35" t="e">
        <f t="shared" si="0"/>
        <v>#REF!</v>
      </c>
      <c r="F11" s="39" t="e">
        <f t="shared" si="1"/>
        <v>#REF!</v>
      </c>
      <c r="G11" s="40">
        <v>135</v>
      </c>
      <c r="H11" s="40" t="e">
        <f t="shared" si="2"/>
        <v>#REF!</v>
      </c>
      <c r="I11" s="4">
        <v>0</v>
      </c>
      <c r="J11" s="4">
        <v>0</v>
      </c>
      <c r="K11" s="4">
        <v>0</v>
      </c>
      <c r="L11" s="61">
        <v>-1.7000000000000001E-2</v>
      </c>
    </row>
    <row r="12" spans="1:12" ht="15">
      <c r="A12" s="59">
        <v>45170</v>
      </c>
      <c r="B12" s="34" t="e">
        <f>#REF!</f>
        <v>#REF!</v>
      </c>
      <c r="C12" s="34" t="e">
        <f>#REF!</f>
        <v>#REF!</v>
      </c>
      <c r="D12" s="34" t="s">
        <v>20</v>
      </c>
      <c r="E12" s="35" t="e">
        <f t="shared" si="0"/>
        <v>#REF!</v>
      </c>
      <c r="F12" s="39" t="e">
        <f t="shared" si="1"/>
        <v>#REF!</v>
      </c>
      <c r="G12" s="36">
        <v>135</v>
      </c>
      <c r="H12" s="40" t="e">
        <f t="shared" si="2"/>
        <v>#REF!</v>
      </c>
      <c r="I12" s="34">
        <v>0</v>
      </c>
      <c r="J12" s="34">
        <v>0</v>
      </c>
      <c r="K12" s="34">
        <v>0</v>
      </c>
      <c r="L12" s="61">
        <v>-1.7000000000000001E-2</v>
      </c>
    </row>
    <row r="13" spans="1:12" ht="15">
      <c r="A13" s="63">
        <v>45200</v>
      </c>
      <c r="B13" s="34">
        <v>4061</v>
      </c>
      <c r="C13" s="34" t="e">
        <f>#REF!</f>
        <v>#REF!</v>
      </c>
      <c r="D13" s="64" t="e">
        <f>C12+G13</f>
        <v>#REF!</v>
      </c>
      <c r="E13" s="35" t="e">
        <f t="shared" si="0"/>
        <v>#REF!</v>
      </c>
      <c r="F13" s="39" t="e">
        <f t="shared" si="1"/>
        <v>#REF!</v>
      </c>
      <c r="G13" s="40">
        <v>135</v>
      </c>
      <c r="H13" s="40">
        <v>0</v>
      </c>
      <c r="I13" s="4"/>
      <c r="J13" s="4"/>
      <c r="K13" s="4"/>
      <c r="L13" s="73"/>
    </row>
    <row r="14" spans="1:12" ht="15">
      <c r="A14" s="65">
        <v>45231</v>
      </c>
      <c r="B14" s="34">
        <v>4061</v>
      </c>
      <c r="C14" s="34" t="e">
        <f>#REF!</f>
        <v>#REF!</v>
      </c>
      <c r="D14" s="66" t="e">
        <f>D13+G14</f>
        <v>#REF!</v>
      </c>
      <c r="E14" s="35" t="e">
        <f t="shared" si="0"/>
        <v>#REF!</v>
      </c>
      <c r="F14" s="39" t="e">
        <f>(D13+G14)/B14</f>
        <v>#REF!</v>
      </c>
      <c r="G14" s="36">
        <v>0</v>
      </c>
      <c r="H14" s="40" t="e">
        <f>C14-C13</f>
        <v>#REF!</v>
      </c>
      <c r="I14" s="34" t="s">
        <v>20</v>
      </c>
      <c r="J14" s="34" t="s">
        <v>20</v>
      </c>
      <c r="K14" s="34" t="s">
        <v>20</v>
      </c>
      <c r="L14" s="73"/>
    </row>
    <row r="15" spans="1:12" ht="15">
      <c r="A15" s="63">
        <v>45261</v>
      </c>
      <c r="B15" s="34">
        <v>4061</v>
      </c>
      <c r="C15" s="34" t="e">
        <f>#REF!</f>
        <v>#REF!</v>
      </c>
      <c r="D15" s="64" t="e">
        <f>D14+G15</f>
        <v>#REF!</v>
      </c>
      <c r="E15" s="35" t="e">
        <f t="shared" si="0"/>
        <v>#REF!</v>
      </c>
      <c r="F15" s="39" t="e">
        <f>(D14+G15)/B15</f>
        <v>#REF!</v>
      </c>
      <c r="G15" s="40">
        <v>135</v>
      </c>
      <c r="H15" s="40" t="e">
        <f>C15-C14</f>
        <v>#REF!</v>
      </c>
      <c r="I15" s="4"/>
      <c r="J15" s="4"/>
      <c r="K15" s="4"/>
      <c r="L15" s="73"/>
    </row>
    <row r="16" spans="1:12" ht="15">
      <c r="A16" s="65">
        <v>45292</v>
      </c>
      <c r="B16" s="34">
        <v>4061</v>
      </c>
      <c r="C16" s="34" t="e">
        <f>#REF!</f>
        <v>#REF!</v>
      </c>
      <c r="D16" s="66" t="e">
        <f>D15+G16</f>
        <v>#REF!</v>
      </c>
      <c r="E16" s="35" t="e">
        <f t="shared" si="0"/>
        <v>#REF!</v>
      </c>
      <c r="F16" s="39" t="e">
        <f>(D15+G16)/B16</f>
        <v>#REF!</v>
      </c>
      <c r="G16" s="36">
        <v>135</v>
      </c>
      <c r="H16" s="40" t="e">
        <f>C16-C15</f>
        <v>#REF!</v>
      </c>
      <c r="I16" s="34" t="s">
        <v>20</v>
      </c>
      <c r="J16" s="34" t="s">
        <v>20</v>
      </c>
      <c r="K16" s="34" t="s">
        <v>20</v>
      </c>
      <c r="L16" s="73"/>
    </row>
    <row r="17" spans="1:12" ht="15">
      <c r="A17" s="63">
        <v>45323</v>
      </c>
      <c r="B17" s="34">
        <v>4061</v>
      </c>
      <c r="C17" s="34" t="e">
        <f>#REF!</f>
        <v>#REF!</v>
      </c>
      <c r="D17" s="64" t="e">
        <f>D16+G17</f>
        <v>#REF!</v>
      </c>
      <c r="E17" s="35" t="e">
        <f t="shared" si="0"/>
        <v>#REF!</v>
      </c>
      <c r="F17" s="39" t="e">
        <f>(D16+G17)/B17</f>
        <v>#REF!</v>
      </c>
      <c r="G17" s="40">
        <v>135</v>
      </c>
      <c r="H17" s="40" t="e">
        <f>C17-C16</f>
        <v>#REF!</v>
      </c>
      <c r="I17" s="4"/>
      <c r="J17" s="4"/>
      <c r="K17" s="4"/>
      <c r="L17" s="73"/>
    </row>
    <row r="18" spans="1:12" ht="15.75" thickBot="1">
      <c r="A18" s="67">
        <v>45352</v>
      </c>
      <c r="B18" s="68">
        <v>4061</v>
      </c>
      <c r="C18" s="68" t="e">
        <f>#REF!</f>
        <v>#REF!</v>
      </c>
      <c r="D18" s="69" t="e">
        <f>D17+G18</f>
        <v>#REF!</v>
      </c>
      <c r="E18" s="70" t="e">
        <f t="shared" si="0"/>
        <v>#REF!</v>
      </c>
      <c r="F18" s="71" t="e">
        <f>(D17+G18)/B18</f>
        <v>#REF!</v>
      </c>
      <c r="G18" s="57">
        <v>135</v>
      </c>
      <c r="H18" s="72" t="e">
        <f>C18-C17</f>
        <v>#REF!</v>
      </c>
      <c r="I18" s="68" t="s">
        <v>20</v>
      </c>
      <c r="J18" s="68" t="s">
        <v>20</v>
      </c>
      <c r="K18" s="68" t="s">
        <v>20</v>
      </c>
      <c r="L18" s="74"/>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B84F1-91A5-4540-A8F6-8BC94C6A7C79}">
  <sheetPr>
    <tabColor rgb="FF7030A0"/>
  </sheetPr>
  <dimension ref="A1:B5"/>
  <sheetViews>
    <sheetView workbookViewId="0">
      <pane ySplit="1" topLeftCell="A2" activePane="bottomLeft" state="frozen"/>
      <selection pane="bottomLeft"/>
    </sheetView>
  </sheetViews>
  <sheetFormatPr defaultRowHeight="14.25"/>
  <cols>
    <col min="1" max="1" width="12.5" style="75" customWidth="1"/>
    <col min="2" max="2" width="22.5" style="75" customWidth="1"/>
    <col min="3" max="5" width="9" style="75" bestFit="1" customWidth="1"/>
    <col min="6" max="16383" width="8.875" style="75"/>
    <col min="16384" max="16384" width="9" style="75" bestFit="1" customWidth="1"/>
  </cols>
  <sheetData>
    <row r="1" spans="1:2" ht="54" customHeight="1">
      <c r="A1" s="91" t="s">
        <v>164</v>
      </c>
      <c r="B1" s="91" t="s">
        <v>202</v>
      </c>
    </row>
    <row r="2" spans="1:2">
      <c r="A2" s="77">
        <v>44774</v>
      </c>
      <c r="B2" s="104">
        <v>0.9</v>
      </c>
    </row>
    <row r="3" spans="1:2">
      <c r="A3" s="77">
        <v>44896</v>
      </c>
      <c r="B3" s="104">
        <v>0.85</v>
      </c>
    </row>
    <row r="4" spans="1:2">
      <c r="A4" s="77">
        <v>45017</v>
      </c>
      <c r="B4" s="104">
        <v>0.84</v>
      </c>
    </row>
    <row r="5" spans="1:2">
      <c r="A5" s="77">
        <v>45139</v>
      </c>
      <c r="B5" s="104">
        <v>0.93</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EC58B-61D1-47EA-8A36-B49FA75AE11C}">
  <sheetPr>
    <tabColor rgb="FFC00000"/>
  </sheetPr>
  <dimension ref="A1:D54"/>
  <sheetViews>
    <sheetView workbookViewId="0">
      <pane ySplit="1" topLeftCell="A2" activePane="bottomLeft" state="frozen"/>
      <selection pane="bottomLeft"/>
    </sheetView>
  </sheetViews>
  <sheetFormatPr defaultRowHeight="14.25"/>
  <cols>
    <col min="1" max="1" width="13" customWidth="1"/>
    <col min="2" max="2" width="20.5" customWidth="1"/>
    <col min="3" max="3" width="21.5" customWidth="1"/>
    <col min="4" max="4" width="24.5" customWidth="1"/>
    <col min="5" max="5" width="9" customWidth="1"/>
  </cols>
  <sheetData>
    <row r="1" spans="1:4" ht="49.5" customHeight="1">
      <c r="A1" s="76" t="s">
        <v>164</v>
      </c>
      <c r="B1" s="95" t="s">
        <v>203</v>
      </c>
      <c r="C1" s="95" t="s">
        <v>204</v>
      </c>
      <c r="D1" s="95" t="s">
        <v>205</v>
      </c>
    </row>
    <row r="2" spans="1:4">
      <c r="A2" s="77">
        <v>43678</v>
      </c>
      <c r="B2" s="118">
        <v>51.6</v>
      </c>
      <c r="C2" s="93">
        <v>926</v>
      </c>
      <c r="D2" s="93">
        <v>41</v>
      </c>
    </row>
    <row r="3" spans="1:4">
      <c r="A3" s="77">
        <v>43709</v>
      </c>
      <c r="B3" s="118">
        <v>51.4</v>
      </c>
      <c r="C3" s="93">
        <v>921</v>
      </c>
      <c r="D3" s="93">
        <v>41</v>
      </c>
    </row>
    <row r="4" spans="1:4">
      <c r="A4" s="77">
        <v>43739</v>
      </c>
      <c r="B4" s="118">
        <v>52.6</v>
      </c>
      <c r="C4" s="93">
        <v>916</v>
      </c>
      <c r="D4" s="93">
        <v>41</v>
      </c>
    </row>
    <row r="5" spans="1:4">
      <c r="A5" s="77">
        <v>43770</v>
      </c>
      <c r="B5" s="118">
        <v>52.4</v>
      </c>
      <c r="C5" s="93">
        <v>913</v>
      </c>
      <c r="D5" s="93">
        <v>41</v>
      </c>
    </row>
    <row r="6" spans="1:4">
      <c r="A6" s="77">
        <v>43800</v>
      </c>
      <c r="B6" s="118">
        <v>52.2</v>
      </c>
      <c r="C6" s="93">
        <v>911</v>
      </c>
      <c r="D6" s="93">
        <v>41</v>
      </c>
    </row>
    <row r="7" spans="1:4">
      <c r="A7" s="77">
        <v>43831</v>
      </c>
      <c r="B7" s="118">
        <v>52</v>
      </c>
      <c r="C7" s="93">
        <v>900</v>
      </c>
      <c r="D7" s="93">
        <v>41</v>
      </c>
    </row>
    <row r="8" spans="1:4">
      <c r="A8" s="77">
        <v>43862</v>
      </c>
      <c r="B8" s="118">
        <v>52.6</v>
      </c>
      <c r="C8" s="93">
        <v>897</v>
      </c>
      <c r="D8" s="93">
        <v>41</v>
      </c>
    </row>
    <row r="9" spans="1:4">
      <c r="A9" s="77">
        <v>43891</v>
      </c>
      <c r="B9" s="118">
        <v>52.2</v>
      </c>
      <c r="C9" s="93">
        <v>889</v>
      </c>
      <c r="D9" s="93">
        <v>41</v>
      </c>
    </row>
    <row r="10" spans="1:4">
      <c r="A10" s="77">
        <v>43922</v>
      </c>
      <c r="B10" s="118">
        <v>52.4</v>
      </c>
      <c r="C10" s="93">
        <v>885</v>
      </c>
      <c r="D10" s="93">
        <v>42</v>
      </c>
    </row>
    <row r="11" spans="1:4">
      <c r="A11" s="77">
        <v>43952</v>
      </c>
      <c r="B11" s="118">
        <v>51.2</v>
      </c>
      <c r="C11" s="93">
        <v>878</v>
      </c>
      <c r="D11" s="93">
        <v>41</v>
      </c>
    </row>
    <row r="12" spans="1:4">
      <c r="A12" s="77">
        <v>43983</v>
      </c>
      <c r="B12" s="118">
        <v>51.2</v>
      </c>
      <c r="C12" s="93">
        <v>875</v>
      </c>
      <c r="D12" s="93">
        <v>41</v>
      </c>
    </row>
    <row r="13" spans="1:4">
      <c r="A13" s="77">
        <v>44013</v>
      </c>
      <c r="B13" s="118">
        <v>51.4</v>
      </c>
      <c r="C13" s="93">
        <v>872</v>
      </c>
      <c r="D13" s="93">
        <v>41</v>
      </c>
    </row>
    <row r="14" spans="1:4">
      <c r="A14" s="77">
        <v>44044</v>
      </c>
      <c r="B14" s="118">
        <v>50.8</v>
      </c>
      <c r="C14" s="93">
        <v>869</v>
      </c>
      <c r="D14" s="93">
        <v>41</v>
      </c>
    </row>
    <row r="15" spans="1:4">
      <c r="A15" s="77">
        <v>44075</v>
      </c>
      <c r="B15" s="118">
        <v>51.2</v>
      </c>
      <c r="C15" s="93">
        <v>868</v>
      </c>
      <c r="D15" s="93">
        <v>41</v>
      </c>
    </row>
    <row r="16" spans="1:4">
      <c r="A16" s="77">
        <v>44105</v>
      </c>
      <c r="B16" s="118">
        <v>50.4</v>
      </c>
      <c r="C16" s="93">
        <v>864</v>
      </c>
      <c r="D16" s="93">
        <v>40</v>
      </c>
    </row>
    <row r="17" spans="1:4">
      <c r="A17" s="77">
        <v>44136</v>
      </c>
      <c r="B17" s="118">
        <v>51.4</v>
      </c>
      <c r="C17" s="93">
        <v>861</v>
      </c>
      <c r="D17" s="93">
        <v>41</v>
      </c>
    </row>
    <row r="18" spans="1:4">
      <c r="A18" s="77">
        <v>44166</v>
      </c>
      <c r="B18" s="118">
        <v>51.8</v>
      </c>
      <c r="C18" s="93">
        <v>853</v>
      </c>
      <c r="D18" s="93">
        <v>42</v>
      </c>
    </row>
    <row r="19" spans="1:4">
      <c r="A19" s="77">
        <v>44197</v>
      </c>
      <c r="B19" s="118">
        <v>51.6</v>
      </c>
      <c r="C19" s="93">
        <v>850</v>
      </c>
      <c r="D19" s="93">
        <v>42</v>
      </c>
    </row>
    <row r="20" spans="1:4">
      <c r="A20" s="77">
        <v>44228</v>
      </c>
      <c r="B20" s="118">
        <v>51.8</v>
      </c>
      <c r="C20" s="93">
        <v>846</v>
      </c>
      <c r="D20" s="93">
        <v>42</v>
      </c>
    </row>
    <row r="21" spans="1:4">
      <c r="A21" s="77">
        <v>44256</v>
      </c>
      <c r="B21" s="118">
        <v>52</v>
      </c>
      <c r="C21" s="93">
        <v>838</v>
      </c>
      <c r="D21" s="93">
        <v>42</v>
      </c>
    </row>
    <row r="22" spans="1:4">
      <c r="A22" s="77">
        <v>44287</v>
      </c>
      <c r="B22" s="118">
        <v>51.8</v>
      </c>
      <c r="C22" s="93">
        <v>841</v>
      </c>
      <c r="D22" s="93">
        <v>42</v>
      </c>
    </row>
    <row r="23" spans="1:4">
      <c r="A23" s="77">
        <v>44317</v>
      </c>
      <c r="B23" s="118">
        <v>51.4</v>
      </c>
      <c r="C23" s="93">
        <v>843</v>
      </c>
      <c r="D23" s="93">
        <v>42</v>
      </c>
    </row>
    <row r="24" spans="1:4">
      <c r="A24" s="77">
        <v>44348</v>
      </c>
      <c r="B24" s="118">
        <v>51.6</v>
      </c>
      <c r="C24" s="93">
        <v>844</v>
      </c>
      <c r="D24" s="93">
        <v>42</v>
      </c>
    </row>
    <row r="25" spans="1:4">
      <c r="A25" s="77">
        <v>44378</v>
      </c>
      <c r="B25" s="118">
        <v>51</v>
      </c>
      <c r="C25" s="93">
        <v>836</v>
      </c>
      <c r="D25" s="93">
        <v>42</v>
      </c>
    </row>
    <row r="26" spans="1:4">
      <c r="A26" s="77">
        <v>44409</v>
      </c>
      <c r="B26" s="118">
        <v>50.8</v>
      </c>
      <c r="C26" s="93">
        <v>829</v>
      </c>
      <c r="D26" s="93">
        <v>42</v>
      </c>
    </row>
    <row r="27" spans="1:4">
      <c r="A27" s="77">
        <v>44440</v>
      </c>
      <c r="B27" s="118">
        <v>51</v>
      </c>
      <c r="C27" s="93">
        <v>825</v>
      </c>
      <c r="D27" s="93">
        <v>41</v>
      </c>
    </row>
    <row r="28" spans="1:4">
      <c r="A28" s="77">
        <v>44470</v>
      </c>
      <c r="B28" s="118">
        <v>50.4</v>
      </c>
      <c r="C28" s="93">
        <v>820</v>
      </c>
      <c r="D28" s="93">
        <v>40</v>
      </c>
    </row>
    <row r="29" spans="1:4">
      <c r="A29" s="77">
        <v>44501</v>
      </c>
      <c r="B29" s="118">
        <v>51.2</v>
      </c>
      <c r="C29" s="93">
        <v>820</v>
      </c>
      <c r="D29" s="93">
        <v>41</v>
      </c>
    </row>
    <row r="30" spans="1:4">
      <c r="A30" s="77">
        <v>44531</v>
      </c>
      <c r="B30" s="118">
        <v>52.6</v>
      </c>
      <c r="C30" s="93">
        <v>819</v>
      </c>
      <c r="D30" s="93">
        <v>42</v>
      </c>
    </row>
    <row r="31" spans="1:4">
      <c r="A31" s="77">
        <v>44562</v>
      </c>
      <c r="B31" s="118">
        <v>52.6</v>
      </c>
      <c r="C31" s="93">
        <v>815</v>
      </c>
      <c r="D31" s="93">
        <v>42</v>
      </c>
    </row>
    <row r="32" spans="1:4">
      <c r="A32" s="77">
        <v>44593</v>
      </c>
      <c r="B32" s="118">
        <v>52.2</v>
      </c>
      <c r="C32" s="93">
        <v>814</v>
      </c>
      <c r="D32" s="93">
        <v>42</v>
      </c>
    </row>
    <row r="33" spans="1:4">
      <c r="A33" s="77">
        <v>44621</v>
      </c>
      <c r="B33" s="118">
        <v>52.2</v>
      </c>
      <c r="C33" s="93">
        <v>814</v>
      </c>
      <c r="D33" s="93">
        <v>42</v>
      </c>
    </row>
    <row r="34" spans="1:4">
      <c r="A34" s="77">
        <v>44652</v>
      </c>
      <c r="B34" s="118">
        <v>52.2</v>
      </c>
      <c r="C34" s="93">
        <v>814</v>
      </c>
      <c r="D34" s="93">
        <v>41</v>
      </c>
    </row>
    <row r="35" spans="1:4">
      <c r="A35" s="77">
        <v>44682</v>
      </c>
      <c r="B35" s="118">
        <v>52</v>
      </c>
      <c r="C35" s="93">
        <v>808</v>
      </c>
      <c r="D35" s="93">
        <v>41</v>
      </c>
    </row>
    <row r="36" spans="1:4">
      <c r="A36" s="77">
        <v>44713</v>
      </c>
      <c r="B36" s="118">
        <v>38.200000000000003</v>
      </c>
      <c r="C36" s="93">
        <v>780</v>
      </c>
      <c r="D36" s="93">
        <v>27</v>
      </c>
    </row>
    <row r="37" spans="1:4">
      <c r="A37" s="77">
        <v>44743</v>
      </c>
      <c r="B37" s="118">
        <v>37.4</v>
      </c>
      <c r="C37" s="93">
        <v>781</v>
      </c>
      <c r="D37" s="93">
        <v>26</v>
      </c>
    </row>
    <row r="38" spans="1:4">
      <c r="A38" s="77">
        <v>44774</v>
      </c>
      <c r="B38" s="118">
        <v>37.6</v>
      </c>
      <c r="C38" s="93">
        <v>779</v>
      </c>
      <c r="D38" s="93">
        <v>26</v>
      </c>
    </row>
    <row r="39" spans="1:4">
      <c r="A39" s="77">
        <v>44805</v>
      </c>
      <c r="B39" s="118">
        <v>38</v>
      </c>
      <c r="C39" s="93">
        <v>767</v>
      </c>
      <c r="D39" s="93">
        <v>27</v>
      </c>
    </row>
    <row r="40" spans="1:4">
      <c r="A40" s="77">
        <v>44835</v>
      </c>
      <c r="B40" s="118">
        <v>38</v>
      </c>
      <c r="C40" s="93">
        <v>765</v>
      </c>
      <c r="D40" s="93">
        <v>27</v>
      </c>
    </row>
    <row r="41" spans="1:4">
      <c r="A41" s="77">
        <v>44866</v>
      </c>
      <c r="B41" s="118">
        <v>37.799999999999997</v>
      </c>
      <c r="C41" s="93">
        <v>760</v>
      </c>
      <c r="D41" s="93">
        <v>27</v>
      </c>
    </row>
    <row r="42" spans="1:4">
      <c r="A42" s="77">
        <v>44896</v>
      </c>
      <c r="B42" s="118">
        <v>38.6</v>
      </c>
      <c r="C42" s="93">
        <v>750</v>
      </c>
      <c r="D42" s="93">
        <v>27</v>
      </c>
    </row>
    <row r="43" spans="1:4">
      <c r="A43" s="77">
        <v>44927</v>
      </c>
      <c r="B43" s="118">
        <v>39.799999999999997</v>
      </c>
      <c r="C43" s="93">
        <v>744</v>
      </c>
      <c r="D43" s="93">
        <v>28</v>
      </c>
    </row>
    <row r="44" spans="1:4">
      <c r="A44" s="77">
        <v>44958</v>
      </c>
      <c r="B44" s="118">
        <v>38.6</v>
      </c>
      <c r="C44" s="93">
        <v>742</v>
      </c>
      <c r="D44" s="93">
        <v>27</v>
      </c>
    </row>
    <row r="45" spans="1:4">
      <c r="A45" s="77">
        <v>44986</v>
      </c>
      <c r="B45" s="118">
        <v>38.6</v>
      </c>
      <c r="C45" s="93">
        <v>741</v>
      </c>
      <c r="D45" s="93">
        <v>28</v>
      </c>
    </row>
    <row r="46" spans="1:4">
      <c r="A46" s="77">
        <v>45017</v>
      </c>
      <c r="B46" s="118">
        <v>38.4</v>
      </c>
      <c r="C46" s="93">
        <v>743</v>
      </c>
      <c r="D46" s="93">
        <v>28</v>
      </c>
    </row>
    <row r="47" spans="1:4">
      <c r="A47" s="77">
        <v>45047</v>
      </c>
      <c r="B47" s="118">
        <v>38.200000000000003</v>
      </c>
      <c r="C47" s="93">
        <v>738</v>
      </c>
      <c r="D47" s="93">
        <v>28</v>
      </c>
    </row>
    <row r="48" spans="1:4">
      <c r="A48" s="77">
        <v>45078</v>
      </c>
      <c r="B48" s="118">
        <v>38</v>
      </c>
      <c r="C48" s="93">
        <v>739</v>
      </c>
      <c r="D48" s="93">
        <v>27</v>
      </c>
    </row>
    <row r="49" spans="1:4">
      <c r="A49" s="77">
        <v>45108</v>
      </c>
      <c r="B49" s="118">
        <v>39</v>
      </c>
      <c r="C49" s="93">
        <v>724</v>
      </c>
      <c r="D49" s="93">
        <v>29</v>
      </c>
    </row>
    <row r="50" spans="1:4">
      <c r="A50" s="77">
        <v>45139</v>
      </c>
      <c r="B50" s="118">
        <v>38</v>
      </c>
      <c r="C50" s="93">
        <v>722</v>
      </c>
      <c r="D50" s="93">
        <v>28</v>
      </c>
    </row>
    <row r="51" spans="1:4">
      <c r="A51" s="77">
        <v>45170</v>
      </c>
      <c r="B51" s="118">
        <v>37.6</v>
      </c>
      <c r="C51" s="93">
        <v>719</v>
      </c>
      <c r="D51" s="93">
        <v>28</v>
      </c>
    </row>
    <row r="52" spans="1:4">
      <c r="A52" s="77">
        <v>45200</v>
      </c>
      <c r="B52" s="118">
        <v>38.200000000000003</v>
      </c>
      <c r="C52" s="93">
        <v>718</v>
      </c>
      <c r="D52" s="93">
        <v>29</v>
      </c>
    </row>
    <row r="53" spans="1:4">
      <c r="A53" s="77">
        <v>45231</v>
      </c>
      <c r="B53" s="118">
        <v>38.799999999999997</v>
      </c>
      <c r="C53" s="93">
        <v>718</v>
      </c>
      <c r="D53" s="93">
        <v>29</v>
      </c>
    </row>
    <row r="54" spans="1:4">
      <c r="A54" s="77">
        <v>45261</v>
      </c>
      <c r="B54" s="118">
        <v>38.799999999999997</v>
      </c>
      <c r="C54" s="93">
        <v>717</v>
      </c>
      <c r="D54" s="93">
        <v>29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B60C6-1EEC-4485-9D28-56CE70305FA7}">
  <sheetPr>
    <tabColor rgb="FFC00000"/>
  </sheetPr>
  <dimension ref="A1:D54"/>
  <sheetViews>
    <sheetView workbookViewId="0">
      <pane ySplit="1" topLeftCell="A2" activePane="bottomLeft" state="frozen"/>
      <selection pane="bottomLeft"/>
    </sheetView>
  </sheetViews>
  <sheetFormatPr defaultRowHeight="14.25"/>
  <cols>
    <col min="1" max="1" width="13.875" customWidth="1"/>
    <col min="2" max="2" width="18.5" bestFit="1" customWidth="1"/>
    <col min="3" max="3" width="14.5" customWidth="1"/>
    <col min="4" max="4" width="17.125" customWidth="1"/>
    <col min="5" max="5" width="9" customWidth="1"/>
  </cols>
  <sheetData>
    <row r="1" spans="1:4" ht="62.25" customHeight="1">
      <c r="A1" s="87" t="s">
        <v>164</v>
      </c>
      <c r="B1" s="91" t="s">
        <v>206</v>
      </c>
      <c r="C1" s="95" t="s">
        <v>207</v>
      </c>
      <c r="D1" s="95" t="s">
        <v>208</v>
      </c>
    </row>
    <row r="2" spans="1:4">
      <c r="A2" s="77">
        <v>43678</v>
      </c>
      <c r="B2" s="99">
        <v>132</v>
      </c>
      <c r="C2" s="105">
        <v>209</v>
      </c>
      <c r="D2" s="105">
        <v>26</v>
      </c>
    </row>
    <row r="3" spans="1:4">
      <c r="A3" s="77">
        <v>43709</v>
      </c>
      <c r="B3" s="99">
        <v>149</v>
      </c>
      <c r="C3" s="105">
        <v>194</v>
      </c>
      <c r="D3" s="105">
        <v>23</v>
      </c>
    </row>
    <row r="4" spans="1:4">
      <c r="A4" s="77">
        <v>43739</v>
      </c>
      <c r="B4" s="99">
        <v>146</v>
      </c>
      <c r="C4" s="105">
        <v>204</v>
      </c>
      <c r="D4" s="105">
        <v>25</v>
      </c>
    </row>
    <row r="5" spans="1:4">
      <c r="A5" s="77">
        <v>43770</v>
      </c>
      <c r="B5" s="99">
        <v>151</v>
      </c>
      <c r="C5" s="105">
        <v>212</v>
      </c>
      <c r="D5" s="105">
        <v>27</v>
      </c>
    </row>
    <row r="6" spans="1:4">
      <c r="A6" s="77">
        <v>43800</v>
      </c>
      <c r="B6" s="99">
        <v>138</v>
      </c>
      <c r="C6" s="105">
        <v>212</v>
      </c>
      <c r="D6" s="105">
        <v>30</v>
      </c>
    </row>
    <row r="7" spans="1:4">
      <c r="A7" s="77">
        <v>43831</v>
      </c>
      <c r="B7" s="99">
        <v>144</v>
      </c>
      <c r="C7" s="105">
        <v>218</v>
      </c>
      <c r="D7" s="105">
        <v>30</v>
      </c>
    </row>
    <row r="8" spans="1:4">
      <c r="A8" s="77">
        <v>43862</v>
      </c>
      <c r="B8" s="99">
        <v>124</v>
      </c>
      <c r="C8" s="105">
        <v>164</v>
      </c>
      <c r="D8" s="105">
        <v>21</v>
      </c>
    </row>
    <row r="9" spans="1:4">
      <c r="A9" s="77">
        <v>43891</v>
      </c>
      <c r="B9" s="99">
        <v>145</v>
      </c>
      <c r="C9" s="105">
        <v>230</v>
      </c>
      <c r="D9" s="105">
        <v>27</v>
      </c>
    </row>
    <row r="10" spans="1:4">
      <c r="A10" s="77">
        <v>43922</v>
      </c>
      <c r="B10" s="99">
        <v>155</v>
      </c>
      <c r="C10" s="105">
        <v>172</v>
      </c>
      <c r="D10" s="105">
        <v>25</v>
      </c>
    </row>
    <row r="11" spans="1:4">
      <c r="A11" s="77">
        <v>43952</v>
      </c>
      <c r="B11" s="99">
        <v>167</v>
      </c>
      <c r="C11" s="105">
        <v>214</v>
      </c>
      <c r="D11" s="105">
        <v>22</v>
      </c>
    </row>
    <row r="12" spans="1:4">
      <c r="A12" s="77">
        <v>43983</v>
      </c>
      <c r="B12" s="99">
        <v>144</v>
      </c>
      <c r="C12" s="105">
        <v>189</v>
      </c>
      <c r="D12" s="105">
        <v>33</v>
      </c>
    </row>
    <row r="13" spans="1:4">
      <c r="A13" s="77">
        <v>44013</v>
      </c>
      <c r="B13" s="99">
        <v>140</v>
      </c>
      <c r="C13" s="105">
        <v>205</v>
      </c>
      <c r="D13" s="105">
        <v>24</v>
      </c>
    </row>
    <row r="14" spans="1:4">
      <c r="A14" s="77">
        <v>44044</v>
      </c>
      <c r="B14" s="99">
        <v>129</v>
      </c>
      <c r="C14" s="105">
        <v>161</v>
      </c>
      <c r="D14" s="105">
        <v>19</v>
      </c>
    </row>
    <row r="15" spans="1:4">
      <c r="A15" s="77">
        <v>44075</v>
      </c>
      <c r="B15" s="99">
        <v>157</v>
      </c>
      <c r="C15" s="105">
        <v>176</v>
      </c>
      <c r="D15" s="105">
        <v>28</v>
      </c>
    </row>
    <row r="16" spans="1:4">
      <c r="A16" s="77">
        <v>44105</v>
      </c>
      <c r="B16" s="99">
        <v>131</v>
      </c>
      <c r="C16" s="105">
        <v>173</v>
      </c>
      <c r="D16" s="105">
        <v>27</v>
      </c>
    </row>
    <row r="17" spans="1:4">
      <c r="A17" s="77">
        <v>44136</v>
      </c>
      <c r="B17" s="99">
        <v>144</v>
      </c>
      <c r="C17" s="105">
        <v>192</v>
      </c>
      <c r="D17" s="105">
        <v>23</v>
      </c>
    </row>
    <row r="18" spans="1:4">
      <c r="A18" s="77">
        <v>44166</v>
      </c>
      <c r="B18" s="99">
        <v>153</v>
      </c>
      <c r="C18" s="105">
        <v>196</v>
      </c>
      <c r="D18" s="105">
        <v>26</v>
      </c>
    </row>
    <row r="19" spans="1:4">
      <c r="A19" s="77">
        <v>44197</v>
      </c>
      <c r="B19" s="99">
        <v>128</v>
      </c>
      <c r="C19" s="105">
        <v>168</v>
      </c>
      <c r="D19" s="105">
        <v>19</v>
      </c>
    </row>
    <row r="20" spans="1:4">
      <c r="A20" s="77">
        <v>44228</v>
      </c>
      <c r="B20" s="99">
        <v>111</v>
      </c>
      <c r="C20" s="105">
        <v>170</v>
      </c>
      <c r="D20" s="105">
        <v>27</v>
      </c>
    </row>
    <row r="21" spans="1:4">
      <c r="A21" s="77">
        <v>44256</v>
      </c>
      <c r="B21" s="99">
        <v>134</v>
      </c>
      <c r="C21" s="105">
        <v>212</v>
      </c>
      <c r="D21" s="105">
        <v>14</v>
      </c>
    </row>
    <row r="22" spans="1:4">
      <c r="A22" s="77">
        <v>44287</v>
      </c>
      <c r="B22" s="99">
        <v>151</v>
      </c>
      <c r="C22" s="105">
        <v>207</v>
      </c>
      <c r="D22" s="105">
        <v>14</v>
      </c>
    </row>
    <row r="23" spans="1:4">
      <c r="A23" s="77">
        <v>44317</v>
      </c>
      <c r="B23" s="99">
        <v>127</v>
      </c>
      <c r="C23" s="105">
        <v>191</v>
      </c>
      <c r="D23" s="105">
        <v>17</v>
      </c>
    </row>
    <row r="24" spans="1:4">
      <c r="A24" s="77">
        <v>44348</v>
      </c>
      <c r="B24" s="99">
        <v>149</v>
      </c>
      <c r="C24" s="105">
        <v>196</v>
      </c>
      <c r="D24" s="105">
        <v>14</v>
      </c>
    </row>
    <row r="25" spans="1:4">
      <c r="A25" s="77">
        <v>44378</v>
      </c>
      <c r="B25" s="99">
        <v>114</v>
      </c>
      <c r="C25" s="105">
        <v>213</v>
      </c>
      <c r="D25" s="105">
        <v>25</v>
      </c>
    </row>
    <row r="26" spans="1:4">
      <c r="A26" s="77">
        <v>44409</v>
      </c>
      <c r="B26" s="99">
        <v>106</v>
      </c>
      <c r="C26" s="105">
        <v>176</v>
      </c>
      <c r="D26" s="105">
        <v>14</v>
      </c>
    </row>
    <row r="27" spans="1:4">
      <c r="A27" s="77">
        <v>44440</v>
      </c>
      <c r="B27" s="99">
        <v>107</v>
      </c>
      <c r="C27" s="105">
        <v>182</v>
      </c>
      <c r="D27" s="105">
        <v>25</v>
      </c>
    </row>
    <row r="28" spans="1:4">
      <c r="A28" s="77">
        <v>44470</v>
      </c>
      <c r="B28" s="99">
        <v>120</v>
      </c>
      <c r="C28" s="105">
        <v>188</v>
      </c>
      <c r="D28" s="105">
        <v>16</v>
      </c>
    </row>
    <row r="29" spans="1:4">
      <c r="A29" s="77">
        <v>44501</v>
      </c>
      <c r="B29" s="99">
        <v>149</v>
      </c>
      <c r="C29" s="105">
        <v>222</v>
      </c>
      <c r="D29" s="105">
        <v>26</v>
      </c>
    </row>
    <row r="30" spans="1:4">
      <c r="A30" s="77">
        <v>44531</v>
      </c>
      <c r="B30" s="99">
        <v>144</v>
      </c>
      <c r="C30" s="105">
        <v>219</v>
      </c>
      <c r="D30" s="105">
        <v>32</v>
      </c>
    </row>
    <row r="31" spans="1:4">
      <c r="A31" s="77">
        <v>44562</v>
      </c>
      <c r="B31" s="99">
        <v>153</v>
      </c>
      <c r="C31" s="105">
        <v>181</v>
      </c>
      <c r="D31" s="105">
        <v>23</v>
      </c>
    </row>
    <row r="32" spans="1:4">
      <c r="A32" s="77">
        <v>44593</v>
      </c>
      <c r="B32" s="99">
        <v>118</v>
      </c>
      <c r="C32" s="105">
        <v>166</v>
      </c>
      <c r="D32" s="105">
        <v>25</v>
      </c>
    </row>
    <row r="33" spans="1:4">
      <c r="A33" s="77">
        <v>44621</v>
      </c>
      <c r="B33" s="99">
        <v>130</v>
      </c>
      <c r="C33" s="105">
        <v>204</v>
      </c>
      <c r="D33" s="105">
        <v>23</v>
      </c>
    </row>
    <row r="34" spans="1:4">
      <c r="A34" s="77">
        <v>44652</v>
      </c>
      <c r="B34" s="99">
        <v>130</v>
      </c>
      <c r="C34" s="105">
        <v>195</v>
      </c>
      <c r="D34" s="105">
        <v>16</v>
      </c>
    </row>
    <row r="35" spans="1:4">
      <c r="A35" s="77">
        <v>44682</v>
      </c>
      <c r="B35" s="99">
        <v>124</v>
      </c>
      <c r="C35" s="105">
        <v>209</v>
      </c>
      <c r="D35" s="105">
        <v>20</v>
      </c>
    </row>
    <row r="36" spans="1:4">
      <c r="A36" s="77">
        <v>44713</v>
      </c>
      <c r="B36" s="99">
        <v>148</v>
      </c>
      <c r="C36" s="105">
        <v>212</v>
      </c>
      <c r="D36" s="105">
        <v>18</v>
      </c>
    </row>
    <row r="37" spans="1:4">
      <c r="A37" s="77">
        <v>44743</v>
      </c>
      <c r="B37" s="99">
        <v>186</v>
      </c>
      <c r="C37" s="105">
        <v>234</v>
      </c>
      <c r="D37" s="105">
        <v>17</v>
      </c>
    </row>
    <row r="38" spans="1:4">
      <c r="A38" s="77">
        <v>44774</v>
      </c>
      <c r="B38" s="99">
        <v>138</v>
      </c>
      <c r="C38" s="105">
        <v>200</v>
      </c>
      <c r="D38" s="105">
        <v>20</v>
      </c>
    </row>
    <row r="39" spans="1:4">
      <c r="A39" s="77">
        <v>44805</v>
      </c>
      <c r="B39" s="99">
        <v>104</v>
      </c>
      <c r="C39" s="105">
        <v>152</v>
      </c>
      <c r="D39" s="105">
        <v>22</v>
      </c>
    </row>
    <row r="40" spans="1:4">
      <c r="A40" s="77">
        <v>44835</v>
      </c>
      <c r="B40" s="99">
        <v>143</v>
      </c>
      <c r="C40" s="105">
        <v>218</v>
      </c>
      <c r="D40" s="105">
        <v>23</v>
      </c>
    </row>
    <row r="41" spans="1:4">
      <c r="A41" s="77">
        <v>44866</v>
      </c>
      <c r="B41" s="99">
        <v>119</v>
      </c>
      <c r="C41" s="105">
        <v>196</v>
      </c>
      <c r="D41" s="105">
        <v>23</v>
      </c>
    </row>
    <row r="42" spans="1:4">
      <c r="A42" s="77">
        <v>44896</v>
      </c>
      <c r="B42" s="99">
        <v>135</v>
      </c>
      <c r="C42" s="105">
        <v>199</v>
      </c>
      <c r="D42" s="105">
        <v>12</v>
      </c>
    </row>
    <row r="43" spans="1:4">
      <c r="A43" s="77">
        <v>44927</v>
      </c>
      <c r="B43" s="99">
        <v>128</v>
      </c>
      <c r="C43" s="105">
        <v>200</v>
      </c>
      <c r="D43" s="105">
        <v>23</v>
      </c>
    </row>
    <row r="44" spans="1:4">
      <c r="A44" s="77">
        <v>44958</v>
      </c>
      <c r="B44" s="99">
        <v>126</v>
      </c>
      <c r="C44" s="105">
        <v>184</v>
      </c>
      <c r="D44" s="105">
        <v>21</v>
      </c>
    </row>
    <row r="45" spans="1:4">
      <c r="A45" s="77">
        <v>44986</v>
      </c>
      <c r="B45" s="99">
        <v>121</v>
      </c>
      <c r="C45" s="105">
        <v>175</v>
      </c>
      <c r="D45" s="105">
        <v>33</v>
      </c>
    </row>
    <row r="46" spans="1:4">
      <c r="A46" s="77">
        <v>45017</v>
      </c>
      <c r="B46" s="99">
        <v>127</v>
      </c>
      <c r="C46" s="105">
        <v>157</v>
      </c>
      <c r="D46" s="105">
        <v>23</v>
      </c>
    </row>
    <row r="47" spans="1:4">
      <c r="A47" s="77">
        <v>45047</v>
      </c>
      <c r="B47" s="99">
        <v>133</v>
      </c>
      <c r="C47" s="105">
        <v>189</v>
      </c>
      <c r="D47" s="105">
        <v>27</v>
      </c>
    </row>
    <row r="48" spans="1:4">
      <c r="A48" s="77">
        <v>45078</v>
      </c>
      <c r="B48" s="99">
        <v>122</v>
      </c>
      <c r="C48" s="105">
        <v>183</v>
      </c>
      <c r="D48" s="105">
        <v>19</v>
      </c>
    </row>
    <row r="49" spans="1:4">
      <c r="A49" s="77">
        <v>45108</v>
      </c>
      <c r="B49" s="99">
        <v>115</v>
      </c>
      <c r="C49" s="105">
        <v>171</v>
      </c>
      <c r="D49" s="105">
        <v>23</v>
      </c>
    </row>
    <row r="50" spans="1:4">
      <c r="A50" s="77">
        <v>45139</v>
      </c>
      <c r="B50" s="99">
        <v>104</v>
      </c>
      <c r="C50" s="105">
        <v>191</v>
      </c>
      <c r="D50" s="105">
        <v>22</v>
      </c>
    </row>
    <row r="51" spans="1:4">
      <c r="A51" s="77">
        <v>45170</v>
      </c>
      <c r="B51" s="99">
        <v>119</v>
      </c>
      <c r="C51" s="105">
        <v>169</v>
      </c>
      <c r="D51" s="105">
        <v>15</v>
      </c>
    </row>
    <row r="52" spans="1:4">
      <c r="A52" s="77">
        <v>45200</v>
      </c>
      <c r="B52" s="99">
        <v>125</v>
      </c>
      <c r="C52" s="105">
        <v>203</v>
      </c>
      <c r="D52" s="105">
        <v>27</v>
      </c>
    </row>
    <row r="53" spans="1:4">
      <c r="A53" s="77">
        <v>45231</v>
      </c>
      <c r="B53" s="99">
        <v>124</v>
      </c>
      <c r="C53" s="105">
        <v>197</v>
      </c>
      <c r="D53" s="105">
        <v>15</v>
      </c>
    </row>
    <row r="54" spans="1:4">
      <c r="A54" s="77">
        <v>45261</v>
      </c>
      <c r="B54" s="99">
        <v>141</v>
      </c>
      <c r="C54" s="105">
        <v>184</v>
      </c>
      <c r="D54" s="105">
        <v>19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FF4-92A6-4082-BC67-B3EBA6A39F7B}">
  <sheetPr>
    <tabColor rgb="FFC00000"/>
  </sheetPr>
  <dimension ref="A1:C25"/>
  <sheetViews>
    <sheetView workbookViewId="0">
      <pane ySplit="1" topLeftCell="A2" activePane="bottomLeft" state="frozen"/>
      <selection pane="bottomLeft"/>
    </sheetView>
  </sheetViews>
  <sheetFormatPr defaultRowHeight="14.25"/>
  <cols>
    <col min="1" max="1" width="9" bestFit="1" customWidth="1"/>
    <col min="2" max="2" width="9" customWidth="1"/>
    <col min="3" max="3" width="19" customWidth="1"/>
  </cols>
  <sheetData>
    <row r="1" spans="1:3" ht="45" customHeight="1">
      <c r="A1" s="91" t="s">
        <v>182</v>
      </c>
      <c r="B1" s="116" t="s">
        <v>209</v>
      </c>
      <c r="C1" s="85" t="s">
        <v>210</v>
      </c>
    </row>
    <row r="2" spans="1:3" ht="14.25" customHeight="1">
      <c r="A2" s="81" t="s">
        <v>211</v>
      </c>
      <c r="B2">
        <v>16320.85</v>
      </c>
      <c r="C2" s="78"/>
    </row>
    <row r="3" spans="1:3" ht="14.25" customHeight="1">
      <c r="A3" s="81" t="s">
        <v>212</v>
      </c>
      <c r="B3">
        <v>14526.723</v>
      </c>
      <c r="C3" s="78"/>
    </row>
    <row r="4" spans="1:3" ht="14.25" customHeight="1">
      <c r="A4" s="81" t="s">
        <v>213</v>
      </c>
      <c r="B4">
        <v>15694.173000000001</v>
      </c>
      <c r="C4" s="78"/>
    </row>
    <row r="5" spans="1:3" ht="14.25" customHeight="1">
      <c r="A5" s="81" t="s">
        <v>214</v>
      </c>
      <c r="B5">
        <v>17532.352999999999</v>
      </c>
      <c r="C5" s="78"/>
    </row>
    <row r="6" spans="1:3" ht="14.25" customHeight="1">
      <c r="A6" s="81" t="s">
        <v>215</v>
      </c>
      <c r="B6">
        <v>21386.396000000001</v>
      </c>
      <c r="C6" s="78"/>
    </row>
    <row r="7" spans="1:3" ht="14.25" customHeight="1">
      <c r="A7" s="81" t="s">
        <v>216</v>
      </c>
      <c r="B7">
        <v>20517.493999999999</v>
      </c>
      <c r="C7" s="78"/>
    </row>
    <row r="8" spans="1:3" ht="14.25" customHeight="1">
      <c r="A8" s="81" t="s">
        <v>217</v>
      </c>
      <c r="B8">
        <v>19939.828000000001</v>
      </c>
      <c r="C8" s="78"/>
    </row>
    <row r="9" spans="1:3" ht="14.25" customHeight="1">
      <c r="A9" s="81" t="s">
        <v>218</v>
      </c>
      <c r="B9">
        <v>19451.045999999998</v>
      </c>
      <c r="C9" s="160"/>
    </row>
    <row r="10" spans="1:3" ht="14.25" customHeight="1">
      <c r="A10" s="81" t="s">
        <v>219</v>
      </c>
      <c r="B10" s="105">
        <v>21431.976999999999</v>
      </c>
      <c r="C10" s="78"/>
    </row>
    <row r="11" spans="1:3" ht="14.25" customHeight="1">
      <c r="A11" s="81" t="s">
        <v>220</v>
      </c>
      <c r="B11" s="105">
        <v>21002.814999999999</v>
      </c>
      <c r="C11" s="78"/>
    </row>
    <row r="12" spans="1:3" ht="14.25" customHeight="1">
      <c r="A12" s="81" t="s">
        <v>221</v>
      </c>
      <c r="B12" s="105">
        <v>19577.52</v>
      </c>
      <c r="C12" s="78"/>
    </row>
    <row r="13" spans="1:3" ht="14.25" customHeight="1">
      <c r="A13" s="81" t="s">
        <v>222</v>
      </c>
      <c r="B13" s="105">
        <v>19149.146000000001</v>
      </c>
      <c r="C13" s="78"/>
    </row>
    <row r="14" spans="1:3" ht="14.25" customHeight="1">
      <c r="A14" s="81" t="s">
        <v>223</v>
      </c>
      <c r="B14" s="105">
        <v>17516.835999999999</v>
      </c>
      <c r="C14" s="78"/>
    </row>
    <row r="15" spans="1:3" ht="14.25" customHeight="1">
      <c r="A15" s="81" t="s">
        <v>224</v>
      </c>
      <c r="B15" s="105">
        <v>18066.429</v>
      </c>
      <c r="C15" s="78"/>
    </row>
    <row r="16" spans="1:3" ht="14.25" customHeight="1">
      <c r="A16" s="81" t="s">
        <v>225</v>
      </c>
      <c r="B16" s="105">
        <v>15451.786</v>
      </c>
      <c r="C16" s="78"/>
    </row>
    <row r="17" spans="1:3" ht="14.25" customHeight="1">
      <c r="A17" s="81" t="s">
        <v>226</v>
      </c>
      <c r="B17" s="105">
        <v>14351.753000000001</v>
      </c>
      <c r="C17" s="78"/>
    </row>
    <row r="18" spans="1:3" ht="14.25" customHeight="1">
      <c r="A18" s="81" t="s">
        <v>227</v>
      </c>
      <c r="B18" s="105">
        <v>13057.065000000001</v>
      </c>
      <c r="C18" s="78"/>
    </row>
    <row r="19" spans="1:3">
      <c r="A19" s="79" t="s">
        <v>186</v>
      </c>
      <c r="B19" s="105">
        <v>14566.403</v>
      </c>
      <c r="C19" s="78"/>
    </row>
    <row r="20" spans="1:3">
      <c r="A20" s="79" t="s">
        <v>187</v>
      </c>
      <c r="B20" s="105">
        <v>13368.540999999999</v>
      </c>
      <c r="C20" s="78"/>
    </row>
    <row r="21" spans="1:3">
      <c r="A21" s="79" t="s">
        <v>188</v>
      </c>
      <c r="B21" s="105">
        <v>12155.60097888</v>
      </c>
      <c r="C21" s="78"/>
    </row>
    <row r="22" spans="1:3">
      <c r="A22" s="79" t="s">
        <v>189</v>
      </c>
      <c r="B22" s="105">
        <v>11564.693787</v>
      </c>
      <c r="C22" s="78"/>
    </row>
    <row r="23" spans="1:3">
      <c r="A23" s="79" t="s">
        <v>190</v>
      </c>
      <c r="B23" s="105">
        <v>10538.470305439601</v>
      </c>
      <c r="C23" s="78"/>
    </row>
    <row r="24" spans="1:3">
      <c r="A24" s="79" t="s">
        <v>191</v>
      </c>
      <c r="B24" s="105">
        <v>9674.9466296176415</v>
      </c>
      <c r="C24" s="107">
        <v>-8.1940134648972054E-2</v>
      </c>
    </row>
    <row r="25" spans="1:3">
      <c r="A25" s="79" t="s">
        <v>192</v>
      </c>
      <c r="B25" s="105">
        <v>9505.6997126056995</v>
      </c>
      <c r="C25" s="107">
        <v>-9.8000047720472105E-2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06-6986-472E-A9AB-89E033E9599B}">
  <sheetPr>
    <tabColor rgb="FFFFFF00"/>
  </sheetPr>
  <dimension ref="A1:T54"/>
  <sheetViews>
    <sheetView workbookViewId="0">
      <pane ySplit="1" topLeftCell="A2" activePane="bottomLeft" state="frozen"/>
      <selection pane="bottomLeft"/>
    </sheetView>
  </sheetViews>
  <sheetFormatPr defaultRowHeight="14.25"/>
  <cols>
    <col min="2" max="2" width="10.25" customWidth="1"/>
    <col min="3" max="3" width="10.5" customWidth="1"/>
    <col min="4" max="5" width="10.125" customWidth="1"/>
    <col min="6" max="6" width="10" customWidth="1"/>
  </cols>
  <sheetData>
    <row r="1" spans="1:20" ht="63">
      <c r="A1" s="87" t="s">
        <v>164</v>
      </c>
      <c r="B1" s="114" t="s">
        <v>228</v>
      </c>
      <c r="C1" s="114" t="s">
        <v>367</v>
      </c>
      <c r="D1" s="114" t="s">
        <v>229</v>
      </c>
      <c r="E1" s="114" t="s">
        <v>230</v>
      </c>
      <c r="F1" s="114" t="s">
        <v>231</v>
      </c>
      <c r="H1" s="114" t="s">
        <v>288</v>
      </c>
      <c r="I1" s="114" t="s">
        <v>370</v>
      </c>
      <c r="J1" s="114" t="s">
        <v>369</v>
      </c>
      <c r="K1" s="114" t="s">
        <v>368</v>
      </c>
      <c r="L1" s="114" t="s">
        <v>232</v>
      </c>
      <c r="N1" s="114" t="s">
        <v>371</v>
      </c>
      <c r="O1" s="114" t="s">
        <v>372</v>
      </c>
      <c r="P1" s="114" t="s">
        <v>373</v>
      </c>
      <c r="Q1" s="114" t="s">
        <v>374</v>
      </c>
      <c r="R1" s="124" t="s">
        <v>233</v>
      </c>
      <c r="T1" s="114" t="s">
        <v>234</v>
      </c>
    </row>
    <row r="2" spans="1:20">
      <c r="A2" s="77">
        <v>43678</v>
      </c>
      <c r="B2" s="99">
        <v>357</v>
      </c>
      <c r="C2" s="99">
        <v>626</v>
      </c>
      <c r="D2" s="99">
        <v>366</v>
      </c>
      <c r="E2" s="99">
        <v>244</v>
      </c>
      <c r="F2" s="99">
        <v>4820</v>
      </c>
      <c r="H2" s="99">
        <v>424</v>
      </c>
      <c r="I2" s="99">
        <v>248</v>
      </c>
      <c r="J2" s="99">
        <v>138</v>
      </c>
      <c r="K2" s="99">
        <v>48</v>
      </c>
      <c r="L2" s="99">
        <v>840</v>
      </c>
      <c r="N2" s="99">
        <v>79</v>
      </c>
      <c r="O2" s="99">
        <v>11</v>
      </c>
      <c r="P2" s="99">
        <v>15</v>
      </c>
      <c r="Q2" s="99">
        <v>8</v>
      </c>
      <c r="R2" s="99">
        <v>102</v>
      </c>
      <c r="T2" s="99">
        <v>5762</v>
      </c>
    </row>
    <row r="3" spans="1:20">
      <c r="A3" s="77">
        <v>43709</v>
      </c>
      <c r="B3" s="99">
        <v>362</v>
      </c>
      <c r="C3" s="99">
        <v>628</v>
      </c>
      <c r="D3" s="99">
        <v>367</v>
      </c>
      <c r="E3" s="99">
        <v>245</v>
      </c>
      <c r="F3" s="99">
        <v>4832</v>
      </c>
      <c r="H3" s="99">
        <v>427</v>
      </c>
      <c r="I3" s="99">
        <v>248</v>
      </c>
      <c r="J3" s="99">
        <v>137</v>
      </c>
      <c r="K3" s="99">
        <v>49</v>
      </c>
      <c r="L3" s="99">
        <v>846</v>
      </c>
      <c r="N3" s="99">
        <v>82</v>
      </c>
      <c r="O3" s="99">
        <v>13</v>
      </c>
      <c r="P3" s="99">
        <v>15</v>
      </c>
      <c r="Q3" s="99">
        <v>8</v>
      </c>
      <c r="R3" s="99">
        <v>106</v>
      </c>
      <c r="T3" s="99">
        <v>5784</v>
      </c>
    </row>
    <row r="4" spans="1:20">
      <c r="A4" s="77">
        <v>43739</v>
      </c>
      <c r="B4" s="99">
        <v>366</v>
      </c>
      <c r="C4" s="99">
        <v>630</v>
      </c>
      <c r="D4" s="99">
        <v>366</v>
      </c>
      <c r="E4" s="99">
        <v>247</v>
      </c>
      <c r="F4" s="99">
        <v>4810</v>
      </c>
      <c r="H4" s="99">
        <v>429</v>
      </c>
      <c r="I4" s="99">
        <v>248</v>
      </c>
      <c r="J4" s="99">
        <v>137</v>
      </c>
      <c r="K4" s="99">
        <v>49</v>
      </c>
      <c r="L4" s="99">
        <v>850</v>
      </c>
      <c r="N4" s="99">
        <v>82</v>
      </c>
      <c r="O4" s="99">
        <v>13</v>
      </c>
      <c r="P4" s="99">
        <v>15</v>
      </c>
      <c r="Q4" s="99">
        <v>8</v>
      </c>
      <c r="R4" s="99">
        <v>106</v>
      </c>
      <c r="T4" s="99">
        <v>5766</v>
      </c>
    </row>
    <row r="5" spans="1:20">
      <c r="A5" s="77">
        <v>43770</v>
      </c>
      <c r="B5" s="99">
        <v>372</v>
      </c>
      <c r="C5" s="99">
        <v>635</v>
      </c>
      <c r="D5" s="99">
        <v>364</v>
      </c>
      <c r="E5" s="99">
        <v>249</v>
      </c>
      <c r="F5" s="99">
        <v>4814</v>
      </c>
      <c r="H5" s="99">
        <v>426</v>
      </c>
      <c r="I5" s="99">
        <v>249</v>
      </c>
      <c r="J5" s="99">
        <v>137</v>
      </c>
      <c r="K5" s="99">
        <v>47</v>
      </c>
      <c r="L5" s="99">
        <v>848</v>
      </c>
      <c r="N5" s="99">
        <v>81</v>
      </c>
      <c r="O5" s="99">
        <v>13</v>
      </c>
      <c r="P5" s="99">
        <v>14</v>
      </c>
      <c r="Q5" s="99">
        <v>8</v>
      </c>
      <c r="R5" s="99">
        <v>105</v>
      </c>
      <c r="T5" s="99">
        <v>5767</v>
      </c>
    </row>
    <row r="6" spans="1:20">
      <c r="A6" s="77">
        <v>43800</v>
      </c>
      <c r="B6" s="99">
        <v>371</v>
      </c>
      <c r="C6" s="99">
        <v>634</v>
      </c>
      <c r="D6" s="99">
        <v>363</v>
      </c>
      <c r="E6" s="99">
        <v>249</v>
      </c>
      <c r="F6" s="99">
        <v>4793</v>
      </c>
      <c r="H6" s="99">
        <v>431</v>
      </c>
      <c r="I6" s="99">
        <v>247</v>
      </c>
      <c r="J6" s="99">
        <v>138</v>
      </c>
      <c r="K6" s="99">
        <v>46</v>
      </c>
      <c r="L6" s="99">
        <v>848</v>
      </c>
      <c r="N6" s="99">
        <v>81</v>
      </c>
      <c r="O6" s="99">
        <v>13</v>
      </c>
      <c r="P6" s="99">
        <v>14</v>
      </c>
      <c r="Q6" s="99">
        <v>8</v>
      </c>
      <c r="R6" s="99">
        <v>105</v>
      </c>
      <c r="T6" s="99">
        <v>5746</v>
      </c>
    </row>
    <row r="7" spans="1:20">
      <c r="A7" s="77">
        <v>43831</v>
      </c>
      <c r="B7" s="99">
        <v>374</v>
      </c>
      <c r="C7" s="99">
        <v>638</v>
      </c>
      <c r="D7" s="99">
        <v>363</v>
      </c>
      <c r="E7" s="99">
        <v>251</v>
      </c>
      <c r="F7" s="99">
        <v>4792</v>
      </c>
      <c r="H7" s="99">
        <v>433</v>
      </c>
      <c r="I7" s="99">
        <v>248</v>
      </c>
      <c r="J7" s="99">
        <v>137</v>
      </c>
      <c r="K7" s="99">
        <v>47</v>
      </c>
      <c r="L7" s="99">
        <v>851</v>
      </c>
      <c r="N7" s="99">
        <v>81</v>
      </c>
      <c r="O7" s="99">
        <v>13</v>
      </c>
      <c r="P7" s="99">
        <v>14</v>
      </c>
      <c r="Q7" s="99">
        <v>8</v>
      </c>
      <c r="R7" s="99">
        <v>105</v>
      </c>
      <c r="T7" s="99">
        <v>5748</v>
      </c>
    </row>
    <row r="8" spans="1:20">
      <c r="A8" s="77">
        <v>43862</v>
      </c>
      <c r="B8" s="99">
        <v>381</v>
      </c>
      <c r="C8" s="99">
        <v>637</v>
      </c>
      <c r="D8" s="99">
        <v>365</v>
      </c>
      <c r="E8" s="99">
        <v>250</v>
      </c>
      <c r="F8" s="99">
        <v>4782</v>
      </c>
      <c r="H8" s="99">
        <v>436</v>
      </c>
      <c r="I8" s="99">
        <v>250</v>
      </c>
      <c r="J8" s="99">
        <v>138</v>
      </c>
      <c r="K8" s="99">
        <v>49</v>
      </c>
      <c r="L8" s="99">
        <v>857</v>
      </c>
      <c r="N8" s="99">
        <v>85</v>
      </c>
      <c r="O8" s="99">
        <v>14</v>
      </c>
      <c r="P8" s="99">
        <v>14</v>
      </c>
      <c r="Q8" s="99">
        <v>8</v>
      </c>
      <c r="R8" s="99">
        <v>109</v>
      </c>
      <c r="T8" s="99">
        <v>5748</v>
      </c>
    </row>
    <row r="9" spans="1:20">
      <c r="A9" s="77">
        <v>43891</v>
      </c>
      <c r="B9" s="99">
        <v>384</v>
      </c>
      <c r="C9" s="99">
        <v>637</v>
      </c>
      <c r="D9" s="99">
        <v>364</v>
      </c>
      <c r="E9" s="99">
        <v>251</v>
      </c>
      <c r="F9" s="99">
        <v>4780</v>
      </c>
      <c r="H9" s="99">
        <v>445</v>
      </c>
      <c r="I9" s="99">
        <v>254</v>
      </c>
      <c r="J9" s="99">
        <v>139</v>
      </c>
      <c r="K9" s="99">
        <v>50</v>
      </c>
      <c r="L9" s="99">
        <v>878</v>
      </c>
      <c r="N9" s="99">
        <v>85</v>
      </c>
      <c r="O9" s="99">
        <v>14</v>
      </c>
      <c r="P9" s="99">
        <v>14</v>
      </c>
      <c r="Q9" s="99">
        <v>8</v>
      </c>
      <c r="R9" s="99">
        <v>109</v>
      </c>
      <c r="T9" s="99">
        <v>5767</v>
      </c>
    </row>
    <row r="10" spans="1:20">
      <c r="A10" s="77">
        <v>43922</v>
      </c>
      <c r="B10" s="99">
        <v>386</v>
      </c>
      <c r="C10" s="99">
        <v>640</v>
      </c>
      <c r="D10" s="99">
        <v>362</v>
      </c>
      <c r="E10" s="99">
        <v>252</v>
      </c>
      <c r="F10" s="99">
        <v>4783</v>
      </c>
      <c r="H10" s="99">
        <v>447</v>
      </c>
      <c r="I10" s="99">
        <v>253</v>
      </c>
      <c r="J10" s="99">
        <v>139</v>
      </c>
      <c r="K10" s="99">
        <v>50</v>
      </c>
      <c r="L10" s="99">
        <v>875</v>
      </c>
      <c r="N10" s="99">
        <v>83</v>
      </c>
      <c r="O10" s="99">
        <v>14</v>
      </c>
      <c r="P10" s="99">
        <v>14</v>
      </c>
      <c r="Q10" s="99">
        <v>8</v>
      </c>
      <c r="R10" s="99">
        <v>107</v>
      </c>
      <c r="T10" s="99">
        <v>5765</v>
      </c>
    </row>
    <row r="11" spans="1:20">
      <c r="A11" s="77">
        <v>43952</v>
      </c>
      <c r="B11" s="99">
        <v>394</v>
      </c>
      <c r="C11" s="99">
        <v>646</v>
      </c>
      <c r="D11" s="99">
        <v>362</v>
      </c>
      <c r="E11" s="99">
        <v>253</v>
      </c>
      <c r="F11" s="99">
        <v>4792</v>
      </c>
      <c r="H11" s="99">
        <v>445</v>
      </c>
      <c r="I11" s="99">
        <v>254</v>
      </c>
      <c r="J11" s="99">
        <v>139</v>
      </c>
      <c r="K11" s="99">
        <v>50</v>
      </c>
      <c r="L11" s="99">
        <v>874</v>
      </c>
      <c r="N11" s="99">
        <v>83</v>
      </c>
      <c r="O11" s="99">
        <v>14</v>
      </c>
      <c r="P11" s="99">
        <v>14</v>
      </c>
      <c r="Q11" s="99">
        <v>8</v>
      </c>
      <c r="R11" s="99">
        <v>107</v>
      </c>
      <c r="T11" s="99">
        <v>5773</v>
      </c>
    </row>
    <row r="12" spans="1:20">
      <c r="A12" s="77">
        <v>43983</v>
      </c>
      <c r="B12" s="99">
        <v>400</v>
      </c>
      <c r="C12" s="99">
        <v>651</v>
      </c>
      <c r="D12" s="99">
        <v>362</v>
      </c>
      <c r="E12" s="99">
        <v>254</v>
      </c>
      <c r="F12" s="99">
        <v>4798</v>
      </c>
      <c r="H12" s="99">
        <v>449</v>
      </c>
      <c r="I12" s="99">
        <v>255</v>
      </c>
      <c r="J12" s="99">
        <v>139</v>
      </c>
      <c r="K12" s="99">
        <v>50</v>
      </c>
      <c r="L12" s="99">
        <v>875</v>
      </c>
      <c r="N12" s="99">
        <v>81</v>
      </c>
      <c r="O12" s="99">
        <v>14</v>
      </c>
      <c r="P12" s="99">
        <v>13</v>
      </c>
      <c r="Q12" s="99">
        <v>7</v>
      </c>
      <c r="R12" s="99">
        <v>105</v>
      </c>
      <c r="T12" s="99">
        <v>5778</v>
      </c>
    </row>
    <row r="13" spans="1:20">
      <c r="A13" s="77">
        <v>44013</v>
      </c>
      <c r="B13" s="99">
        <v>406</v>
      </c>
      <c r="C13" s="99">
        <v>655</v>
      </c>
      <c r="D13" s="99">
        <v>365</v>
      </c>
      <c r="E13" s="99">
        <v>257</v>
      </c>
      <c r="F13" s="99">
        <v>4807</v>
      </c>
      <c r="H13" s="99">
        <v>449</v>
      </c>
      <c r="I13" s="99">
        <v>253</v>
      </c>
      <c r="J13" s="99">
        <v>139</v>
      </c>
      <c r="K13" s="99">
        <v>50</v>
      </c>
      <c r="L13" s="99">
        <v>871</v>
      </c>
      <c r="N13" s="99">
        <v>80</v>
      </c>
      <c r="O13" s="99">
        <v>14</v>
      </c>
      <c r="P13" s="99">
        <v>13</v>
      </c>
      <c r="Q13" s="99">
        <v>7</v>
      </c>
      <c r="R13" s="99">
        <v>103</v>
      </c>
      <c r="T13" s="99">
        <v>5781</v>
      </c>
    </row>
    <row r="14" spans="1:20">
      <c r="A14" s="77">
        <v>44044</v>
      </c>
      <c r="B14" s="99">
        <v>412</v>
      </c>
      <c r="C14" s="99">
        <v>661</v>
      </c>
      <c r="D14" s="99">
        <v>367</v>
      </c>
      <c r="E14" s="99">
        <v>262</v>
      </c>
      <c r="F14" s="99">
        <v>4821</v>
      </c>
      <c r="H14" s="99">
        <v>447</v>
      </c>
      <c r="I14" s="99">
        <v>252</v>
      </c>
      <c r="J14" s="99">
        <v>138</v>
      </c>
      <c r="K14" s="99">
        <v>50</v>
      </c>
      <c r="L14" s="99">
        <v>868</v>
      </c>
      <c r="N14" s="99">
        <v>80</v>
      </c>
      <c r="O14" s="99">
        <v>14</v>
      </c>
      <c r="P14" s="99">
        <v>13</v>
      </c>
      <c r="Q14" s="99">
        <v>7</v>
      </c>
      <c r="R14" s="99">
        <v>103</v>
      </c>
      <c r="T14" s="99">
        <v>5792</v>
      </c>
    </row>
    <row r="15" spans="1:20">
      <c r="A15" s="77">
        <v>44075</v>
      </c>
      <c r="B15" s="99">
        <v>416</v>
      </c>
      <c r="C15" s="99">
        <v>671</v>
      </c>
      <c r="D15" s="99">
        <v>368</v>
      </c>
      <c r="E15" s="99">
        <v>264</v>
      </c>
      <c r="F15" s="99">
        <v>4838</v>
      </c>
      <c r="H15" s="99">
        <v>452</v>
      </c>
      <c r="I15" s="99">
        <v>253</v>
      </c>
      <c r="J15" s="99">
        <v>136</v>
      </c>
      <c r="K15" s="99">
        <v>50</v>
      </c>
      <c r="L15" s="99">
        <v>876</v>
      </c>
      <c r="N15" s="99">
        <v>80</v>
      </c>
      <c r="O15" s="99">
        <v>14</v>
      </c>
      <c r="P15" s="99">
        <v>13</v>
      </c>
      <c r="Q15" s="99">
        <v>7</v>
      </c>
      <c r="R15" s="99">
        <v>103</v>
      </c>
      <c r="T15" s="99">
        <v>5817</v>
      </c>
    </row>
    <row r="16" spans="1:20">
      <c r="A16" s="77">
        <v>44105</v>
      </c>
      <c r="B16" s="99">
        <v>420</v>
      </c>
      <c r="C16" s="99">
        <v>677</v>
      </c>
      <c r="D16" s="99">
        <v>369</v>
      </c>
      <c r="E16" s="99">
        <v>265</v>
      </c>
      <c r="F16" s="99">
        <v>4835</v>
      </c>
      <c r="H16" s="99">
        <v>467</v>
      </c>
      <c r="I16" s="99">
        <v>256</v>
      </c>
      <c r="J16" s="99">
        <v>135</v>
      </c>
      <c r="K16" s="99">
        <v>50</v>
      </c>
      <c r="L16" s="99">
        <v>892</v>
      </c>
      <c r="N16" s="99">
        <v>80</v>
      </c>
      <c r="O16" s="99">
        <v>14</v>
      </c>
      <c r="P16" s="99">
        <v>13</v>
      </c>
      <c r="Q16" s="99">
        <v>7</v>
      </c>
      <c r="R16" s="99">
        <v>103</v>
      </c>
      <c r="T16" s="99">
        <v>5830</v>
      </c>
    </row>
    <row r="17" spans="1:20">
      <c r="A17" s="77">
        <v>44136</v>
      </c>
      <c r="B17" s="99">
        <v>421</v>
      </c>
      <c r="C17" s="99">
        <v>678</v>
      </c>
      <c r="D17" s="99">
        <v>367</v>
      </c>
      <c r="E17" s="99">
        <v>266</v>
      </c>
      <c r="F17" s="99">
        <v>4840</v>
      </c>
      <c r="H17" s="99">
        <v>471</v>
      </c>
      <c r="I17" s="99">
        <v>257</v>
      </c>
      <c r="J17" s="99">
        <v>133</v>
      </c>
      <c r="K17" s="99">
        <v>50</v>
      </c>
      <c r="L17" s="99">
        <v>892</v>
      </c>
      <c r="N17" s="99">
        <v>83</v>
      </c>
      <c r="O17" s="99">
        <v>15</v>
      </c>
      <c r="P17" s="99">
        <v>13</v>
      </c>
      <c r="Q17" s="99">
        <v>7</v>
      </c>
      <c r="R17" s="99">
        <v>107</v>
      </c>
      <c r="T17" s="99">
        <v>5839</v>
      </c>
    </row>
    <row r="18" spans="1:20">
      <c r="A18" s="77">
        <v>44166</v>
      </c>
      <c r="B18" s="99">
        <v>422</v>
      </c>
      <c r="C18" s="99">
        <v>682</v>
      </c>
      <c r="D18" s="99">
        <v>367</v>
      </c>
      <c r="E18" s="99">
        <v>266</v>
      </c>
      <c r="F18" s="99">
        <v>4823</v>
      </c>
      <c r="H18" s="99">
        <v>471</v>
      </c>
      <c r="I18" s="99">
        <v>257</v>
      </c>
      <c r="J18" s="99">
        <v>133</v>
      </c>
      <c r="K18" s="99">
        <v>51</v>
      </c>
      <c r="L18" s="99">
        <v>892</v>
      </c>
      <c r="N18" s="99">
        <v>83</v>
      </c>
      <c r="O18" s="99">
        <v>15</v>
      </c>
      <c r="P18" s="99">
        <v>13</v>
      </c>
      <c r="Q18" s="99">
        <v>7</v>
      </c>
      <c r="R18" s="99">
        <v>107</v>
      </c>
      <c r="T18" s="99">
        <v>5822</v>
      </c>
    </row>
    <row r="19" spans="1:20">
      <c r="A19" s="77">
        <v>44197</v>
      </c>
      <c r="B19" s="99">
        <v>425</v>
      </c>
      <c r="C19" s="99">
        <v>681</v>
      </c>
      <c r="D19" s="99">
        <v>367</v>
      </c>
      <c r="E19" s="99">
        <v>267</v>
      </c>
      <c r="F19" s="99">
        <v>4810</v>
      </c>
      <c r="H19" s="99">
        <v>476</v>
      </c>
      <c r="I19" s="99">
        <v>260</v>
      </c>
      <c r="J19" s="99">
        <v>134</v>
      </c>
      <c r="K19" s="99">
        <v>52</v>
      </c>
      <c r="L19" s="99">
        <v>906</v>
      </c>
      <c r="N19" s="99">
        <v>81</v>
      </c>
      <c r="O19" s="99">
        <v>14</v>
      </c>
      <c r="P19" s="99">
        <v>13</v>
      </c>
      <c r="Q19" s="99">
        <v>7</v>
      </c>
      <c r="R19" s="99">
        <v>105</v>
      </c>
      <c r="T19" s="99">
        <v>5821</v>
      </c>
    </row>
    <row r="20" spans="1:20">
      <c r="A20" s="77">
        <v>44228</v>
      </c>
      <c r="B20" s="99">
        <v>425</v>
      </c>
      <c r="C20" s="99">
        <v>681</v>
      </c>
      <c r="D20" s="99">
        <v>367</v>
      </c>
      <c r="E20" s="99">
        <v>267</v>
      </c>
      <c r="F20" s="99">
        <v>4804</v>
      </c>
      <c r="H20" s="99">
        <v>474</v>
      </c>
      <c r="I20" s="99">
        <v>264</v>
      </c>
      <c r="J20" s="99">
        <v>133</v>
      </c>
      <c r="K20" s="99">
        <v>52</v>
      </c>
      <c r="L20" s="99">
        <v>910</v>
      </c>
      <c r="N20" s="99">
        <v>81</v>
      </c>
      <c r="O20" s="99">
        <v>14</v>
      </c>
      <c r="P20" s="99">
        <v>13</v>
      </c>
      <c r="Q20" s="99">
        <v>7</v>
      </c>
      <c r="R20" s="99">
        <v>105</v>
      </c>
      <c r="T20" s="99">
        <v>5819</v>
      </c>
    </row>
    <row r="21" spans="1:20">
      <c r="A21" s="77">
        <v>44256</v>
      </c>
      <c r="B21" s="99">
        <v>428</v>
      </c>
      <c r="C21" s="99">
        <v>683</v>
      </c>
      <c r="D21" s="99">
        <v>367</v>
      </c>
      <c r="E21" s="99">
        <v>267</v>
      </c>
      <c r="F21" s="99">
        <v>4801</v>
      </c>
      <c r="H21" s="99">
        <v>475</v>
      </c>
      <c r="I21" s="99">
        <v>266</v>
      </c>
      <c r="J21" s="99">
        <v>133</v>
      </c>
      <c r="K21" s="99">
        <v>52</v>
      </c>
      <c r="L21" s="99">
        <v>915</v>
      </c>
      <c r="N21" s="99">
        <v>80</v>
      </c>
      <c r="O21" s="99">
        <v>14</v>
      </c>
      <c r="P21" s="99">
        <v>13</v>
      </c>
      <c r="Q21" s="99">
        <v>7</v>
      </c>
      <c r="R21" s="99">
        <v>104</v>
      </c>
      <c r="T21" s="99">
        <v>5820</v>
      </c>
    </row>
    <row r="22" spans="1:20">
      <c r="A22" s="77">
        <v>44287</v>
      </c>
      <c r="B22" s="99">
        <v>429</v>
      </c>
      <c r="C22" s="99">
        <v>686</v>
      </c>
      <c r="D22" s="99">
        <v>369</v>
      </c>
      <c r="E22" s="99">
        <v>268</v>
      </c>
      <c r="F22" s="99">
        <v>4790</v>
      </c>
      <c r="H22" s="99">
        <v>476</v>
      </c>
      <c r="I22" s="99">
        <v>268</v>
      </c>
      <c r="J22" s="99">
        <v>131</v>
      </c>
      <c r="K22" s="99">
        <v>51</v>
      </c>
      <c r="L22" s="99">
        <v>913</v>
      </c>
      <c r="N22" s="99">
        <v>79</v>
      </c>
      <c r="O22" s="99">
        <v>14</v>
      </c>
      <c r="P22" s="99">
        <v>13</v>
      </c>
      <c r="Q22" s="99">
        <v>7</v>
      </c>
      <c r="R22" s="99">
        <v>103</v>
      </c>
      <c r="T22" s="99">
        <v>5806</v>
      </c>
    </row>
    <row r="23" spans="1:20">
      <c r="A23" s="77">
        <v>44317</v>
      </c>
      <c r="B23" s="99">
        <v>428</v>
      </c>
      <c r="C23" s="99">
        <v>685</v>
      </c>
      <c r="D23" s="99">
        <v>365</v>
      </c>
      <c r="E23" s="99">
        <v>268</v>
      </c>
      <c r="F23" s="99">
        <v>4771</v>
      </c>
      <c r="H23" s="99">
        <v>479</v>
      </c>
      <c r="I23" s="99">
        <v>268</v>
      </c>
      <c r="J23" s="99">
        <v>132</v>
      </c>
      <c r="K23" s="99">
        <v>52</v>
      </c>
      <c r="L23" s="99">
        <v>919</v>
      </c>
      <c r="N23" s="99">
        <v>79</v>
      </c>
      <c r="O23" s="99">
        <v>14</v>
      </c>
      <c r="P23" s="99">
        <v>13</v>
      </c>
      <c r="Q23" s="99">
        <v>7</v>
      </c>
      <c r="R23" s="99">
        <v>103</v>
      </c>
      <c r="T23" s="99">
        <v>5793</v>
      </c>
    </row>
    <row r="24" spans="1:20">
      <c r="A24" s="77">
        <v>44348</v>
      </c>
      <c r="B24" s="99">
        <v>426</v>
      </c>
      <c r="C24" s="99">
        <v>683</v>
      </c>
      <c r="D24" s="99">
        <v>363</v>
      </c>
      <c r="E24" s="99">
        <v>267</v>
      </c>
      <c r="F24" s="99">
        <v>4742</v>
      </c>
      <c r="H24" s="99">
        <v>484</v>
      </c>
      <c r="I24" s="99">
        <v>273</v>
      </c>
      <c r="J24" s="99">
        <v>132</v>
      </c>
      <c r="K24" s="99">
        <v>54</v>
      </c>
      <c r="L24" s="99">
        <v>937</v>
      </c>
      <c r="N24" s="99">
        <v>83</v>
      </c>
      <c r="O24" s="99">
        <v>14</v>
      </c>
      <c r="P24" s="99">
        <v>14</v>
      </c>
      <c r="Q24" s="99">
        <v>7</v>
      </c>
      <c r="R24" s="99">
        <v>107</v>
      </c>
      <c r="T24" s="99">
        <v>5786</v>
      </c>
    </row>
    <row r="25" spans="1:20">
      <c r="A25" s="77">
        <v>44378</v>
      </c>
      <c r="B25" s="99">
        <v>426</v>
      </c>
      <c r="C25" s="99">
        <v>681</v>
      </c>
      <c r="D25" s="99">
        <v>361</v>
      </c>
      <c r="E25" s="99">
        <v>265</v>
      </c>
      <c r="F25" s="99">
        <v>4716</v>
      </c>
      <c r="H25" s="99">
        <v>479</v>
      </c>
      <c r="I25" s="99">
        <v>271</v>
      </c>
      <c r="J25" s="99">
        <v>132</v>
      </c>
      <c r="K25" s="99">
        <v>53</v>
      </c>
      <c r="L25" s="99">
        <v>929</v>
      </c>
      <c r="N25" s="99">
        <v>81</v>
      </c>
      <c r="O25" s="99">
        <v>13</v>
      </c>
      <c r="P25" s="99">
        <v>14</v>
      </c>
      <c r="Q25" s="99">
        <v>7</v>
      </c>
      <c r="R25" s="99">
        <v>105</v>
      </c>
      <c r="T25" s="99">
        <v>5750</v>
      </c>
    </row>
    <row r="26" spans="1:20">
      <c r="A26" s="77">
        <v>44409</v>
      </c>
      <c r="B26" s="99">
        <v>424</v>
      </c>
      <c r="C26" s="99">
        <v>676</v>
      </c>
      <c r="D26" s="99">
        <v>359</v>
      </c>
      <c r="E26" s="99">
        <v>264</v>
      </c>
      <c r="F26" s="99">
        <v>4685</v>
      </c>
      <c r="H26" s="99">
        <v>482</v>
      </c>
      <c r="I26" s="99">
        <v>273</v>
      </c>
      <c r="J26" s="99">
        <v>133</v>
      </c>
      <c r="K26" s="99">
        <v>53</v>
      </c>
      <c r="L26" s="99">
        <v>933</v>
      </c>
      <c r="N26" s="99">
        <v>84</v>
      </c>
      <c r="O26" s="99">
        <v>14</v>
      </c>
      <c r="P26" s="99">
        <v>16</v>
      </c>
      <c r="Q26" s="99">
        <v>7</v>
      </c>
      <c r="R26" s="99">
        <v>110</v>
      </c>
      <c r="T26" s="99">
        <v>5728</v>
      </c>
    </row>
    <row r="27" spans="1:20">
      <c r="A27" s="77">
        <v>44440</v>
      </c>
      <c r="B27" s="99">
        <v>424</v>
      </c>
      <c r="C27" s="99">
        <v>673</v>
      </c>
      <c r="D27" s="99">
        <v>355</v>
      </c>
      <c r="E27" s="99">
        <v>262</v>
      </c>
      <c r="F27" s="99">
        <v>4655</v>
      </c>
      <c r="H27" s="99">
        <v>485</v>
      </c>
      <c r="I27" s="99">
        <v>279</v>
      </c>
      <c r="J27" s="99">
        <v>135</v>
      </c>
      <c r="K27" s="99">
        <v>55</v>
      </c>
      <c r="L27" s="99">
        <v>949</v>
      </c>
      <c r="N27" s="99">
        <v>84</v>
      </c>
      <c r="O27" s="99">
        <v>14</v>
      </c>
      <c r="P27" s="99">
        <v>16</v>
      </c>
      <c r="Q27" s="99">
        <v>7</v>
      </c>
      <c r="R27" s="99">
        <v>110</v>
      </c>
      <c r="T27" s="99">
        <v>5714</v>
      </c>
    </row>
    <row r="28" spans="1:20">
      <c r="A28" s="77">
        <v>44470</v>
      </c>
      <c r="B28" s="99">
        <v>423</v>
      </c>
      <c r="C28" s="99">
        <v>670</v>
      </c>
      <c r="D28" s="99">
        <v>351</v>
      </c>
      <c r="E28" s="99">
        <v>261</v>
      </c>
      <c r="F28" s="99">
        <v>4634</v>
      </c>
      <c r="H28" s="99">
        <v>481</v>
      </c>
      <c r="I28" s="99">
        <v>279</v>
      </c>
      <c r="J28" s="99">
        <v>134</v>
      </c>
      <c r="K28" s="99">
        <v>54</v>
      </c>
      <c r="L28" s="99">
        <v>945</v>
      </c>
      <c r="N28" s="99">
        <v>84</v>
      </c>
      <c r="O28" s="99">
        <v>14</v>
      </c>
      <c r="P28" s="99">
        <v>16</v>
      </c>
      <c r="Q28" s="99">
        <v>7</v>
      </c>
      <c r="R28" s="99">
        <v>110</v>
      </c>
      <c r="T28" s="99">
        <v>5689</v>
      </c>
    </row>
    <row r="29" spans="1:20">
      <c r="A29" s="77">
        <v>44501</v>
      </c>
      <c r="B29" s="99">
        <v>422</v>
      </c>
      <c r="C29" s="99">
        <v>669</v>
      </c>
      <c r="D29" s="99">
        <v>348</v>
      </c>
      <c r="E29" s="99">
        <v>261</v>
      </c>
      <c r="F29" s="99">
        <v>4618</v>
      </c>
      <c r="H29" s="99">
        <v>487</v>
      </c>
      <c r="I29" s="99">
        <v>283</v>
      </c>
      <c r="J29" s="99">
        <v>135</v>
      </c>
      <c r="K29" s="99">
        <v>57</v>
      </c>
      <c r="L29" s="99">
        <v>958</v>
      </c>
      <c r="N29" s="99">
        <v>86</v>
      </c>
      <c r="O29" s="99">
        <v>16</v>
      </c>
      <c r="P29" s="99">
        <v>16</v>
      </c>
      <c r="Q29" s="99">
        <v>8</v>
      </c>
      <c r="R29" s="99">
        <v>114</v>
      </c>
      <c r="T29" s="99">
        <v>5690</v>
      </c>
    </row>
    <row r="30" spans="1:20">
      <c r="A30" s="77">
        <v>44531</v>
      </c>
      <c r="B30" s="99">
        <v>422</v>
      </c>
      <c r="C30" s="99">
        <v>668</v>
      </c>
      <c r="D30" s="99">
        <v>347</v>
      </c>
      <c r="E30" s="99">
        <v>260</v>
      </c>
      <c r="F30" s="99">
        <v>4594</v>
      </c>
      <c r="H30" s="99">
        <v>483</v>
      </c>
      <c r="I30" s="99">
        <v>285</v>
      </c>
      <c r="J30" s="99">
        <v>135</v>
      </c>
      <c r="K30" s="99">
        <v>57</v>
      </c>
      <c r="L30" s="99">
        <v>955</v>
      </c>
      <c r="N30" s="99">
        <v>86</v>
      </c>
      <c r="O30" s="99">
        <v>16</v>
      </c>
      <c r="P30" s="99">
        <v>16</v>
      </c>
      <c r="Q30" s="99">
        <v>8</v>
      </c>
      <c r="R30" s="99">
        <v>113</v>
      </c>
      <c r="T30" s="99">
        <v>5662</v>
      </c>
    </row>
    <row r="31" spans="1:20">
      <c r="A31" s="77">
        <v>44562</v>
      </c>
      <c r="B31" s="99">
        <v>420</v>
      </c>
      <c r="C31" s="99">
        <v>666</v>
      </c>
      <c r="D31" s="99">
        <v>345</v>
      </c>
      <c r="E31" s="99">
        <v>259</v>
      </c>
      <c r="F31" s="99">
        <v>4570</v>
      </c>
      <c r="H31" s="99">
        <v>477</v>
      </c>
      <c r="I31" s="99">
        <v>277</v>
      </c>
      <c r="J31" s="99">
        <v>133</v>
      </c>
      <c r="K31" s="99">
        <v>58</v>
      </c>
      <c r="L31" s="99">
        <v>941</v>
      </c>
      <c r="N31" s="99">
        <v>86</v>
      </c>
      <c r="O31" s="99">
        <v>16</v>
      </c>
      <c r="P31" s="99">
        <v>16</v>
      </c>
      <c r="Q31" s="99">
        <v>8</v>
      </c>
      <c r="R31" s="99">
        <v>112</v>
      </c>
      <c r="T31" s="99">
        <v>5623</v>
      </c>
    </row>
    <row r="32" spans="1:20">
      <c r="A32" s="77">
        <v>44593</v>
      </c>
      <c r="B32" s="99">
        <v>421</v>
      </c>
      <c r="C32" s="99">
        <v>666</v>
      </c>
      <c r="D32" s="99">
        <v>344</v>
      </c>
      <c r="E32" s="99">
        <v>260</v>
      </c>
      <c r="F32" s="99">
        <v>4559</v>
      </c>
      <c r="H32" s="99">
        <v>475</v>
      </c>
      <c r="I32" s="99">
        <v>276</v>
      </c>
      <c r="J32" s="99">
        <v>133</v>
      </c>
      <c r="K32" s="99">
        <v>59</v>
      </c>
      <c r="L32" s="99">
        <v>938</v>
      </c>
      <c r="N32" s="99">
        <v>86</v>
      </c>
      <c r="O32" s="99">
        <v>16</v>
      </c>
      <c r="P32" s="99">
        <v>16</v>
      </c>
      <c r="Q32" s="99">
        <v>8</v>
      </c>
      <c r="R32" s="99">
        <v>112</v>
      </c>
      <c r="T32" s="99">
        <v>5609</v>
      </c>
    </row>
    <row r="33" spans="1:20">
      <c r="A33" s="77">
        <v>44621</v>
      </c>
      <c r="B33" s="99">
        <v>425</v>
      </c>
      <c r="C33" s="99">
        <v>671</v>
      </c>
      <c r="D33" s="99">
        <v>341</v>
      </c>
      <c r="E33" s="99">
        <v>258</v>
      </c>
      <c r="F33" s="99">
        <v>4543</v>
      </c>
      <c r="H33" s="99">
        <v>477</v>
      </c>
      <c r="I33" s="99">
        <v>278</v>
      </c>
      <c r="J33" s="99">
        <v>132</v>
      </c>
      <c r="K33" s="99">
        <v>59</v>
      </c>
      <c r="L33" s="99">
        <v>941</v>
      </c>
      <c r="N33" s="99">
        <v>86</v>
      </c>
      <c r="O33" s="99">
        <v>16</v>
      </c>
      <c r="P33" s="99">
        <v>16</v>
      </c>
      <c r="Q33" s="99">
        <v>8</v>
      </c>
      <c r="R33" s="99">
        <v>112</v>
      </c>
      <c r="T33" s="99">
        <v>5596</v>
      </c>
    </row>
    <row r="34" spans="1:20">
      <c r="A34" s="77">
        <v>44652</v>
      </c>
      <c r="B34" s="99">
        <v>424</v>
      </c>
      <c r="C34" s="99">
        <v>666</v>
      </c>
      <c r="D34" s="99">
        <v>340</v>
      </c>
      <c r="E34" s="99">
        <v>257</v>
      </c>
      <c r="F34" s="99">
        <v>4505</v>
      </c>
      <c r="H34" s="99">
        <v>474</v>
      </c>
      <c r="I34" s="99">
        <v>273</v>
      </c>
      <c r="J34" s="99">
        <v>133</v>
      </c>
      <c r="K34" s="99">
        <v>57</v>
      </c>
      <c r="L34" s="99">
        <v>931</v>
      </c>
      <c r="N34" s="99">
        <v>86</v>
      </c>
      <c r="O34" s="99">
        <v>16</v>
      </c>
      <c r="P34" s="99">
        <v>16</v>
      </c>
      <c r="Q34" s="99">
        <v>8</v>
      </c>
      <c r="R34" s="99">
        <v>112</v>
      </c>
      <c r="T34" s="99">
        <v>5548</v>
      </c>
    </row>
    <row r="35" spans="1:20">
      <c r="A35" s="77">
        <v>44682</v>
      </c>
      <c r="B35" s="99">
        <v>429</v>
      </c>
      <c r="C35" s="99">
        <v>671</v>
      </c>
      <c r="D35" s="99">
        <v>345</v>
      </c>
      <c r="E35" s="99">
        <v>262</v>
      </c>
      <c r="F35" s="99">
        <v>4529</v>
      </c>
      <c r="H35" s="99">
        <v>474</v>
      </c>
      <c r="I35" s="99">
        <v>275</v>
      </c>
      <c r="J35" s="99">
        <v>132</v>
      </c>
      <c r="K35" s="99">
        <v>56</v>
      </c>
      <c r="L35" s="99">
        <v>931</v>
      </c>
      <c r="N35" s="99">
        <v>84</v>
      </c>
      <c r="O35" s="99">
        <v>16</v>
      </c>
      <c r="P35" s="99">
        <v>16</v>
      </c>
      <c r="Q35" s="99">
        <v>8</v>
      </c>
      <c r="R35" s="99">
        <v>110</v>
      </c>
      <c r="T35" s="99">
        <v>5570</v>
      </c>
    </row>
    <row r="36" spans="1:20">
      <c r="A36" s="77">
        <v>44713</v>
      </c>
      <c r="B36" s="99">
        <v>435</v>
      </c>
      <c r="C36" s="99">
        <v>675</v>
      </c>
      <c r="D36" s="99">
        <v>347</v>
      </c>
      <c r="E36" s="99">
        <v>265</v>
      </c>
      <c r="F36" s="99">
        <v>4552</v>
      </c>
      <c r="H36" s="99">
        <v>477</v>
      </c>
      <c r="I36" s="99">
        <v>277</v>
      </c>
      <c r="J36" s="99">
        <v>132</v>
      </c>
      <c r="K36" s="99">
        <v>57</v>
      </c>
      <c r="L36" s="99">
        <v>932</v>
      </c>
      <c r="N36" s="99">
        <v>87</v>
      </c>
      <c r="O36" s="99">
        <v>18</v>
      </c>
      <c r="P36" s="99">
        <v>16</v>
      </c>
      <c r="Q36" s="99">
        <v>11</v>
      </c>
      <c r="R36" s="99">
        <v>115</v>
      </c>
      <c r="T36" s="99">
        <v>5599</v>
      </c>
    </row>
    <row r="37" spans="1:20">
      <c r="A37" s="77">
        <v>44743</v>
      </c>
      <c r="B37" s="99">
        <v>443</v>
      </c>
      <c r="C37" s="99">
        <v>676</v>
      </c>
      <c r="D37" s="99">
        <v>348</v>
      </c>
      <c r="E37" s="99">
        <v>268</v>
      </c>
      <c r="F37" s="99">
        <v>4561</v>
      </c>
      <c r="H37" s="99">
        <v>476</v>
      </c>
      <c r="I37" s="99">
        <v>274</v>
      </c>
      <c r="J37" s="99">
        <v>130</v>
      </c>
      <c r="K37" s="99">
        <v>55</v>
      </c>
      <c r="L37" s="99">
        <v>930</v>
      </c>
      <c r="N37" s="99">
        <v>86</v>
      </c>
      <c r="O37" s="99">
        <v>18</v>
      </c>
      <c r="P37" s="99">
        <v>16</v>
      </c>
      <c r="Q37" s="99">
        <v>10</v>
      </c>
      <c r="R37" s="99">
        <v>113</v>
      </c>
      <c r="T37" s="99">
        <v>5604</v>
      </c>
    </row>
    <row r="38" spans="1:20">
      <c r="A38" s="77">
        <v>44774</v>
      </c>
      <c r="B38" s="99">
        <v>449</v>
      </c>
      <c r="C38" s="99">
        <v>683</v>
      </c>
      <c r="D38" s="99">
        <v>347</v>
      </c>
      <c r="E38" s="99">
        <v>271</v>
      </c>
      <c r="F38" s="99">
        <v>4584</v>
      </c>
      <c r="H38" s="99">
        <v>481</v>
      </c>
      <c r="I38" s="99">
        <v>275</v>
      </c>
      <c r="J38" s="99">
        <v>131</v>
      </c>
      <c r="K38" s="99">
        <v>55</v>
      </c>
      <c r="L38" s="99">
        <v>938</v>
      </c>
      <c r="N38" s="99">
        <v>85</v>
      </c>
      <c r="O38" s="99">
        <v>18</v>
      </c>
      <c r="P38" s="99">
        <v>15</v>
      </c>
      <c r="Q38" s="99">
        <v>9</v>
      </c>
      <c r="R38" s="99">
        <v>112</v>
      </c>
      <c r="T38" s="99">
        <v>5634</v>
      </c>
    </row>
    <row r="39" spans="1:20">
      <c r="A39" s="77">
        <v>44805</v>
      </c>
      <c r="B39" s="99">
        <v>453</v>
      </c>
      <c r="C39" s="99">
        <v>688</v>
      </c>
      <c r="D39" s="99">
        <v>349</v>
      </c>
      <c r="E39" s="99">
        <v>271</v>
      </c>
      <c r="F39" s="99">
        <v>4600</v>
      </c>
      <c r="H39" s="99">
        <v>481</v>
      </c>
      <c r="I39" s="99">
        <v>274</v>
      </c>
      <c r="J39" s="99">
        <v>129</v>
      </c>
      <c r="K39" s="99">
        <v>56</v>
      </c>
      <c r="L39" s="99">
        <v>935</v>
      </c>
      <c r="N39" s="99">
        <v>85</v>
      </c>
      <c r="O39" s="99">
        <v>18</v>
      </c>
      <c r="P39" s="99">
        <v>15</v>
      </c>
      <c r="Q39" s="99">
        <v>9</v>
      </c>
      <c r="R39" s="99">
        <v>112</v>
      </c>
      <c r="T39" s="99">
        <v>5647</v>
      </c>
    </row>
    <row r="40" spans="1:20">
      <c r="A40" s="77">
        <v>44835</v>
      </c>
      <c r="B40" s="99">
        <v>457</v>
      </c>
      <c r="C40" s="99">
        <v>692</v>
      </c>
      <c r="D40" s="99">
        <v>348</v>
      </c>
      <c r="E40" s="99">
        <v>267</v>
      </c>
      <c r="F40" s="99">
        <v>4595</v>
      </c>
      <c r="H40" s="99">
        <v>481</v>
      </c>
      <c r="I40" s="99">
        <v>274</v>
      </c>
      <c r="J40" s="99">
        <v>130</v>
      </c>
      <c r="K40" s="99">
        <v>57</v>
      </c>
      <c r="L40" s="99">
        <v>938</v>
      </c>
      <c r="N40" s="99">
        <v>84</v>
      </c>
      <c r="O40" s="99">
        <v>18</v>
      </c>
      <c r="P40" s="99">
        <v>15</v>
      </c>
      <c r="Q40" s="99">
        <v>9</v>
      </c>
      <c r="R40" s="99">
        <v>111</v>
      </c>
      <c r="T40" s="99">
        <v>5644</v>
      </c>
    </row>
    <row r="41" spans="1:20">
      <c r="A41" s="77">
        <v>44866</v>
      </c>
      <c r="B41" s="99">
        <v>459</v>
      </c>
      <c r="C41" s="99">
        <v>694</v>
      </c>
      <c r="D41" s="99">
        <v>352</v>
      </c>
      <c r="E41" s="99">
        <v>266</v>
      </c>
      <c r="F41" s="99">
        <v>4603</v>
      </c>
      <c r="H41" s="99">
        <v>481</v>
      </c>
      <c r="I41" s="99">
        <v>275</v>
      </c>
      <c r="J41" s="99">
        <v>128</v>
      </c>
      <c r="K41" s="99">
        <v>57</v>
      </c>
      <c r="L41" s="99">
        <v>934</v>
      </c>
      <c r="N41" s="99">
        <v>86</v>
      </c>
      <c r="O41" s="99">
        <v>19</v>
      </c>
      <c r="P41" s="99">
        <v>15</v>
      </c>
      <c r="Q41" s="99">
        <v>9</v>
      </c>
      <c r="R41" s="99">
        <v>116</v>
      </c>
      <c r="T41" s="99">
        <v>5653</v>
      </c>
    </row>
    <row r="42" spans="1:20">
      <c r="A42" s="77">
        <v>44896</v>
      </c>
      <c r="B42" s="99">
        <v>463</v>
      </c>
      <c r="C42" s="99">
        <v>698</v>
      </c>
      <c r="D42" s="99">
        <v>354</v>
      </c>
      <c r="E42" s="99">
        <v>268</v>
      </c>
      <c r="F42" s="99">
        <v>4609</v>
      </c>
      <c r="H42" s="99">
        <v>487</v>
      </c>
      <c r="I42" s="99">
        <v>277</v>
      </c>
      <c r="J42" s="99">
        <v>128</v>
      </c>
      <c r="K42" s="99">
        <v>57</v>
      </c>
      <c r="L42" s="99">
        <v>943</v>
      </c>
      <c r="N42" s="99">
        <v>84</v>
      </c>
      <c r="O42" s="99">
        <v>19</v>
      </c>
      <c r="P42" s="99">
        <v>13</v>
      </c>
      <c r="Q42" s="99">
        <v>9</v>
      </c>
      <c r="R42" s="99">
        <v>114</v>
      </c>
      <c r="T42" s="99">
        <v>5666</v>
      </c>
    </row>
    <row r="43" spans="1:20">
      <c r="A43" s="77">
        <v>44927</v>
      </c>
      <c r="B43" s="99">
        <v>468</v>
      </c>
      <c r="C43" s="99">
        <v>704</v>
      </c>
      <c r="D43" s="99">
        <v>354</v>
      </c>
      <c r="E43" s="99">
        <v>268</v>
      </c>
      <c r="F43" s="99">
        <v>4610</v>
      </c>
      <c r="H43" s="99">
        <v>484</v>
      </c>
      <c r="I43" s="99">
        <v>277</v>
      </c>
      <c r="J43" s="99">
        <v>127</v>
      </c>
      <c r="K43" s="99">
        <v>57</v>
      </c>
      <c r="L43" s="99">
        <v>940</v>
      </c>
      <c r="N43" s="99">
        <v>84</v>
      </c>
      <c r="O43" s="99">
        <v>19</v>
      </c>
      <c r="P43" s="99">
        <v>13</v>
      </c>
      <c r="Q43" s="99">
        <v>9</v>
      </c>
      <c r="R43" s="99">
        <v>113</v>
      </c>
      <c r="T43" s="99">
        <v>5663</v>
      </c>
    </row>
    <row r="44" spans="1:20">
      <c r="A44" s="77">
        <v>44958</v>
      </c>
      <c r="B44" s="99">
        <v>470</v>
      </c>
      <c r="C44" s="99">
        <v>702</v>
      </c>
      <c r="D44" s="99">
        <v>353</v>
      </c>
      <c r="E44" s="99">
        <v>268</v>
      </c>
      <c r="F44" s="99">
        <v>4604</v>
      </c>
      <c r="H44" s="99">
        <v>486</v>
      </c>
      <c r="I44" s="99">
        <v>278</v>
      </c>
      <c r="J44" s="99">
        <v>126</v>
      </c>
      <c r="K44" s="99">
        <v>58</v>
      </c>
      <c r="L44" s="99">
        <v>947</v>
      </c>
      <c r="N44" s="99">
        <v>84</v>
      </c>
      <c r="O44" s="99">
        <v>19</v>
      </c>
      <c r="P44" s="99">
        <v>13</v>
      </c>
      <c r="Q44" s="99">
        <v>9</v>
      </c>
      <c r="R44" s="99">
        <v>113</v>
      </c>
      <c r="T44" s="99">
        <v>5664</v>
      </c>
    </row>
    <row r="45" spans="1:20">
      <c r="A45" s="77">
        <v>44986</v>
      </c>
      <c r="B45" s="99">
        <v>473</v>
      </c>
      <c r="C45" s="99">
        <v>703</v>
      </c>
      <c r="D45" s="99">
        <v>354</v>
      </c>
      <c r="E45" s="99">
        <v>269</v>
      </c>
      <c r="F45" s="99">
        <v>4629</v>
      </c>
      <c r="H45" s="99">
        <v>483</v>
      </c>
      <c r="I45" s="99">
        <v>276</v>
      </c>
      <c r="J45" s="99">
        <v>126</v>
      </c>
      <c r="K45" s="99">
        <v>58</v>
      </c>
      <c r="L45" s="99">
        <v>945</v>
      </c>
      <c r="N45" s="99">
        <v>83</v>
      </c>
      <c r="O45" s="99">
        <v>19</v>
      </c>
      <c r="P45" s="99">
        <v>12</v>
      </c>
      <c r="Q45" s="99">
        <v>9</v>
      </c>
      <c r="R45" s="99">
        <v>110</v>
      </c>
      <c r="T45" s="99">
        <v>5684</v>
      </c>
    </row>
    <row r="46" spans="1:20">
      <c r="A46" s="77">
        <v>45017</v>
      </c>
      <c r="B46" s="99">
        <v>474</v>
      </c>
      <c r="C46" s="99">
        <v>703</v>
      </c>
      <c r="D46" s="99">
        <v>355</v>
      </c>
      <c r="E46" s="99">
        <v>271</v>
      </c>
      <c r="F46" s="99">
        <v>4630</v>
      </c>
      <c r="H46" s="99">
        <v>478</v>
      </c>
      <c r="I46" s="99">
        <v>279</v>
      </c>
      <c r="J46" s="99">
        <v>121</v>
      </c>
      <c r="K46" s="99">
        <v>58</v>
      </c>
      <c r="L46" s="99">
        <v>931</v>
      </c>
      <c r="N46" s="99">
        <v>83</v>
      </c>
      <c r="O46" s="99">
        <v>19</v>
      </c>
      <c r="P46" s="99">
        <v>12</v>
      </c>
      <c r="Q46" s="99">
        <v>9</v>
      </c>
      <c r="R46" s="99">
        <v>109</v>
      </c>
      <c r="T46" s="99">
        <v>5670</v>
      </c>
    </row>
    <row r="47" spans="1:20">
      <c r="A47" s="77">
        <v>45047</v>
      </c>
      <c r="B47" s="99">
        <v>476</v>
      </c>
      <c r="C47" s="99">
        <v>704</v>
      </c>
      <c r="D47" s="99">
        <v>355</v>
      </c>
      <c r="E47" s="99">
        <v>270</v>
      </c>
      <c r="F47" s="99">
        <v>4632</v>
      </c>
      <c r="H47" s="99">
        <v>477</v>
      </c>
      <c r="I47" s="99">
        <v>278</v>
      </c>
      <c r="J47" s="99">
        <v>121</v>
      </c>
      <c r="K47" s="99">
        <v>58</v>
      </c>
      <c r="L47" s="99">
        <v>928</v>
      </c>
      <c r="N47" s="99">
        <v>82</v>
      </c>
      <c r="O47" s="99">
        <v>18</v>
      </c>
      <c r="P47" s="99">
        <v>12</v>
      </c>
      <c r="Q47" s="99">
        <v>8</v>
      </c>
      <c r="R47" s="99">
        <v>108</v>
      </c>
      <c r="T47" s="99">
        <v>5668</v>
      </c>
    </row>
    <row r="48" spans="1:20">
      <c r="A48" s="77">
        <v>45078</v>
      </c>
      <c r="B48" s="99">
        <v>479</v>
      </c>
      <c r="C48" s="99">
        <v>709</v>
      </c>
      <c r="D48" s="99">
        <v>357</v>
      </c>
      <c r="E48" s="99">
        <v>271</v>
      </c>
      <c r="F48" s="99">
        <v>4644</v>
      </c>
      <c r="H48" s="99">
        <v>482</v>
      </c>
      <c r="I48" s="99">
        <v>282</v>
      </c>
      <c r="J48" s="99">
        <v>122</v>
      </c>
      <c r="K48" s="99">
        <v>60</v>
      </c>
      <c r="L48" s="99">
        <v>933</v>
      </c>
      <c r="N48" s="99">
        <v>85</v>
      </c>
      <c r="O48" s="99">
        <v>22</v>
      </c>
      <c r="P48" s="99">
        <v>13</v>
      </c>
      <c r="Q48" s="99">
        <v>9</v>
      </c>
      <c r="R48" s="99">
        <v>114</v>
      </c>
      <c r="T48" s="99">
        <v>5691</v>
      </c>
    </row>
    <row r="49" spans="1:20">
      <c r="A49" s="77">
        <v>45108</v>
      </c>
      <c r="B49" s="99">
        <v>482</v>
      </c>
      <c r="C49" s="99">
        <v>710</v>
      </c>
      <c r="D49" s="99">
        <v>361</v>
      </c>
      <c r="E49" s="99">
        <v>271</v>
      </c>
      <c r="F49" s="99">
        <v>4651</v>
      </c>
      <c r="H49" s="99">
        <v>485</v>
      </c>
      <c r="I49" s="99">
        <v>284</v>
      </c>
      <c r="J49" s="99">
        <v>125</v>
      </c>
      <c r="K49" s="99">
        <v>61</v>
      </c>
      <c r="L49" s="99">
        <v>937</v>
      </c>
      <c r="N49" s="99">
        <v>84</v>
      </c>
      <c r="O49" s="99">
        <v>21</v>
      </c>
      <c r="P49" s="99">
        <v>13</v>
      </c>
      <c r="Q49" s="99">
        <v>8</v>
      </c>
      <c r="R49" s="99">
        <v>112</v>
      </c>
      <c r="T49" s="99">
        <v>5700</v>
      </c>
    </row>
    <row r="50" spans="1:20">
      <c r="A50" s="77">
        <v>45139</v>
      </c>
      <c r="B50" s="99">
        <v>483</v>
      </c>
      <c r="C50" s="99">
        <v>714</v>
      </c>
      <c r="D50" s="99">
        <v>358</v>
      </c>
      <c r="E50" s="99">
        <v>271</v>
      </c>
      <c r="F50" s="99">
        <v>4654</v>
      </c>
      <c r="H50" s="99">
        <v>487</v>
      </c>
      <c r="I50" s="99">
        <v>287</v>
      </c>
      <c r="J50" s="99">
        <v>127</v>
      </c>
      <c r="K50" s="99">
        <v>63</v>
      </c>
      <c r="L50" s="99">
        <v>944</v>
      </c>
      <c r="N50" s="99">
        <v>84</v>
      </c>
      <c r="O50" s="99">
        <v>21</v>
      </c>
      <c r="P50" s="99">
        <v>13</v>
      </c>
      <c r="Q50" s="99">
        <v>8</v>
      </c>
      <c r="R50" s="99">
        <v>112</v>
      </c>
      <c r="T50" s="99">
        <v>5710</v>
      </c>
    </row>
    <row r="51" spans="1:20">
      <c r="A51" s="77">
        <v>45170</v>
      </c>
      <c r="B51" s="99">
        <v>483</v>
      </c>
      <c r="C51" s="99">
        <v>718</v>
      </c>
      <c r="D51" s="99">
        <v>359</v>
      </c>
      <c r="E51" s="99">
        <v>271</v>
      </c>
      <c r="F51" s="99">
        <v>4659</v>
      </c>
      <c r="H51" s="99">
        <v>488</v>
      </c>
      <c r="I51" s="99">
        <v>290</v>
      </c>
      <c r="J51" s="99">
        <v>129</v>
      </c>
      <c r="K51" s="99">
        <v>65</v>
      </c>
      <c r="L51" s="99">
        <v>956</v>
      </c>
      <c r="N51" s="99">
        <v>83</v>
      </c>
      <c r="O51" s="99">
        <v>21</v>
      </c>
      <c r="P51" s="99">
        <v>13</v>
      </c>
      <c r="Q51" s="99">
        <v>8</v>
      </c>
      <c r="R51" s="99">
        <v>111</v>
      </c>
      <c r="T51" s="99">
        <v>5726</v>
      </c>
    </row>
    <row r="52" spans="1:20">
      <c r="A52" s="77">
        <v>45200</v>
      </c>
      <c r="B52" s="99">
        <v>483</v>
      </c>
      <c r="C52" s="99">
        <v>715</v>
      </c>
      <c r="D52" s="99">
        <v>356</v>
      </c>
      <c r="E52" s="99">
        <v>269</v>
      </c>
      <c r="F52" s="99">
        <v>4654</v>
      </c>
      <c r="H52" s="99">
        <v>496</v>
      </c>
      <c r="I52" s="99">
        <v>293</v>
      </c>
      <c r="J52" s="99">
        <v>129</v>
      </c>
      <c r="K52" s="99">
        <v>65</v>
      </c>
      <c r="L52" s="99">
        <v>967</v>
      </c>
      <c r="N52" s="99">
        <v>83</v>
      </c>
      <c r="O52" s="99">
        <v>21</v>
      </c>
      <c r="P52" s="99">
        <v>13</v>
      </c>
      <c r="Q52" s="99">
        <v>8</v>
      </c>
      <c r="R52" s="99">
        <v>111</v>
      </c>
      <c r="T52" s="99">
        <v>5732</v>
      </c>
    </row>
    <row r="53" spans="1:20">
      <c r="A53" s="77">
        <v>45231</v>
      </c>
      <c r="B53" s="99">
        <v>483</v>
      </c>
      <c r="C53" s="99">
        <v>716</v>
      </c>
      <c r="D53" s="99">
        <v>353</v>
      </c>
      <c r="E53" s="99">
        <v>272</v>
      </c>
      <c r="F53" s="99">
        <v>4656</v>
      </c>
      <c r="H53" s="99">
        <v>501</v>
      </c>
      <c r="I53" s="99">
        <v>297</v>
      </c>
      <c r="J53" s="99">
        <v>130</v>
      </c>
      <c r="K53" s="99">
        <v>65</v>
      </c>
      <c r="L53" s="99">
        <v>978</v>
      </c>
      <c r="N53" s="99">
        <v>83</v>
      </c>
      <c r="O53" s="99">
        <v>21</v>
      </c>
      <c r="P53" s="99">
        <v>13</v>
      </c>
      <c r="Q53" s="99">
        <v>8</v>
      </c>
      <c r="R53" s="99">
        <v>111</v>
      </c>
      <c r="T53" s="99">
        <v>5745</v>
      </c>
    </row>
    <row r="54" spans="1:20">
      <c r="A54" s="77">
        <v>45261</v>
      </c>
      <c r="B54" s="99">
        <v>482</v>
      </c>
      <c r="C54" s="99">
        <v>715</v>
      </c>
      <c r="D54" s="99">
        <v>355</v>
      </c>
      <c r="E54" s="99">
        <v>270</v>
      </c>
      <c r="F54" s="99">
        <v>4665</v>
      </c>
      <c r="H54" s="99">
        <v>509</v>
      </c>
      <c r="I54" s="99">
        <v>303</v>
      </c>
      <c r="J54" s="99">
        <v>131</v>
      </c>
      <c r="K54" s="99">
        <v>67</v>
      </c>
      <c r="L54" s="99">
        <v>995</v>
      </c>
      <c r="N54" s="99">
        <v>83</v>
      </c>
      <c r="O54" s="99">
        <v>21</v>
      </c>
      <c r="P54" s="99">
        <v>13</v>
      </c>
      <c r="Q54" s="99">
        <v>8</v>
      </c>
      <c r="R54" s="99">
        <v>110</v>
      </c>
      <c r="T54" s="99">
        <v>5770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16C7-EDC1-47E0-9848-D59395BF7B05}">
  <sheetPr>
    <tabColor rgb="FFFFFF00"/>
  </sheetPr>
  <dimension ref="A1:M53"/>
  <sheetViews>
    <sheetView workbookViewId="0"/>
  </sheetViews>
  <sheetFormatPr defaultColWidth="8.875" defaultRowHeight="14.25"/>
  <cols>
    <col min="1" max="1" width="11.625" style="105" bestFit="1" customWidth="1"/>
    <col min="2" max="2" width="11.875" style="105" customWidth="1"/>
    <col min="3" max="3" width="14.25" style="105" bestFit="1" customWidth="1"/>
    <col min="4" max="5" width="13.875" style="105" customWidth="1"/>
    <col min="6" max="6" width="12.75" style="105" customWidth="1"/>
    <col min="7" max="7" width="15.75" style="105" bestFit="1" customWidth="1"/>
    <col min="8" max="8" width="14.25" style="105" customWidth="1"/>
    <col min="9" max="9" width="12.875" style="105" customWidth="1"/>
    <col min="10" max="10" width="15.375" style="105" customWidth="1"/>
    <col min="11" max="11" width="14.875" style="105" customWidth="1"/>
    <col min="12" max="12" width="15.125" style="105" customWidth="1"/>
    <col min="13" max="13" width="14.25" style="105" customWidth="1"/>
    <col min="14" max="14" width="23.25" style="105" bestFit="1" customWidth="1"/>
    <col min="15" max="15" width="18.5" style="105" bestFit="1" customWidth="1"/>
    <col min="16" max="16" width="19.375" style="105" bestFit="1" customWidth="1"/>
    <col min="17" max="17" width="11.875" style="105" bestFit="1" customWidth="1"/>
    <col min="18" max="18" width="10.5" style="105" bestFit="1" customWidth="1"/>
    <col min="19" max="19" width="9.125" style="105" bestFit="1" customWidth="1"/>
    <col min="20" max="20" width="11.625" style="105" bestFit="1" customWidth="1"/>
    <col min="21" max="21" width="7.25" style="105" bestFit="1" customWidth="1"/>
    <col min="22" max="22" width="7.875" style="105" bestFit="1" customWidth="1"/>
    <col min="23" max="16384" width="8.875" style="105"/>
  </cols>
  <sheetData>
    <row r="1" spans="1:13" s="163" customFormat="1" ht="47.25" customHeight="1">
      <c r="A1" s="91" t="s">
        <v>287</v>
      </c>
      <c r="B1" s="163" t="s">
        <v>371</v>
      </c>
      <c r="C1" s="163" t="s">
        <v>372</v>
      </c>
      <c r="D1" s="163" t="s">
        <v>376</v>
      </c>
      <c r="E1" s="163" t="s">
        <v>233</v>
      </c>
      <c r="F1" s="163" t="s">
        <v>288</v>
      </c>
      <c r="G1" s="163" t="s">
        <v>370</v>
      </c>
      <c r="H1" s="163" t="s">
        <v>369</v>
      </c>
      <c r="I1" s="163" t="s">
        <v>232</v>
      </c>
      <c r="J1" s="163" t="s">
        <v>228</v>
      </c>
      <c r="K1" s="163" t="s">
        <v>367</v>
      </c>
      <c r="L1" s="163" t="s">
        <v>377</v>
      </c>
      <c r="M1" s="163" t="s">
        <v>231</v>
      </c>
    </row>
    <row r="2" spans="1:13">
      <c r="A2" s="151" t="s">
        <v>235</v>
      </c>
      <c r="B2" s="105" t="s">
        <v>375</v>
      </c>
      <c r="C2" s="105" t="s">
        <v>375</v>
      </c>
      <c r="D2" s="105" t="s">
        <v>375</v>
      </c>
      <c r="E2" s="105" t="s">
        <v>375</v>
      </c>
      <c r="F2" s="147">
        <v>30</v>
      </c>
      <c r="G2" s="147">
        <v>16</v>
      </c>
      <c r="H2" s="147">
        <v>7</v>
      </c>
      <c r="I2" s="147">
        <v>59</v>
      </c>
      <c r="J2" s="147">
        <v>20</v>
      </c>
      <c r="K2" s="147">
        <v>25</v>
      </c>
      <c r="L2" s="147">
        <v>17</v>
      </c>
      <c r="M2" s="149">
        <v>255</v>
      </c>
    </row>
    <row r="3" spans="1:13">
      <c r="A3" s="150" t="s">
        <v>236</v>
      </c>
      <c r="B3" s="105" t="s">
        <v>375</v>
      </c>
      <c r="C3" s="105" t="s">
        <v>375</v>
      </c>
      <c r="D3" s="105" t="s">
        <v>375</v>
      </c>
      <c r="E3" s="105" t="s">
        <v>375</v>
      </c>
      <c r="F3" s="105">
        <v>28</v>
      </c>
      <c r="G3" s="105">
        <v>15</v>
      </c>
      <c r="H3" s="105">
        <v>6</v>
      </c>
      <c r="I3" s="105">
        <v>56</v>
      </c>
      <c r="J3" s="105">
        <v>18</v>
      </c>
      <c r="K3" s="105">
        <v>24</v>
      </c>
      <c r="L3" s="105">
        <v>17</v>
      </c>
      <c r="M3" s="148">
        <v>266</v>
      </c>
    </row>
    <row r="4" spans="1:13">
      <c r="A4" s="150" t="s">
        <v>237</v>
      </c>
      <c r="B4" s="105" t="s">
        <v>375</v>
      </c>
      <c r="C4" s="105" t="s">
        <v>375</v>
      </c>
      <c r="D4" s="105" t="s">
        <v>375</v>
      </c>
      <c r="E4" s="105" t="s">
        <v>375</v>
      </c>
      <c r="F4" s="105">
        <v>33</v>
      </c>
      <c r="G4" s="105">
        <v>16</v>
      </c>
      <c r="H4" s="105">
        <v>6</v>
      </c>
      <c r="I4" s="105">
        <v>64</v>
      </c>
      <c r="J4" s="105">
        <v>17</v>
      </c>
      <c r="K4" s="105">
        <v>23</v>
      </c>
      <c r="L4" s="105">
        <v>18</v>
      </c>
      <c r="M4" s="148">
        <v>258</v>
      </c>
    </row>
    <row r="5" spans="1:13">
      <c r="A5" s="150" t="s">
        <v>238</v>
      </c>
      <c r="B5" s="105" t="s">
        <v>375</v>
      </c>
      <c r="C5" s="105" t="s">
        <v>375</v>
      </c>
      <c r="D5" s="105" t="s">
        <v>375</v>
      </c>
      <c r="E5" s="105" t="s">
        <v>375</v>
      </c>
      <c r="F5" s="105">
        <v>34</v>
      </c>
      <c r="G5" s="105">
        <v>16</v>
      </c>
      <c r="H5" s="105">
        <v>6</v>
      </c>
      <c r="I5" s="105">
        <v>63</v>
      </c>
      <c r="J5" s="105">
        <v>17</v>
      </c>
      <c r="K5" s="105">
        <v>24</v>
      </c>
      <c r="L5" s="105">
        <v>15</v>
      </c>
      <c r="M5" s="148">
        <v>263</v>
      </c>
    </row>
    <row r="6" spans="1:13">
      <c r="A6" s="150" t="s">
        <v>239</v>
      </c>
      <c r="B6" s="105" t="s">
        <v>375</v>
      </c>
      <c r="C6" s="105" t="s">
        <v>375</v>
      </c>
      <c r="D6" s="105" t="s">
        <v>375</v>
      </c>
      <c r="E6" s="105" t="s">
        <v>375</v>
      </c>
      <c r="F6" s="105">
        <v>35</v>
      </c>
      <c r="G6" s="105">
        <v>17</v>
      </c>
      <c r="H6" s="105">
        <v>7</v>
      </c>
      <c r="I6" s="105">
        <v>66</v>
      </c>
      <c r="J6" s="105">
        <v>17</v>
      </c>
      <c r="K6" s="105">
        <v>25</v>
      </c>
      <c r="L6" s="105">
        <v>17</v>
      </c>
      <c r="M6" s="148">
        <v>274</v>
      </c>
    </row>
    <row r="7" spans="1:13">
      <c r="A7" s="150" t="s">
        <v>240</v>
      </c>
      <c r="B7" s="105" t="s">
        <v>375</v>
      </c>
      <c r="C7" s="105" t="s">
        <v>375</v>
      </c>
      <c r="D7" s="105" t="s">
        <v>375</v>
      </c>
      <c r="E7" s="105" t="s">
        <v>375</v>
      </c>
      <c r="F7" s="105">
        <v>37</v>
      </c>
      <c r="G7" s="105">
        <v>16</v>
      </c>
      <c r="H7" s="105">
        <v>9</v>
      </c>
      <c r="I7" s="105">
        <v>67</v>
      </c>
      <c r="J7" s="105">
        <v>18</v>
      </c>
      <c r="K7" s="105">
        <v>27</v>
      </c>
      <c r="L7" s="105">
        <v>17</v>
      </c>
      <c r="M7" s="148">
        <v>289</v>
      </c>
    </row>
    <row r="8" spans="1:13">
      <c r="A8" s="150" t="s">
        <v>241</v>
      </c>
      <c r="B8" s="105" t="s">
        <v>375</v>
      </c>
      <c r="C8" s="105" t="s">
        <v>375</v>
      </c>
      <c r="D8" s="105" t="s">
        <v>375</v>
      </c>
      <c r="E8" s="105" t="s">
        <v>375</v>
      </c>
      <c r="F8" s="105">
        <v>35</v>
      </c>
      <c r="G8" s="105">
        <v>16</v>
      </c>
      <c r="H8" s="105">
        <v>10</v>
      </c>
      <c r="I8" s="105">
        <v>64</v>
      </c>
      <c r="J8" s="105">
        <v>17</v>
      </c>
      <c r="K8" s="105">
        <v>23</v>
      </c>
      <c r="L8" s="105">
        <v>16</v>
      </c>
      <c r="M8" s="148">
        <v>288</v>
      </c>
    </row>
    <row r="9" spans="1:13">
      <c r="A9" s="150" t="s">
        <v>242</v>
      </c>
      <c r="B9" s="105" t="s">
        <v>375</v>
      </c>
      <c r="C9" s="105" t="s">
        <v>375</v>
      </c>
      <c r="D9" s="105" t="s">
        <v>375</v>
      </c>
      <c r="E9" s="105" t="s">
        <v>375</v>
      </c>
      <c r="F9" s="105">
        <v>32</v>
      </c>
      <c r="G9" s="105">
        <v>14</v>
      </c>
      <c r="H9" s="105">
        <v>9</v>
      </c>
      <c r="I9" s="105">
        <v>61</v>
      </c>
      <c r="J9" s="105">
        <v>18</v>
      </c>
      <c r="K9" s="105">
        <v>27</v>
      </c>
      <c r="L9" s="105">
        <v>18</v>
      </c>
      <c r="M9" s="148">
        <v>285</v>
      </c>
    </row>
    <row r="10" spans="1:13">
      <c r="A10" s="150" t="s">
        <v>243</v>
      </c>
      <c r="B10" s="105" t="s">
        <v>375</v>
      </c>
      <c r="C10" s="105" t="s">
        <v>375</v>
      </c>
      <c r="D10" s="105" t="s">
        <v>375</v>
      </c>
      <c r="E10" s="105" t="s">
        <v>375</v>
      </c>
      <c r="F10" s="105">
        <v>31</v>
      </c>
      <c r="G10" s="105">
        <v>13</v>
      </c>
      <c r="H10" s="105">
        <v>9</v>
      </c>
      <c r="I10" s="105">
        <v>60</v>
      </c>
      <c r="J10" s="105">
        <v>16</v>
      </c>
      <c r="K10" s="105">
        <v>27</v>
      </c>
      <c r="L10" s="105">
        <v>19</v>
      </c>
      <c r="M10" s="148">
        <v>280</v>
      </c>
    </row>
    <row r="11" spans="1:13">
      <c r="A11" s="150" t="s">
        <v>244</v>
      </c>
      <c r="B11" s="105" t="s">
        <v>375</v>
      </c>
      <c r="C11" s="105" t="s">
        <v>375</v>
      </c>
      <c r="D11" s="105" t="s">
        <v>375</v>
      </c>
      <c r="E11" s="105" t="s">
        <v>375</v>
      </c>
      <c r="F11" s="105">
        <v>30</v>
      </c>
      <c r="G11" s="105">
        <v>12</v>
      </c>
      <c r="H11" s="105">
        <v>8</v>
      </c>
      <c r="I11" s="105">
        <v>59</v>
      </c>
      <c r="J11" s="105">
        <v>14</v>
      </c>
      <c r="K11" s="105">
        <v>28</v>
      </c>
      <c r="L11" s="105">
        <v>18</v>
      </c>
      <c r="M11" s="148">
        <v>270</v>
      </c>
    </row>
    <row r="12" spans="1:13">
      <c r="A12" s="150" t="s">
        <v>245</v>
      </c>
      <c r="B12" s="105" t="s">
        <v>375</v>
      </c>
      <c r="C12" s="105" t="s">
        <v>375</v>
      </c>
      <c r="D12" s="105" t="s">
        <v>375</v>
      </c>
      <c r="E12" s="105" t="s">
        <v>375</v>
      </c>
      <c r="F12" s="105">
        <v>32</v>
      </c>
      <c r="G12" s="105">
        <v>13</v>
      </c>
      <c r="H12" s="105">
        <v>8</v>
      </c>
      <c r="I12" s="105">
        <v>64</v>
      </c>
      <c r="J12" s="105">
        <v>15</v>
      </c>
      <c r="K12" s="105">
        <v>26</v>
      </c>
      <c r="L12" s="105">
        <v>15</v>
      </c>
      <c r="M12" s="148">
        <v>266</v>
      </c>
    </row>
    <row r="13" spans="1:13">
      <c r="A13" s="150" t="s">
        <v>246</v>
      </c>
      <c r="B13" s="105" t="s">
        <v>375</v>
      </c>
      <c r="C13" s="105" t="s">
        <v>375</v>
      </c>
      <c r="D13" s="105" t="s">
        <v>375</v>
      </c>
      <c r="E13" s="105" t="s">
        <v>375</v>
      </c>
      <c r="F13" s="105">
        <v>30</v>
      </c>
      <c r="G13" s="105">
        <v>11</v>
      </c>
      <c r="H13" s="105">
        <v>9</v>
      </c>
      <c r="I13" s="105">
        <v>65</v>
      </c>
      <c r="J13" s="105">
        <v>14</v>
      </c>
      <c r="K13" s="105">
        <v>25</v>
      </c>
      <c r="L13" s="105">
        <v>14</v>
      </c>
      <c r="M13" s="148">
        <v>258</v>
      </c>
    </row>
    <row r="14" spans="1:13">
      <c r="A14" s="150" t="s">
        <v>247</v>
      </c>
      <c r="B14" s="105" t="s">
        <v>375</v>
      </c>
      <c r="C14" s="105" t="s">
        <v>375</v>
      </c>
      <c r="D14" s="105" t="s">
        <v>375</v>
      </c>
      <c r="E14" s="105" t="s">
        <v>375</v>
      </c>
      <c r="F14" s="105">
        <v>28</v>
      </c>
      <c r="G14" s="105">
        <v>11</v>
      </c>
      <c r="H14" s="105">
        <v>10</v>
      </c>
      <c r="I14" s="105">
        <v>64</v>
      </c>
      <c r="J14" s="105">
        <v>14</v>
      </c>
      <c r="K14" s="105">
        <v>24</v>
      </c>
      <c r="L14" s="105">
        <v>15</v>
      </c>
      <c r="M14" s="148">
        <v>256</v>
      </c>
    </row>
    <row r="15" spans="1:13">
      <c r="A15" s="150" t="s">
        <v>248</v>
      </c>
      <c r="B15" s="105" t="s">
        <v>375</v>
      </c>
      <c r="C15" s="105" t="s">
        <v>375</v>
      </c>
      <c r="D15" s="105" t="s">
        <v>375</v>
      </c>
      <c r="E15" s="105" t="s">
        <v>375</v>
      </c>
      <c r="F15" s="105">
        <v>27</v>
      </c>
      <c r="G15" s="105">
        <v>11</v>
      </c>
      <c r="H15" s="105">
        <v>10</v>
      </c>
      <c r="I15" s="105">
        <v>64</v>
      </c>
      <c r="J15" s="105">
        <v>13</v>
      </c>
      <c r="K15" s="105">
        <v>26</v>
      </c>
      <c r="L15" s="105">
        <v>15</v>
      </c>
      <c r="M15" s="148">
        <v>248</v>
      </c>
    </row>
    <row r="16" spans="1:13">
      <c r="A16" s="150" t="s">
        <v>249</v>
      </c>
      <c r="B16" s="105" t="s">
        <v>375</v>
      </c>
      <c r="C16" s="105" t="s">
        <v>375</v>
      </c>
      <c r="D16" s="105" t="s">
        <v>375</v>
      </c>
      <c r="E16" s="105" t="s">
        <v>375</v>
      </c>
      <c r="F16" s="105">
        <v>22</v>
      </c>
      <c r="G16" s="105">
        <v>9</v>
      </c>
      <c r="H16" s="105">
        <v>11</v>
      </c>
      <c r="I16" s="105">
        <v>56</v>
      </c>
      <c r="J16" s="105">
        <v>13</v>
      </c>
      <c r="K16" s="105">
        <v>29</v>
      </c>
      <c r="L16" s="105">
        <v>14</v>
      </c>
      <c r="M16" s="148">
        <v>244</v>
      </c>
    </row>
    <row r="17" spans="1:13">
      <c r="A17" s="150" t="s">
        <v>250</v>
      </c>
      <c r="B17" s="105" t="s">
        <v>375</v>
      </c>
      <c r="C17" s="105" t="s">
        <v>375</v>
      </c>
      <c r="D17" s="105" t="s">
        <v>375</v>
      </c>
      <c r="E17" s="105" t="s">
        <v>375</v>
      </c>
      <c r="F17" s="105">
        <v>22</v>
      </c>
      <c r="G17" s="105">
        <v>9</v>
      </c>
      <c r="H17" s="105">
        <v>11</v>
      </c>
      <c r="I17" s="105">
        <v>58</v>
      </c>
      <c r="J17" s="105">
        <v>11</v>
      </c>
      <c r="K17" s="105">
        <v>29</v>
      </c>
      <c r="L17" s="105">
        <v>14</v>
      </c>
      <c r="M17" s="148">
        <v>248</v>
      </c>
    </row>
    <row r="18" spans="1:13">
      <c r="A18" s="150" t="s">
        <v>251</v>
      </c>
      <c r="B18" s="105" t="s">
        <v>375</v>
      </c>
      <c r="C18" s="105" t="s">
        <v>375</v>
      </c>
      <c r="D18" s="105" t="s">
        <v>375</v>
      </c>
      <c r="E18" s="105" t="s">
        <v>375</v>
      </c>
      <c r="F18" s="105">
        <v>19</v>
      </c>
      <c r="G18" s="105">
        <v>7</v>
      </c>
      <c r="H18" s="105">
        <v>11</v>
      </c>
      <c r="I18" s="105">
        <v>53</v>
      </c>
      <c r="J18" s="105">
        <v>10</v>
      </c>
      <c r="K18" s="105">
        <v>27</v>
      </c>
      <c r="L18" s="105">
        <v>12</v>
      </c>
      <c r="M18" s="148">
        <v>241</v>
      </c>
    </row>
    <row r="19" spans="1:13">
      <c r="A19" s="150" t="s">
        <v>252</v>
      </c>
      <c r="B19" s="105" t="s">
        <v>375</v>
      </c>
      <c r="C19" s="105" t="s">
        <v>375</v>
      </c>
      <c r="D19" s="105" t="s">
        <v>375</v>
      </c>
      <c r="E19" s="105" t="s">
        <v>375</v>
      </c>
      <c r="F19" s="105">
        <v>18</v>
      </c>
      <c r="G19" s="105">
        <v>7</v>
      </c>
      <c r="H19" s="105">
        <v>9</v>
      </c>
      <c r="I19" s="105">
        <v>54</v>
      </c>
      <c r="J19" s="105">
        <v>12</v>
      </c>
      <c r="K19" s="105">
        <v>27</v>
      </c>
      <c r="L19" s="105">
        <v>11</v>
      </c>
      <c r="M19" s="148">
        <v>227</v>
      </c>
    </row>
    <row r="20" spans="1:13">
      <c r="A20" s="150" t="s">
        <v>253</v>
      </c>
      <c r="B20" s="105" t="s">
        <v>375</v>
      </c>
      <c r="C20" s="105" t="s">
        <v>375</v>
      </c>
      <c r="D20" s="105" t="s">
        <v>375</v>
      </c>
      <c r="E20" s="105" t="s">
        <v>375</v>
      </c>
      <c r="F20" s="105">
        <v>19</v>
      </c>
      <c r="G20" s="105">
        <v>7</v>
      </c>
      <c r="H20" s="105">
        <v>8</v>
      </c>
      <c r="I20" s="105">
        <v>57</v>
      </c>
      <c r="J20" s="105">
        <v>11</v>
      </c>
      <c r="K20" s="105">
        <v>31</v>
      </c>
      <c r="L20" s="105">
        <v>11</v>
      </c>
      <c r="M20" s="148">
        <v>220</v>
      </c>
    </row>
    <row r="21" spans="1:13">
      <c r="A21" s="150" t="s">
        <v>254</v>
      </c>
      <c r="B21" s="105" t="s">
        <v>375</v>
      </c>
      <c r="C21" s="105" t="s">
        <v>375</v>
      </c>
      <c r="D21" s="105" t="s">
        <v>375</v>
      </c>
      <c r="E21" s="105" t="s">
        <v>375</v>
      </c>
      <c r="F21" s="105">
        <v>21</v>
      </c>
      <c r="G21" s="105">
        <v>7</v>
      </c>
      <c r="H21" s="105">
        <v>9</v>
      </c>
      <c r="I21" s="105">
        <v>59</v>
      </c>
      <c r="J21" s="105">
        <v>14</v>
      </c>
      <c r="K21" s="105">
        <v>30</v>
      </c>
      <c r="L21" s="105">
        <v>13</v>
      </c>
      <c r="M21" s="148">
        <v>234</v>
      </c>
    </row>
    <row r="22" spans="1:13">
      <c r="A22" s="150" t="s">
        <v>255</v>
      </c>
      <c r="B22" s="105" t="s">
        <v>375</v>
      </c>
      <c r="C22" s="105" t="s">
        <v>375</v>
      </c>
      <c r="D22" s="105" t="s">
        <v>375</v>
      </c>
      <c r="E22" s="105" t="s">
        <v>375</v>
      </c>
      <c r="F22" s="105">
        <v>20</v>
      </c>
      <c r="G22" s="105">
        <v>8</v>
      </c>
      <c r="H22" s="105">
        <v>8</v>
      </c>
      <c r="I22" s="105">
        <v>60</v>
      </c>
      <c r="J22" s="105">
        <v>13</v>
      </c>
      <c r="K22" s="105">
        <v>29</v>
      </c>
      <c r="L22" s="105">
        <v>13</v>
      </c>
      <c r="M22" s="148">
        <v>233</v>
      </c>
    </row>
    <row r="23" spans="1:13">
      <c r="A23" s="150" t="s">
        <v>256</v>
      </c>
      <c r="B23" s="105" t="s">
        <v>375</v>
      </c>
      <c r="C23" s="105" t="s">
        <v>375</v>
      </c>
      <c r="D23" s="105" t="s">
        <v>375</v>
      </c>
      <c r="E23" s="105" t="s">
        <v>375</v>
      </c>
      <c r="F23" s="105">
        <v>22</v>
      </c>
      <c r="G23" s="105">
        <v>8</v>
      </c>
      <c r="H23" s="105">
        <v>9</v>
      </c>
      <c r="I23" s="105">
        <v>62</v>
      </c>
      <c r="J23" s="105">
        <v>13</v>
      </c>
      <c r="K23" s="105">
        <v>29</v>
      </c>
      <c r="L23" s="105">
        <v>13</v>
      </c>
      <c r="M23" s="148">
        <v>242</v>
      </c>
    </row>
    <row r="24" spans="1:13">
      <c r="A24" s="150" t="s">
        <v>257</v>
      </c>
      <c r="B24" s="105" t="s">
        <v>375</v>
      </c>
      <c r="C24" s="105" t="s">
        <v>375</v>
      </c>
      <c r="D24" s="105" t="s">
        <v>375</v>
      </c>
      <c r="E24" s="105" t="s">
        <v>375</v>
      </c>
      <c r="F24" s="105">
        <v>22</v>
      </c>
      <c r="G24" s="105">
        <v>8</v>
      </c>
      <c r="H24" s="105">
        <v>8</v>
      </c>
      <c r="I24" s="105">
        <v>57</v>
      </c>
      <c r="J24" s="105">
        <v>11</v>
      </c>
      <c r="K24" s="105">
        <v>30</v>
      </c>
      <c r="L24" s="105">
        <v>15</v>
      </c>
      <c r="M24" s="148">
        <v>251</v>
      </c>
    </row>
    <row r="25" spans="1:13">
      <c r="A25" s="150" t="s">
        <v>258</v>
      </c>
      <c r="B25" s="105" t="s">
        <v>375</v>
      </c>
      <c r="C25" s="105" t="s">
        <v>375</v>
      </c>
      <c r="D25" s="105" t="s">
        <v>375</v>
      </c>
      <c r="E25" s="105" t="s">
        <v>375</v>
      </c>
      <c r="F25" s="105">
        <v>20</v>
      </c>
      <c r="G25" s="105">
        <v>6</v>
      </c>
      <c r="H25" s="105">
        <v>7</v>
      </c>
      <c r="I25" s="105">
        <v>55</v>
      </c>
      <c r="J25" s="105">
        <v>12</v>
      </c>
      <c r="K25" s="105">
        <v>30</v>
      </c>
      <c r="L25" s="105">
        <v>18</v>
      </c>
      <c r="M25" s="148">
        <v>259</v>
      </c>
    </row>
    <row r="26" spans="1:13">
      <c r="A26" s="150" t="s">
        <v>259</v>
      </c>
      <c r="B26" s="105" t="s">
        <v>375</v>
      </c>
      <c r="C26" s="105" t="s">
        <v>375</v>
      </c>
      <c r="D26" s="105" t="s">
        <v>375</v>
      </c>
      <c r="E26" s="105" t="s">
        <v>375</v>
      </c>
      <c r="F26" s="105">
        <v>21</v>
      </c>
      <c r="G26" s="105">
        <v>8</v>
      </c>
      <c r="H26" s="105">
        <v>7</v>
      </c>
      <c r="I26" s="105">
        <v>53</v>
      </c>
      <c r="J26" s="105">
        <v>11</v>
      </c>
      <c r="K26" s="105">
        <v>31</v>
      </c>
      <c r="L26" s="105">
        <v>20</v>
      </c>
      <c r="M26" s="148">
        <v>262</v>
      </c>
    </row>
    <row r="27" spans="1:13">
      <c r="A27" s="150" t="s">
        <v>260</v>
      </c>
      <c r="B27" s="105" t="s">
        <v>375</v>
      </c>
      <c r="C27" s="105" t="s">
        <v>375</v>
      </c>
      <c r="D27" s="105" t="s">
        <v>375</v>
      </c>
      <c r="E27" s="105" t="s">
        <v>375</v>
      </c>
      <c r="F27" s="105">
        <v>26</v>
      </c>
      <c r="G27" s="105">
        <v>10</v>
      </c>
      <c r="H27" s="105">
        <v>8</v>
      </c>
      <c r="I27" s="105">
        <v>63</v>
      </c>
      <c r="J27" s="105">
        <v>12</v>
      </c>
      <c r="K27" s="105">
        <v>29</v>
      </c>
      <c r="L27" s="105">
        <v>21</v>
      </c>
      <c r="M27" s="148">
        <v>260</v>
      </c>
    </row>
    <row r="28" spans="1:13">
      <c r="A28" s="150" t="s">
        <v>261</v>
      </c>
      <c r="B28" s="105" t="s">
        <v>375</v>
      </c>
      <c r="C28" s="105" t="s">
        <v>375</v>
      </c>
      <c r="D28" s="105" t="s">
        <v>375</v>
      </c>
      <c r="E28" s="105" t="s">
        <v>375</v>
      </c>
      <c r="F28" s="105">
        <v>28</v>
      </c>
      <c r="G28" s="105">
        <v>11</v>
      </c>
      <c r="H28" s="105">
        <v>7</v>
      </c>
      <c r="I28" s="105">
        <v>67</v>
      </c>
      <c r="J28" s="105">
        <v>12</v>
      </c>
      <c r="K28" s="105">
        <v>26</v>
      </c>
      <c r="L28" s="105">
        <v>22</v>
      </c>
      <c r="M28" s="148">
        <v>260</v>
      </c>
    </row>
    <row r="29" spans="1:13">
      <c r="A29" s="150" t="s">
        <v>262</v>
      </c>
      <c r="B29" s="105" t="s">
        <v>375</v>
      </c>
      <c r="C29" s="105" t="s">
        <v>375</v>
      </c>
      <c r="D29" s="105" t="s">
        <v>375</v>
      </c>
      <c r="E29" s="105" t="s">
        <v>375</v>
      </c>
      <c r="F29" s="105">
        <v>28</v>
      </c>
      <c r="G29" s="105">
        <v>12</v>
      </c>
      <c r="H29" s="105">
        <v>6</v>
      </c>
      <c r="I29" s="105">
        <v>66</v>
      </c>
      <c r="J29" s="105">
        <v>12</v>
      </c>
      <c r="K29" s="105">
        <v>26</v>
      </c>
      <c r="L29" s="105">
        <v>23</v>
      </c>
      <c r="M29" s="148">
        <v>261</v>
      </c>
    </row>
    <row r="30" spans="1:13">
      <c r="A30" s="150" t="s">
        <v>263</v>
      </c>
      <c r="B30" s="105" t="s">
        <v>375</v>
      </c>
      <c r="C30" s="105" t="s">
        <v>375</v>
      </c>
      <c r="D30" s="105" t="s">
        <v>375</v>
      </c>
      <c r="E30" s="105" t="s">
        <v>375</v>
      </c>
      <c r="F30" s="105">
        <v>31</v>
      </c>
      <c r="G30" s="105">
        <v>17</v>
      </c>
      <c r="H30" s="105">
        <v>6</v>
      </c>
      <c r="I30" s="105">
        <v>76</v>
      </c>
      <c r="J30" s="105">
        <v>14</v>
      </c>
      <c r="K30" s="105">
        <v>25</v>
      </c>
      <c r="L30" s="105">
        <v>25</v>
      </c>
      <c r="M30" s="148">
        <v>262</v>
      </c>
    </row>
    <row r="31" spans="1:13">
      <c r="A31" s="150" t="s">
        <v>264</v>
      </c>
      <c r="B31" s="105" t="s">
        <v>375</v>
      </c>
      <c r="C31" s="105" t="s">
        <v>375</v>
      </c>
      <c r="D31" s="105" t="s">
        <v>375</v>
      </c>
      <c r="E31" s="105" t="s">
        <v>375</v>
      </c>
      <c r="F31" s="105">
        <v>34</v>
      </c>
      <c r="G31" s="105">
        <v>20</v>
      </c>
      <c r="H31" s="105">
        <v>7</v>
      </c>
      <c r="I31" s="105">
        <v>80</v>
      </c>
      <c r="J31" s="105">
        <v>12</v>
      </c>
      <c r="K31" s="105">
        <v>24</v>
      </c>
      <c r="L31" s="105">
        <v>26</v>
      </c>
      <c r="M31" s="148">
        <v>267</v>
      </c>
    </row>
    <row r="32" spans="1:13">
      <c r="A32" s="150" t="s">
        <v>265</v>
      </c>
      <c r="B32" s="105" t="s">
        <v>375</v>
      </c>
      <c r="C32" s="105" t="s">
        <v>375</v>
      </c>
      <c r="D32" s="105" t="s">
        <v>375</v>
      </c>
      <c r="E32" s="105" t="s">
        <v>375</v>
      </c>
      <c r="F32" s="105">
        <v>33</v>
      </c>
      <c r="G32" s="105">
        <v>21</v>
      </c>
      <c r="H32" s="105">
        <v>7</v>
      </c>
      <c r="I32" s="105">
        <v>82</v>
      </c>
      <c r="J32" s="105">
        <v>15</v>
      </c>
      <c r="K32" s="105">
        <v>21</v>
      </c>
      <c r="L32" s="105">
        <v>27</v>
      </c>
      <c r="M32" s="148">
        <v>293</v>
      </c>
    </row>
    <row r="33" spans="1:13">
      <c r="A33" s="150" t="s">
        <v>266</v>
      </c>
      <c r="B33" s="105" t="s">
        <v>375</v>
      </c>
      <c r="C33" s="105" t="s">
        <v>375</v>
      </c>
      <c r="D33" s="105" t="s">
        <v>375</v>
      </c>
      <c r="E33" s="105" t="s">
        <v>375</v>
      </c>
      <c r="F33" s="105">
        <v>36</v>
      </c>
      <c r="G33" s="105">
        <v>24</v>
      </c>
      <c r="H33" s="105">
        <v>8</v>
      </c>
      <c r="I33" s="105">
        <v>88</v>
      </c>
      <c r="J33" s="105">
        <v>13</v>
      </c>
      <c r="K33" s="105">
        <v>21</v>
      </c>
      <c r="L33" s="105">
        <v>23</v>
      </c>
      <c r="M33" s="148">
        <v>293</v>
      </c>
    </row>
    <row r="34" spans="1:13">
      <c r="A34" s="150" t="s">
        <v>267</v>
      </c>
      <c r="B34" s="105" t="s">
        <v>375</v>
      </c>
      <c r="C34" s="105" t="s">
        <v>375</v>
      </c>
      <c r="D34" s="105" t="s">
        <v>375</v>
      </c>
      <c r="E34" s="105" t="s">
        <v>375</v>
      </c>
      <c r="F34" s="105">
        <v>36</v>
      </c>
      <c r="G34" s="105">
        <v>23</v>
      </c>
      <c r="H34" s="105">
        <v>8</v>
      </c>
      <c r="I34" s="105">
        <v>91</v>
      </c>
      <c r="J34" s="105">
        <v>15</v>
      </c>
      <c r="K34" s="105">
        <v>23</v>
      </c>
      <c r="L34" s="105">
        <v>21</v>
      </c>
      <c r="M34" s="148">
        <v>291</v>
      </c>
    </row>
    <row r="35" spans="1:13">
      <c r="A35" s="150" t="s">
        <v>268</v>
      </c>
      <c r="B35" s="105" t="s">
        <v>375</v>
      </c>
      <c r="C35" s="105" t="s">
        <v>375</v>
      </c>
      <c r="D35" s="105" t="s">
        <v>375</v>
      </c>
      <c r="E35" s="105" t="s">
        <v>375</v>
      </c>
      <c r="F35" s="105">
        <v>36</v>
      </c>
      <c r="G35" s="105">
        <v>23</v>
      </c>
      <c r="H35" s="105">
        <v>8</v>
      </c>
      <c r="I35" s="105">
        <v>91</v>
      </c>
      <c r="J35" s="105">
        <v>15</v>
      </c>
      <c r="K35" s="105">
        <v>24</v>
      </c>
      <c r="L35" s="105">
        <v>23</v>
      </c>
      <c r="M35" s="148">
        <v>286</v>
      </c>
    </row>
    <row r="36" spans="1:13">
      <c r="A36" s="150" t="s">
        <v>269</v>
      </c>
      <c r="B36" s="105" t="s">
        <v>375</v>
      </c>
      <c r="C36" s="105" t="s">
        <v>375</v>
      </c>
      <c r="D36" s="105" t="s">
        <v>375</v>
      </c>
      <c r="E36" s="105" t="s">
        <v>375</v>
      </c>
      <c r="F36" s="105">
        <v>37</v>
      </c>
      <c r="G36" s="105">
        <v>26</v>
      </c>
      <c r="H36" s="105">
        <v>10</v>
      </c>
      <c r="I36" s="105">
        <v>94</v>
      </c>
      <c r="J36" s="105">
        <v>15</v>
      </c>
      <c r="K36" s="105">
        <v>24</v>
      </c>
      <c r="L36" s="105">
        <v>22</v>
      </c>
      <c r="M36" s="148">
        <v>281</v>
      </c>
    </row>
    <row r="37" spans="1:13">
      <c r="A37" s="150" t="s">
        <v>270</v>
      </c>
      <c r="B37" s="105" t="s">
        <v>375</v>
      </c>
      <c r="C37" s="105" t="s">
        <v>375</v>
      </c>
      <c r="D37" s="105" t="s">
        <v>375</v>
      </c>
      <c r="E37" s="105" t="s">
        <v>375</v>
      </c>
      <c r="F37" s="105">
        <v>38</v>
      </c>
      <c r="G37" s="105">
        <v>26</v>
      </c>
      <c r="H37" s="105">
        <v>10</v>
      </c>
      <c r="I37" s="105">
        <v>94</v>
      </c>
      <c r="J37" s="105">
        <v>14</v>
      </c>
      <c r="K37" s="105">
        <v>19</v>
      </c>
      <c r="L37" s="105">
        <v>21</v>
      </c>
      <c r="M37" s="148">
        <v>274</v>
      </c>
    </row>
    <row r="38" spans="1:13">
      <c r="A38" s="150" t="s">
        <v>271</v>
      </c>
      <c r="B38" s="105" t="s">
        <v>375</v>
      </c>
      <c r="C38" s="105" t="s">
        <v>375</v>
      </c>
      <c r="D38" s="105" t="s">
        <v>375</v>
      </c>
      <c r="E38" s="105" t="s">
        <v>375</v>
      </c>
      <c r="F38" s="105">
        <v>42</v>
      </c>
      <c r="G38" s="105">
        <v>28</v>
      </c>
      <c r="H38" s="105">
        <v>11</v>
      </c>
      <c r="I38" s="105">
        <v>101</v>
      </c>
      <c r="J38" s="105">
        <v>15</v>
      </c>
      <c r="K38" s="105">
        <v>24</v>
      </c>
      <c r="L38" s="105">
        <v>21</v>
      </c>
      <c r="M38" s="148">
        <v>274</v>
      </c>
    </row>
    <row r="39" spans="1:13">
      <c r="A39" s="150" t="s">
        <v>272</v>
      </c>
      <c r="B39" s="105" t="s">
        <v>375</v>
      </c>
      <c r="C39" s="105" t="s">
        <v>375</v>
      </c>
      <c r="D39" s="105" t="s">
        <v>375</v>
      </c>
      <c r="E39" s="105" t="s">
        <v>375</v>
      </c>
      <c r="F39" s="105">
        <v>43</v>
      </c>
      <c r="G39" s="105">
        <v>28</v>
      </c>
      <c r="H39" s="105">
        <v>12</v>
      </c>
      <c r="I39" s="105">
        <v>98</v>
      </c>
      <c r="J39" s="105">
        <v>17</v>
      </c>
      <c r="K39" s="105">
        <v>23</v>
      </c>
      <c r="L39" s="105">
        <v>20</v>
      </c>
      <c r="M39" s="148">
        <v>284</v>
      </c>
    </row>
    <row r="40" spans="1:13">
      <c r="A40" s="150" t="s">
        <v>273</v>
      </c>
      <c r="B40" s="105" t="s">
        <v>375</v>
      </c>
      <c r="C40" s="105" t="s">
        <v>375</v>
      </c>
      <c r="D40" s="105" t="s">
        <v>375</v>
      </c>
      <c r="E40" s="105" t="s">
        <v>375</v>
      </c>
      <c r="F40" s="105">
        <v>40</v>
      </c>
      <c r="G40" s="105">
        <v>26</v>
      </c>
      <c r="H40" s="105">
        <v>12</v>
      </c>
      <c r="I40" s="105">
        <v>92</v>
      </c>
      <c r="J40" s="105">
        <v>17</v>
      </c>
      <c r="K40" s="105">
        <v>23</v>
      </c>
      <c r="L40" s="105">
        <v>18</v>
      </c>
      <c r="M40" s="148">
        <v>284</v>
      </c>
    </row>
    <row r="41" spans="1:13">
      <c r="A41" s="150" t="s">
        <v>274</v>
      </c>
      <c r="B41" s="105" t="s">
        <v>375</v>
      </c>
      <c r="C41" s="105" t="s">
        <v>375</v>
      </c>
      <c r="D41" s="105" t="s">
        <v>375</v>
      </c>
      <c r="E41" s="105" t="s">
        <v>375</v>
      </c>
      <c r="F41" s="105">
        <v>38</v>
      </c>
      <c r="G41" s="105">
        <v>25</v>
      </c>
      <c r="H41" s="105">
        <v>13</v>
      </c>
      <c r="I41" s="105">
        <v>91</v>
      </c>
      <c r="J41" s="105">
        <v>18</v>
      </c>
      <c r="K41" s="105">
        <v>23</v>
      </c>
      <c r="L41" s="105">
        <v>17</v>
      </c>
      <c r="M41" s="148">
        <v>270</v>
      </c>
    </row>
    <row r="42" spans="1:13">
      <c r="A42" s="150" t="s">
        <v>275</v>
      </c>
      <c r="B42" s="105" t="s">
        <v>375</v>
      </c>
      <c r="C42" s="105" t="s">
        <v>375</v>
      </c>
      <c r="D42" s="105" t="s">
        <v>375</v>
      </c>
      <c r="E42" s="105" t="s">
        <v>375</v>
      </c>
      <c r="F42" s="105">
        <v>45</v>
      </c>
      <c r="G42" s="105">
        <v>25</v>
      </c>
      <c r="H42" s="105">
        <v>14</v>
      </c>
      <c r="I42" s="105">
        <v>92</v>
      </c>
      <c r="J42" s="105">
        <v>18</v>
      </c>
      <c r="K42" s="105">
        <v>23</v>
      </c>
      <c r="L42" s="105">
        <v>17</v>
      </c>
      <c r="M42" s="148">
        <v>270</v>
      </c>
    </row>
    <row r="43" spans="1:13">
      <c r="A43" s="150" t="s">
        <v>276</v>
      </c>
      <c r="B43" s="105" t="s">
        <v>375</v>
      </c>
      <c r="C43" s="105" t="s">
        <v>375</v>
      </c>
      <c r="D43" s="105" t="s">
        <v>375</v>
      </c>
      <c r="E43" s="105" t="s">
        <v>375</v>
      </c>
      <c r="F43" s="105">
        <v>43</v>
      </c>
      <c r="G43" s="105">
        <v>24</v>
      </c>
      <c r="H43" s="105">
        <v>14</v>
      </c>
      <c r="I43" s="105">
        <v>92</v>
      </c>
      <c r="J43" s="105">
        <v>18</v>
      </c>
      <c r="K43" s="105">
        <v>24</v>
      </c>
      <c r="L43" s="105">
        <v>18</v>
      </c>
      <c r="M43" s="148">
        <v>269</v>
      </c>
    </row>
    <row r="44" spans="1:13">
      <c r="A44" s="150" t="s">
        <v>277</v>
      </c>
      <c r="B44" s="105" t="s">
        <v>375</v>
      </c>
      <c r="C44" s="105" t="s">
        <v>375</v>
      </c>
      <c r="D44" s="105" t="s">
        <v>375</v>
      </c>
      <c r="E44" s="105" t="s">
        <v>375</v>
      </c>
      <c r="F44" s="105">
        <v>46</v>
      </c>
      <c r="G44" s="105">
        <v>24</v>
      </c>
      <c r="H44" s="105">
        <v>15</v>
      </c>
      <c r="I44" s="105">
        <v>92</v>
      </c>
      <c r="J44" s="105">
        <v>16</v>
      </c>
      <c r="K44" s="105">
        <v>22</v>
      </c>
      <c r="L44" s="105">
        <v>18</v>
      </c>
      <c r="M44" s="148">
        <v>239</v>
      </c>
    </row>
    <row r="45" spans="1:13">
      <c r="A45" s="150" t="s">
        <v>278</v>
      </c>
      <c r="B45" s="105" t="s">
        <v>375</v>
      </c>
      <c r="C45" s="105" t="s">
        <v>375</v>
      </c>
      <c r="D45" s="105" t="s">
        <v>375</v>
      </c>
      <c r="E45" s="105" t="s">
        <v>375</v>
      </c>
      <c r="F45" s="105">
        <v>45</v>
      </c>
      <c r="G45" s="105">
        <v>22</v>
      </c>
      <c r="H45" s="105">
        <v>16</v>
      </c>
      <c r="I45" s="105">
        <v>89</v>
      </c>
      <c r="J45" s="105">
        <v>13</v>
      </c>
      <c r="K45" s="105">
        <v>21</v>
      </c>
      <c r="L45" s="105">
        <v>21</v>
      </c>
      <c r="M45" s="148">
        <v>231</v>
      </c>
    </row>
    <row r="46" spans="1:13">
      <c r="A46" s="150" t="s">
        <v>279</v>
      </c>
      <c r="B46" s="105" t="s">
        <v>375</v>
      </c>
      <c r="C46" s="105" t="s">
        <v>375</v>
      </c>
      <c r="D46" s="105" t="s">
        <v>375</v>
      </c>
      <c r="E46" s="105" t="s">
        <v>375</v>
      </c>
      <c r="F46" s="105">
        <v>46</v>
      </c>
      <c r="G46" s="105">
        <v>23</v>
      </c>
      <c r="H46" s="105">
        <v>16</v>
      </c>
      <c r="I46" s="105">
        <v>89</v>
      </c>
      <c r="J46" s="105">
        <v>14</v>
      </c>
      <c r="K46" s="105">
        <v>21</v>
      </c>
      <c r="L46" s="105">
        <v>25</v>
      </c>
      <c r="M46" s="148">
        <v>233</v>
      </c>
    </row>
    <row r="47" spans="1:13">
      <c r="A47" s="150" t="s">
        <v>280</v>
      </c>
      <c r="B47" s="105" t="s">
        <v>375</v>
      </c>
      <c r="C47" s="105" t="s">
        <v>375</v>
      </c>
      <c r="D47" s="105" t="s">
        <v>375</v>
      </c>
      <c r="E47" s="105" t="s">
        <v>375</v>
      </c>
      <c r="F47" s="105">
        <v>47</v>
      </c>
      <c r="G47" s="105">
        <v>26</v>
      </c>
      <c r="H47" s="105">
        <v>15</v>
      </c>
      <c r="I47" s="105">
        <v>93</v>
      </c>
      <c r="J47" s="105">
        <v>14</v>
      </c>
      <c r="K47" s="105">
        <v>19</v>
      </c>
      <c r="L47" s="105">
        <v>23</v>
      </c>
      <c r="M47" s="148">
        <v>224</v>
      </c>
    </row>
    <row r="48" spans="1:13">
      <c r="A48" s="150" t="s">
        <v>281</v>
      </c>
      <c r="B48" s="105" t="s">
        <v>375</v>
      </c>
      <c r="C48" s="105" t="s">
        <v>375</v>
      </c>
      <c r="D48" s="105" t="s">
        <v>375</v>
      </c>
      <c r="E48" s="105" t="s">
        <v>375</v>
      </c>
      <c r="F48" s="105">
        <v>44</v>
      </c>
      <c r="G48" s="105">
        <v>22</v>
      </c>
      <c r="H48" s="105">
        <v>13</v>
      </c>
      <c r="I48" s="105">
        <v>90</v>
      </c>
      <c r="J48" s="105">
        <v>15</v>
      </c>
      <c r="K48" s="105">
        <v>18</v>
      </c>
      <c r="L48" s="105">
        <v>22</v>
      </c>
      <c r="M48" s="148">
        <v>228</v>
      </c>
    </row>
    <row r="49" spans="1:13">
      <c r="A49" s="150" t="s">
        <v>282</v>
      </c>
      <c r="B49" s="105" t="s">
        <v>375</v>
      </c>
      <c r="C49" s="105" t="s">
        <v>375</v>
      </c>
      <c r="D49" s="105" t="s">
        <v>375</v>
      </c>
      <c r="E49" s="105" t="s">
        <v>375</v>
      </c>
      <c r="F49" s="105">
        <v>47</v>
      </c>
      <c r="G49" s="105">
        <v>24</v>
      </c>
      <c r="H49" s="105">
        <v>13</v>
      </c>
      <c r="I49" s="105">
        <v>92</v>
      </c>
      <c r="J49" s="105">
        <v>14</v>
      </c>
      <c r="K49" s="105">
        <v>18</v>
      </c>
      <c r="L49" s="105">
        <v>22</v>
      </c>
      <c r="M49" s="148">
        <v>224</v>
      </c>
    </row>
    <row r="50" spans="1:13">
      <c r="A50" s="150" t="s">
        <v>283</v>
      </c>
      <c r="B50" s="105" t="s">
        <v>375</v>
      </c>
      <c r="C50" s="105" t="s">
        <v>375</v>
      </c>
      <c r="D50" s="105" t="s">
        <v>375</v>
      </c>
      <c r="E50" s="105" t="s">
        <v>375</v>
      </c>
      <c r="F50" s="105">
        <v>44</v>
      </c>
      <c r="G50" s="105">
        <v>22</v>
      </c>
      <c r="H50" s="105">
        <v>11</v>
      </c>
      <c r="I50" s="105">
        <v>90</v>
      </c>
      <c r="J50" s="105">
        <v>14</v>
      </c>
      <c r="K50" s="105">
        <v>13</v>
      </c>
      <c r="L50" s="105">
        <v>20</v>
      </c>
      <c r="M50" s="148">
        <v>209</v>
      </c>
    </row>
    <row r="51" spans="1:13">
      <c r="A51" s="150" t="s">
        <v>284</v>
      </c>
      <c r="B51" s="105" t="s">
        <v>375</v>
      </c>
      <c r="C51" s="105" t="s">
        <v>375</v>
      </c>
      <c r="D51" s="105" t="s">
        <v>375</v>
      </c>
      <c r="E51" s="105" t="s">
        <v>375</v>
      </c>
      <c r="F51" s="105">
        <v>40</v>
      </c>
      <c r="G51" s="105">
        <v>23</v>
      </c>
      <c r="H51" s="105">
        <v>10</v>
      </c>
      <c r="I51" s="105">
        <v>84</v>
      </c>
      <c r="J51" s="105">
        <v>13</v>
      </c>
      <c r="K51" s="105">
        <v>17</v>
      </c>
      <c r="L51" s="105">
        <v>21</v>
      </c>
      <c r="M51" s="148">
        <v>202</v>
      </c>
    </row>
    <row r="52" spans="1:13">
      <c r="A52" s="150" t="s">
        <v>285</v>
      </c>
      <c r="B52" s="105" t="s">
        <v>375</v>
      </c>
      <c r="C52" s="105" t="s">
        <v>375</v>
      </c>
      <c r="D52" s="105" t="s">
        <v>375</v>
      </c>
      <c r="E52" s="105" t="s">
        <v>375</v>
      </c>
      <c r="F52" s="105">
        <v>40</v>
      </c>
      <c r="G52" s="105">
        <v>23</v>
      </c>
      <c r="H52" s="105">
        <v>10</v>
      </c>
      <c r="I52" s="105">
        <v>85</v>
      </c>
      <c r="J52" s="105">
        <v>13</v>
      </c>
      <c r="K52" s="105">
        <v>18</v>
      </c>
      <c r="L52" s="105">
        <v>23</v>
      </c>
      <c r="M52" s="148">
        <v>201</v>
      </c>
    </row>
    <row r="53" spans="1:13">
      <c r="A53" s="150" t="s">
        <v>286</v>
      </c>
      <c r="B53" s="105" t="s">
        <v>375</v>
      </c>
      <c r="C53" s="105" t="s">
        <v>375</v>
      </c>
      <c r="D53" s="105" t="s">
        <v>375</v>
      </c>
      <c r="E53" s="105" t="s">
        <v>375</v>
      </c>
      <c r="F53" s="105">
        <v>41</v>
      </c>
      <c r="G53" s="105">
        <v>23</v>
      </c>
      <c r="H53" s="105">
        <v>9</v>
      </c>
      <c r="I53" s="105">
        <v>84</v>
      </c>
      <c r="J53" s="105">
        <v>13</v>
      </c>
      <c r="K53" s="105">
        <v>17</v>
      </c>
      <c r="L53" s="105">
        <v>25</v>
      </c>
      <c r="M53" s="148">
        <v>204</v>
      </c>
    </row>
  </sheetData>
  <phoneticPr fontId="4" type="noConversion"/>
  <pageMargins left="0.7" right="0.7" top="0.75" bottom="0.75" header="0.3" footer="0.3"/>
  <pageSetup paperSize="9" orientation="portrait" verticalDpi="0"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A3AA-2947-4428-8A37-9DF40574AA26}">
  <sheetPr>
    <tabColor rgb="FFFFFF00"/>
  </sheetPr>
  <dimension ref="A1:T53"/>
  <sheetViews>
    <sheetView workbookViewId="0"/>
  </sheetViews>
  <sheetFormatPr defaultColWidth="8.875" defaultRowHeight="14.25"/>
  <cols>
    <col min="1" max="1" width="10.625" style="105" bestFit="1" customWidth="1"/>
    <col min="2" max="2" width="9.125" style="105" customWidth="1"/>
    <col min="3" max="3" width="12.625" style="105" bestFit="1" customWidth="1"/>
    <col min="4" max="4" width="11.5" style="105" bestFit="1" customWidth="1"/>
    <col min="5" max="5" width="10" style="105" customWidth="1"/>
    <col min="6" max="6" width="10.375" style="105" customWidth="1"/>
    <col min="7" max="7" width="10.75" customWidth="1"/>
    <col min="8" max="8" width="12.875" style="105" customWidth="1"/>
    <col min="9" max="9" width="13" style="105" customWidth="1"/>
    <col min="10" max="10" width="11.75" customWidth="1"/>
    <col min="11" max="11" width="12" style="105" customWidth="1"/>
    <col min="12" max="12" width="13.375" customWidth="1"/>
    <col min="13" max="13" width="13" customWidth="1"/>
    <col min="14" max="14" width="12.875" customWidth="1"/>
    <col min="15" max="15" width="13.5" customWidth="1"/>
    <col min="21" max="21" width="19.125" style="105" bestFit="1" customWidth="1"/>
    <col min="22" max="22" width="17.875" style="105" bestFit="1" customWidth="1"/>
    <col min="23" max="23" width="19.875" style="105" bestFit="1" customWidth="1"/>
    <col min="24" max="24" width="16.75" style="105" bestFit="1" customWidth="1"/>
    <col min="25" max="16384" width="8.875" style="105"/>
  </cols>
  <sheetData>
    <row r="1" spans="1:20" s="117" customFormat="1" ht="53.25" customHeight="1">
      <c r="A1" s="91" t="s">
        <v>287</v>
      </c>
      <c r="B1" s="117" t="s">
        <v>232</v>
      </c>
      <c r="C1" s="117" t="s">
        <v>288</v>
      </c>
      <c r="D1" s="117" t="s">
        <v>370</v>
      </c>
      <c r="E1" s="117" t="s">
        <v>369</v>
      </c>
      <c r="F1" s="117" t="s">
        <v>233</v>
      </c>
      <c r="G1" s="117" t="s">
        <v>371</v>
      </c>
      <c r="H1" s="117" t="s">
        <v>372</v>
      </c>
      <c r="I1" s="117" t="s">
        <v>373</v>
      </c>
      <c r="J1" s="117" t="s">
        <v>231</v>
      </c>
      <c r="K1" s="117" t="s">
        <v>228</v>
      </c>
      <c r="L1" s="117" t="s">
        <v>367</v>
      </c>
      <c r="M1" s="117" t="s">
        <v>229</v>
      </c>
    </row>
    <row r="2" spans="1:20">
      <c r="A2" s="151" t="s">
        <v>235</v>
      </c>
      <c r="B2" s="147">
        <v>168</v>
      </c>
      <c r="C2" s="147">
        <v>79</v>
      </c>
      <c r="D2" s="147">
        <v>19</v>
      </c>
      <c r="E2" s="147">
        <v>21</v>
      </c>
      <c r="F2" s="147" t="s">
        <v>375</v>
      </c>
      <c r="G2" s="147" t="s">
        <v>375</v>
      </c>
      <c r="H2" s="147" t="s">
        <v>375</v>
      </c>
      <c r="I2" s="147" t="s">
        <v>375</v>
      </c>
      <c r="J2" s="149">
        <v>250</v>
      </c>
      <c r="K2" s="147">
        <v>17</v>
      </c>
      <c r="L2" s="147">
        <v>25</v>
      </c>
      <c r="M2" s="147">
        <v>38</v>
      </c>
      <c r="N2" s="105"/>
      <c r="O2" s="105"/>
      <c r="P2" s="105"/>
      <c r="Q2" s="105"/>
      <c r="R2" s="105"/>
      <c r="S2" s="105"/>
      <c r="T2" s="105"/>
    </row>
    <row r="3" spans="1:20">
      <c r="A3" s="150" t="s">
        <v>236</v>
      </c>
      <c r="B3" s="105">
        <v>172</v>
      </c>
      <c r="C3" s="105">
        <v>81</v>
      </c>
      <c r="D3" s="105">
        <v>19</v>
      </c>
      <c r="E3" s="105">
        <v>21</v>
      </c>
      <c r="F3" s="147" t="s">
        <v>375</v>
      </c>
      <c r="G3" s="147" t="s">
        <v>375</v>
      </c>
      <c r="H3" s="147" t="s">
        <v>375</v>
      </c>
      <c r="I3" s="147" t="s">
        <v>375</v>
      </c>
      <c r="J3" s="148">
        <v>256</v>
      </c>
      <c r="K3" s="105">
        <v>16</v>
      </c>
      <c r="L3" s="105">
        <v>25</v>
      </c>
      <c r="M3" s="105">
        <v>40</v>
      </c>
      <c r="N3" s="105"/>
      <c r="O3" s="105"/>
      <c r="P3" s="105"/>
      <c r="Q3" s="105"/>
      <c r="R3" s="105"/>
      <c r="S3" s="105"/>
      <c r="T3" s="105"/>
    </row>
    <row r="4" spans="1:20">
      <c r="A4" s="150" t="s">
        <v>237</v>
      </c>
      <c r="B4" s="105">
        <v>170</v>
      </c>
      <c r="C4" s="105">
        <v>80</v>
      </c>
      <c r="D4" s="105">
        <v>20</v>
      </c>
      <c r="E4" s="105">
        <v>21</v>
      </c>
      <c r="F4" s="147" t="s">
        <v>375</v>
      </c>
      <c r="G4" s="147" t="s">
        <v>375</v>
      </c>
      <c r="H4" s="147" t="s">
        <v>375</v>
      </c>
      <c r="I4" s="147" t="s">
        <v>375</v>
      </c>
      <c r="J4" s="148">
        <v>258</v>
      </c>
      <c r="K4" s="105">
        <v>17</v>
      </c>
      <c r="L4" s="105">
        <v>24</v>
      </c>
      <c r="M4" s="105">
        <v>39</v>
      </c>
      <c r="N4" s="105"/>
      <c r="O4" s="105"/>
      <c r="P4" s="105"/>
      <c r="Q4" s="105"/>
      <c r="R4" s="105"/>
      <c r="S4" s="105"/>
      <c r="T4" s="105"/>
    </row>
    <row r="5" spans="1:20">
      <c r="A5" s="150" t="s">
        <v>238</v>
      </c>
      <c r="B5" s="105">
        <v>172</v>
      </c>
      <c r="C5" s="105">
        <v>82</v>
      </c>
      <c r="D5" s="105">
        <v>20</v>
      </c>
      <c r="E5" s="105">
        <v>21</v>
      </c>
      <c r="F5" s="147" t="s">
        <v>375</v>
      </c>
      <c r="G5" s="147" t="s">
        <v>375</v>
      </c>
      <c r="H5" s="147" t="s">
        <v>375</v>
      </c>
      <c r="I5" s="147" t="s">
        <v>375</v>
      </c>
      <c r="J5" s="148">
        <v>260</v>
      </c>
      <c r="K5" s="105">
        <v>17</v>
      </c>
      <c r="L5" s="105">
        <v>24</v>
      </c>
      <c r="M5" s="105">
        <v>40</v>
      </c>
      <c r="N5" s="105"/>
      <c r="O5" s="105"/>
      <c r="P5" s="105"/>
      <c r="Q5" s="105"/>
      <c r="R5" s="105"/>
      <c r="S5" s="105"/>
      <c r="T5" s="105"/>
    </row>
    <row r="6" spans="1:20">
      <c r="A6" s="150" t="s">
        <v>239</v>
      </c>
      <c r="B6" s="105">
        <v>172</v>
      </c>
      <c r="C6" s="105">
        <v>82</v>
      </c>
      <c r="D6" s="105">
        <v>20</v>
      </c>
      <c r="E6" s="105">
        <v>21</v>
      </c>
      <c r="F6" s="147" t="s">
        <v>375</v>
      </c>
      <c r="G6" s="147" t="s">
        <v>375</v>
      </c>
      <c r="H6" s="147" t="s">
        <v>375</v>
      </c>
      <c r="I6" s="147" t="s">
        <v>375</v>
      </c>
      <c r="J6" s="148">
        <v>257</v>
      </c>
      <c r="K6" s="105">
        <v>16</v>
      </c>
      <c r="L6" s="105">
        <v>24</v>
      </c>
      <c r="M6" s="105">
        <v>38</v>
      </c>
      <c r="N6" s="105"/>
      <c r="O6" s="105"/>
      <c r="P6" s="105"/>
      <c r="Q6" s="105"/>
      <c r="R6" s="105"/>
      <c r="S6" s="105"/>
      <c r="T6" s="105"/>
    </row>
    <row r="7" spans="1:20">
      <c r="A7" s="150" t="s">
        <v>240</v>
      </c>
      <c r="B7" s="105">
        <v>171</v>
      </c>
      <c r="C7" s="105">
        <v>82</v>
      </c>
      <c r="D7" s="105">
        <v>20</v>
      </c>
      <c r="E7" s="105">
        <v>21</v>
      </c>
      <c r="F7" s="147" t="s">
        <v>375</v>
      </c>
      <c r="G7" s="147" t="s">
        <v>375</v>
      </c>
      <c r="H7" s="147" t="s">
        <v>375</v>
      </c>
      <c r="I7" s="147" t="s">
        <v>375</v>
      </c>
      <c r="J7" s="148">
        <v>258</v>
      </c>
      <c r="K7" s="105">
        <v>17</v>
      </c>
      <c r="L7" s="105">
        <v>24</v>
      </c>
      <c r="M7" s="105">
        <v>37</v>
      </c>
      <c r="N7" s="105"/>
      <c r="O7" s="105"/>
      <c r="P7" s="105"/>
      <c r="Q7" s="105"/>
      <c r="R7" s="105"/>
      <c r="S7" s="105"/>
      <c r="T7" s="105"/>
    </row>
    <row r="8" spans="1:20">
      <c r="A8" s="150" t="s">
        <v>241</v>
      </c>
      <c r="B8" s="105">
        <v>172</v>
      </c>
      <c r="C8" s="105">
        <v>83</v>
      </c>
      <c r="D8" s="105">
        <v>20</v>
      </c>
      <c r="E8" s="105">
        <v>21</v>
      </c>
      <c r="F8" s="147" t="s">
        <v>375</v>
      </c>
      <c r="G8" s="147" t="s">
        <v>375</v>
      </c>
      <c r="H8" s="147" t="s">
        <v>375</v>
      </c>
      <c r="I8" s="147" t="s">
        <v>375</v>
      </c>
      <c r="J8" s="148">
        <v>258</v>
      </c>
      <c r="K8" s="105">
        <v>17</v>
      </c>
      <c r="L8" s="105">
        <v>24</v>
      </c>
      <c r="M8" s="105">
        <v>36</v>
      </c>
      <c r="N8" s="105"/>
      <c r="O8" s="105"/>
      <c r="P8" s="105"/>
      <c r="Q8" s="105"/>
      <c r="R8" s="105"/>
      <c r="S8" s="105"/>
      <c r="T8" s="105"/>
    </row>
    <row r="9" spans="1:20">
      <c r="A9" s="150" t="s">
        <v>242</v>
      </c>
      <c r="B9" s="105">
        <v>171</v>
      </c>
      <c r="C9" s="105">
        <v>84</v>
      </c>
      <c r="D9" s="105">
        <v>19</v>
      </c>
      <c r="E9" s="105">
        <v>21</v>
      </c>
      <c r="F9" s="147" t="s">
        <v>375</v>
      </c>
      <c r="G9" s="147" t="s">
        <v>375</v>
      </c>
      <c r="H9" s="147" t="s">
        <v>375</v>
      </c>
      <c r="I9" s="147" t="s">
        <v>375</v>
      </c>
      <c r="J9" s="148">
        <v>255</v>
      </c>
      <c r="K9" s="105">
        <v>16</v>
      </c>
      <c r="L9" s="105">
        <v>23</v>
      </c>
      <c r="M9" s="105">
        <v>35</v>
      </c>
      <c r="N9" s="105"/>
      <c r="O9" s="105"/>
      <c r="P9" s="105"/>
      <c r="Q9" s="105"/>
      <c r="R9" s="105"/>
      <c r="S9" s="105"/>
      <c r="T9" s="105"/>
    </row>
    <row r="10" spans="1:20">
      <c r="A10" s="150" t="s">
        <v>243</v>
      </c>
      <c r="B10" s="105">
        <v>172</v>
      </c>
      <c r="C10" s="105">
        <v>85</v>
      </c>
      <c r="D10" s="105">
        <v>19</v>
      </c>
      <c r="E10" s="105">
        <v>21</v>
      </c>
      <c r="F10" s="147" t="s">
        <v>375</v>
      </c>
      <c r="G10" s="147" t="s">
        <v>375</v>
      </c>
      <c r="H10" s="147" t="s">
        <v>375</v>
      </c>
      <c r="I10" s="147" t="s">
        <v>375</v>
      </c>
      <c r="J10" s="148">
        <v>253</v>
      </c>
      <c r="K10" s="105">
        <v>17</v>
      </c>
      <c r="L10" s="105">
        <v>22</v>
      </c>
      <c r="M10" s="105">
        <v>36</v>
      </c>
      <c r="N10" s="105"/>
      <c r="O10" s="105"/>
      <c r="P10" s="105"/>
      <c r="Q10" s="105"/>
      <c r="R10" s="105"/>
      <c r="S10" s="105"/>
      <c r="T10" s="105"/>
    </row>
    <row r="11" spans="1:20">
      <c r="A11" s="150" t="s">
        <v>244</v>
      </c>
      <c r="B11" s="105">
        <v>175</v>
      </c>
      <c r="C11" s="105">
        <v>87</v>
      </c>
      <c r="D11" s="105">
        <v>19</v>
      </c>
      <c r="E11" s="105">
        <v>22</v>
      </c>
      <c r="F11" s="147" t="s">
        <v>375</v>
      </c>
      <c r="G11" s="147" t="s">
        <v>375</v>
      </c>
      <c r="H11" s="147" t="s">
        <v>375</v>
      </c>
      <c r="I11" s="147" t="s">
        <v>375</v>
      </c>
      <c r="J11" s="148">
        <v>253</v>
      </c>
      <c r="K11" s="105">
        <v>17</v>
      </c>
      <c r="L11" s="105">
        <v>22</v>
      </c>
      <c r="M11" s="105">
        <v>36</v>
      </c>
      <c r="N11" s="105"/>
      <c r="O11" s="105"/>
      <c r="P11" s="105"/>
      <c r="Q11" s="105"/>
      <c r="R11" s="105"/>
      <c r="S11" s="105"/>
      <c r="T11" s="105"/>
    </row>
    <row r="12" spans="1:20">
      <c r="A12" s="150" t="s">
        <v>245</v>
      </c>
      <c r="B12" s="105">
        <v>176</v>
      </c>
      <c r="C12" s="105">
        <v>88</v>
      </c>
      <c r="D12" s="105">
        <v>19</v>
      </c>
      <c r="E12" s="105">
        <v>22</v>
      </c>
      <c r="F12" s="147" t="s">
        <v>375</v>
      </c>
      <c r="G12" s="147" t="s">
        <v>375</v>
      </c>
      <c r="H12" s="147" t="s">
        <v>375</v>
      </c>
      <c r="I12" s="147" t="s">
        <v>375</v>
      </c>
      <c r="J12" s="148">
        <v>255</v>
      </c>
      <c r="K12" s="105">
        <v>17</v>
      </c>
      <c r="L12" s="105">
        <v>22</v>
      </c>
      <c r="M12" s="105">
        <v>36</v>
      </c>
      <c r="N12" s="105"/>
      <c r="O12" s="105"/>
      <c r="P12" s="105"/>
      <c r="Q12" s="105"/>
      <c r="R12" s="105"/>
      <c r="S12" s="105"/>
      <c r="T12" s="105"/>
    </row>
    <row r="13" spans="1:20">
      <c r="A13" s="150" t="s">
        <v>246</v>
      </c>
      <c r="B13" s="105">
        <v>177</v>
      </c>
      <c r="C13" s="105">
        <v>88</v>
      </c>
      <c r="D13" s="105">
        <v>19</v>
      </c>
      <c r="E13" s="105">
        <v>22</v>
      </c>
      <c r="F13" s="147" t="s">
        <v>375</v>
      </c>
      <c r="G13" s="147" t="s">
        <v>375</v>
      </c>
      <c r="H13" s="147" t="s">
        <v>375</v>
      </c>
      <c r="I13" s="147" t="s">
        <v>375</v>
      </c>
      <c r="J13" s="148">
        <v>255</v>
      </c>
      <c r="K13" s="105">
        <v>18</v>
      </c>
      <c r="L13" s="105">
        <v>21</v>
      </c>
      <c r="M13" s="105">
        <v>37</v>
      </c>
      <c r="N13" s="105"/>
      <c r="O13" s="105"/>
      <c r="P13" s="105"/>
      <c r="Q13" s="105"/>
      <c r="R13" s="105"/>
      <c r="S13" s="105"/>
      <c r="T13" s="105"/>
    </row>
    <row r="14" spans="1:20">
      <c r="A14" s="150" t="s">
        <v>247</v>
      </c>
      <c r="B14" s="105">
        <v>183</v>
      </c>
      <c r="C14" s="105">
        <v>90</v>
      </c>
      <c r="D14" s="105">
        <v>20</v>
      </c>
      <c r="E14" s="105">
        <v>23</v>
      </c>
      <c r="F14" s="147" t="s">
        <v>375</v>
      </c>
      <c r="G14" s="147" t="s">
        <v>375</v>
      </c>
      <c r="H14" s="147" t="s">
        <v>375</v>
      </c>
      <c r="I14" s="147" t="s">
        <v>375</v>
      </c>
      <c r="J14" s="148">
        <v>259</v>
      </c>
      <c r="K14" s="105">
        <v>18</v>
      </c>
      <c r="L14" s="105">
        <v>21</v>
      </c>
      <c r="M14" s="105">
        <v>38</v>
      </c>
      <c r="N14" s="105"/>
      <c r="O14" s="105"/>
      <c r="P14" s="105"/>
      <c r="Q14" s="105"/>
      <c r="R14" s="105"/>
      <c r="S14" s="105"/>
      <c r="T14" s="105"/>
    </row>
    <row r="15" spans="1:20">
      <c r="A15" s="150" t="s">
        <v>248</v>
      </c>
      <c r="B15" s="105">
        <v>187</v>
      </c>
      <c r="C15" s="105">
        <v>94</v>
      </c>
      <c r="D15" s="105">
        <v>22</v>
      </c>
      <c r="E15" s="105">
        <v>23</v>
      </c>
      <c r="F15" s="147" t="s">
        <v>375</v>
      </c>
      <c r="G15" s="147" t="s">
        <v>375</v>
      </c>
      <c r="H15" s="147" t="s">
        <v>375</v>
      </c>
      <c r="I15" s="147" t="s">
        <v>375</v>
      </c>
      <c r="J15" s="148">
        <v>257</v>
      </c>
      <c r="K15" s="105">
        <v>18</v>
      </c>
      <c r="L15" s="105">
        <v>21</v>
      </c>
      <c r="M15" s="105">
        <v>38</v>
      </c>
      <c r="N15" s="105"/>
      <c r="O15" s="105"/>
      <c r="P15" s="105"/>
      <c r="Q15" s="105"/>
      <c r="R15" s="105"/>
      <c r="S15" s="105"/>
      <c r="T15" s="105"/>
    </row>
    <row r="16" spans="1:20">
      <c r="A16" s="150" t="s">
        <v>249</v>
      </c>
      <c r="B16" s="105">
        <v>189</v>
      </c>
      <c r="C16" s="105">
        <v>96</v>
      </c>
      <c r="D16" s="105">
        <v>23</v>
      </c>
      <c r="E16" s="105">
        <v>24</v>
      </c>
      <c r="F16" s="147" t="s">
        <v>375</v>
      </c>
      <c r="G16" s="147" t="s">
        <v>375</v>
      </c>
      <c r="H16" s="147" t="s">
        <v>375</v>
      </c>
      <c r="I16" s="147" t="s">
        <v>375</v>
      </c>
      <c r="J16" s="148">
        <v>254</v>
      </c>
      <c r="K16" s="105">
        <v>18</v>
      </c>
      <c r="L16" s="105">
        <v>21</v>
      </c>
      <c r="M16" s="105">
        <v>37</v>
      </c>
      <c r="N16" s="105"/>
      <c r="O16" s="105"/>
      <c r="P16" s="105"/>
      <c r="Q16" s="105"/>
      <c r="R16" s="105"/>
      <c r="S16" s="105"/>
      <c r="T16" s="105"/>
    </row>
    <row r="17" spans="1:20">
      <c r="A17" s="150" t="s">
        <v>250</v>
      </c>
      <c r="B17" s="105">
        <v>190</v>
      </c>
      <c r="C17" s="105">
        <v>97</v>
      </c>
      <c r="D17" s="105">
        <v>22</v>
      </c>
      <c r="E17" s="105">
        <v>24</v>
      </c>
      <c r="F17" s="147" t="s">
        <v>375</v>
      </c>
      <c r="G17" s="147" t="s">
        <v>375</v>
      </c>
      <c r="H17" s="147" t="s">
        <v>375</v>
      </c>
      <c r="I17" s="147" t="s">
        <v>375</v>
      </c>
      <c r="J17" s="148">
        <v>251</v>
      </c>
      <c r="K17" s="105">
        <v>18</v>
      </c>
      <c r="L17" s="105">
        <v>21</v>
      </c>
      <c r="M17" s="105">
        <v>37</v>
      </c>
      <c r="N17" s="105"/>
      <c r="O17" s="105"/>
      <c r="P17" s="105"/>
      <c r="Q17" s="105"/>
      <c r="R17" s="105"/>
      <c r="S17" s="105"/>
      <c r="T17" s="105"/>
    </row>
    <row r="18" spans="1:20">
      <c r="A18" s="150" t="s">
        <v>251</v>
      </c>
      <c r="B18" s="105">
        <v>191</v>
      </c>
      <c r="C18" s="105">
        <v>99</v>
      </c>
      <c r="D18" s="105">
        <v>22</v>
      </c>
      <c r="E18" s="105">
        <v>25</v>
      </c>
      <c r="F18" s="147" t="s">
        <v>375</v>
      </c>
      <c r="G18" s="147" t="s">
        <v>375</v>
      </c>
      <c r="H18" s="147" t="s">
        <v>375</v>
      </c>
      <c r="I18" s="147" t="s">
        <v>375</v>
      </c>
      <c r="J18" s="148">
        <v>250</v>
      </c>
      <c r="K18" s="105">
        <v>18</v>
      </c>
      <c r="L18" s="105">
        <v>21</v>
      </c>
      <c r="M18" s="105">
        <v>37</v>
      </c>
      <c r="N18" s="105"/>
      <c r="O18" s="105"/>
      <c r="P18" s="105"/>
      <c r="Q18" s="105"/>
      <c r="R18" s="105"/>
      <c r="S18" s="105"/>
      <c r="T18" s="105"/>
    </row>
    <row r="19" spans="1:20">
      <c r="A19" s="150" t="s">
        <v>252</v>
      </c>
      <c r="B19" s="105">
        <v>194</v>
      </c>
      <c r="C19" s="105">
        <v>98</v>
      </c>
      <c r="D19" s="105">
        <v>23</v>
      </c>
      <c r="E19" s="105">
        <v>25</v>
      </c>
      <c r="F19" s="147" t="s">
        <v>375</v>
      </c>
      <c r="G19" s="147" t="s">
        <v>375</v>
      </c>
      <c r="H19" s="147" t="s">
        <v>375</v>
      </c>
      <c r="I19" s="147" t="s">
        <v>375</v>
      </c>
      <c r="J19" s="148">
        <v>256</v>
      </c>
      <c r="K19" s="105">
        <v>18</v>
      </c>
      <c r="L19" s="105">
        <v>22</v>
      </c>
      <c r="M19" s="105">
        <v>39</v>
      </c>
      <c r="N19" s="105"/>
      <c r="O19" s="105"/>
      <c r="P19" s="105"/>
      <c r="Q19" s="105"/>
      <c r="R19" s="105"/>
      <c r="S19" s="105"/>
      <c r="T19" s="105"/>
    </row>
    <row r="20" spans="1:20">
      <c r="A20" s="150" t="s">
        <v>253</v>
      </c>
      <c r="B20" s="105">
        <v>198</v>
      </c>
      <c r="C20" s="105">
        <v>98</v>
      </c>
      <c r="D20" s="105">
        <v>25</v>
      </c>
      <c r="E20" s="105">
        <v>25</v>
      </c>
      <c r="F20" s="147" t="s">
        <v>375</v>
      </c>
      <c r="G20" s="147" t="s">
        <v>375</v>
      </c>
      <c r="H20" s="147" t="s">
        <v>375</v>
      </c>
      <c r="I20" s="147" t="s">
        <v>375</v>
      </c>
      <c r="J20" s="148">
        <v>256</v>
      </c>
      <c r="K20" s="105">
        <v>18</v>
      </c>
      <c r="L20" s="105">
        <v>22</v>
      </c>
      <c r="M20" s="105">
        <v>39</v>
      </c>
      <c r="N20" s="105"/>
      <c r="O20" s="105"/>
      <c r="P20" s="105"/>
      <c r="Q20" s="105"/>
      <c r="R20" s="105"/>
      <c r="S20" s="105"/>
      <c r="T20" s="105"/>
    </row>
    <row r="21" spans="1:20">
      <c r="A21" s="150" t="s">
        <v>254</v>
      </c>
      <c r="B21" s="105">
        <v>196</v>
      </c>
      <c r="C21" s="105">
        <v>95</v>
      </c>
      <c r="D21" s="105">
        <v>24</v>
      </c>
      <c r="E21" s="105">
        <v>24</v>
      </c>
      <c r="F21" s="147" t="s">
        <v>375</v>
      </c>
      <c r="G21" s="147" t="s">
        <v>375</v>
      </c>
      <c r="H21" s="147" t="s">
        <v>375</v>
      </c>
      <c r="I21" s="147" t="s">
        <v>375</v>
      </c>
      <c r="J21" s="148">
        <v>258</v>
      </c>
      <c r="K21" s="105">
        <v>18</v>
      </c>
      <c r="L21" s="105">
        <v>22</v>
      </c>
      <c r="M21" s="105">
        <v>39</v>
      </c>
      <c r="N21" s="105"/>
      <c r="O21" s="105"/>
      <c r="P21" s="105"/>
      <c r="Q21" s="105"/>
      <c r="R21" s="105"/>
      <c r="S21" s="105"/>
      <c r="T21" s="105"/>
    </row>
    <row r="22" spans="1:20">
      <c r="A22" s="150" t="s">
        <v>255</v>
      </c>
      <c r="B22" s="105">
        <v>196</v>
      </c>
      <c r="C22" s="105">
        <v>95</v>
      </c>
      <c r="D22" s="105">
        <v>24</v>
      </c>
      <c r="E22" s="105">
        <v>24</v>
      </c>
      <c r="F22" s="147" t="s">
        <v>375</v>
      </c>
      <c r="G22" s="147" t="s">
        <v>375</v>
      </c>
      <c r="H22" s="147" t="s">
        <v>375</v>
      </c>
      <c r="I22" s="147" t="s">
        <v>375</v>
      </c>
      <c r="J22" s="148">
        <v>262</v>
      </c>
      <c r="K22" s="105">
        <v>18</v>
      </c>
      <c r="L22" s="105">
        <v>24</v>
      </c>
      <c r="M22" s="105">
        <v>38</v>
      </c>
      <c r="N22" s="105"/>
      <c r="O22" s="105"/>
      <c r="P22" s="105"/>
      <c r="Q22" s="105"/>
      <c r="R22" s="105"/>
      <c r="S22" s="105"/>
      <c r="T22" s="105"/>
    </row>
    <row r="23" spans="1:20">
      <c r="A23" s="150" t="s">
        <v>256</v>
      </c>
      <c r="B23" s="105">
        <v>198</v>
      </c>
      <c r="C23" s="105">
        <v>97</v>
      </c>
      <c r="D23" s="105">
        <v>25</v>
      </c>
      <c r="E23" s="105">
        <v>23</v>
      </c>
      <c r="F23" s="147" t="s">
        <v>375</v>
      </c>
      <c r="G23" s="147" t="s">
        <v>375</v>
      </c>
      <c r="H23" s="147" t="s">
        <v>375</v>
      </c>
      <c r="I23" s="147" t="s">
        <v>375</v>
      </c>
      <c r="J23" s="148">
        <v>263</v>
      </c>
      <c r="K23" s="105">
        <v>18</v>
      </c>
      <c r="L23" s="105">
        <v>24</v>
      </c>
      <c r="M23" s="105">
        <v>37</v>
      </c>
      <c r="N23" s="105"/>
      <c r="O23" s="105"/>
      <c r="P23" s="105"/>
      <c r="Q23" s="105"/>
      <c r="R23" s="105"/>
      <c r="S23" s="105"/>
      <c r="T23" s="105"/>
    </row>
    <row r="24" spans="1:20">
      <c r="A24" s="150" t="s">
        <v>257</v>
      </c>
      <c r="B24" s="105">
        <v>199</v>
      </c>
      <c r="C24" s="105">
        <v>97</v>
      </c>
      <c r="D24" s="105">
        <v>26</v>
      </c>
      <c r="E24" s="105">
        <v>23</v>
      </c>
      <c r="F24" s="147" t="s">
        <v>375</v>
      </c>
      <c r="G24" s="147" t="s">
        <v>375</v>
      </c>
      <c r="H24" s="147" t="s">
        <v>375</v>
      </c>
      <c r="I24" s="147" t="s">
        <v>375</v>
      </c>
      <c r="J24" s="148">
        <v>261</v>
      </c>
      <c r="K24" s="105">
        <v>18</v>
      </c>
      <c r="L24" s="105">
        <v>23</v>
      </c>
      <c r="M24" s="105">
        <v>37</v>
      </c>
      <c r="N24" s="105"/>
      <c r="O24" s="105"/>
      <c r="P24" s="105"/>
      <c r="Q24" s="105"/>
      <c r="R24" s="105"/>
      <c r="S24" s="105"/>
      <c r="T24" s="105"/>
    </row>
    <row r="25" spans="1:20">
      <c r="A25" s="150" t="s">
        <v>258</v>
      </c>
      <c r="B25" s="105">
        <v>200</v>
      </c>
      <c r="C25" s="105">
        <v>98</v>
      </c>
      <c r="D25" s="105">
        <v>27</v>
      </c>
      <c r="E25" s="105">
        <v>23</v>
      </c>
      <c r="F25" s="147" t="s">
        <v>375</v>
      </c>
      <c r="G25" s="147" t="s">
        <v>375</v>
      </c>
      <c r="H25" s="147" t="s">
        <v>375</v>
      </c>
      <c r="I25" s="147" t="s">
        <v>375</v>
      </c>
      <c r="J25" s="148">
        <v>261</v>
      </c>
      <c r="K25" s="105">
        <v>19</v>
      </c>
      <c r="L25" s="105">
        <v>22</v>
      </c>
      <c r="M25" s="105">
        <v>36</v>
      </c>
      <c r="N25" s="105"/>
      <c r="O25" s="105"/>
      <c r="P25" s="105"/>
      <c r="Q25" s="105"/>
      <c r="R25" s="105"/>
      <c r="S25" s="105"/>
      <c r="T25" s="105"/>
    </row>
    <row r="26" spans="1:20">
      <c r="A26" s="150" t="s">
        <v>259</v>
      </c>
      <c r="B26" s="105">
        <v>202</v>
      </c>
      <c r="C26" s="105">
        <v>99</v>
      </c>
      <c r="D26" s="105">
        <v>29</v>
      </c>
      <c r="E26" s="105">
        <v>23</v>
      </c>
      <c r="F26" s="147" t="s">
        <v>375</v>
      </c>
      <c r="G26" s="147" t="s">
        <v>375</v>
      </c>
      <c r="H26" s="147" t="s">
        <v>375</v>
      </c>
      <c r="I26" s="147" t="s">
        <v>375</v>
      </c>
      <c r="J26" s="148">
        <v>260</v>
      </c>
      <c r="K26" s="105">
        <v>19</v>
      </c>
      <c r="L26" s="105">
        <v>22</v>
      </c>
      <c r="M26" s="105">
        <v>35</v>
      </c>
      <c r="N26" s="105"/>
      <c r="O26" s="105"/>
      <c r="P26" s="105"/>
      <c r="Q26" s="105"/>
      <c r="R26" s="105"/>
      <c r="S26" s="105"/>
      <c r="T26" s="105"/>
    </row>
    <row r="27" spans="1:20">
      <c r="A27" s="150" t="s">
        <v>260</v>
      </c>
      <c r="B27" s="105">
        <v>200</v>
      </c>
      <c r="C27" s="105">
        <v>97</v>
      </c>
      <c r="D27" s="105">
        <v>29</v>
      </c>
      <c r="E27" s="105">
        <v>23</v>
      </c>
      <c r="F27" s="147" t="s">
        <v>375</v>
      </c>
      <c r="G27" s="147" t="s">
        <v>375</v>
      </c>
      <c r="H27" s="147" t="s">
        <v>375</v>
      </c>
      <c r="I27" s="147" t="s">
        <v>375</v>
      </c>
      <c r="J27" s="148">
        <v>254</v>
      </c>
      <c r="K27" s="105">
        <v>19</v>
      </c>
      <c r="L27" s="105">
        <v>21</v>
      </c>
      <c r="M27" s="105">
        <v>33</v>
      </c>
      <c r="N27" s="105"/>
      <c r="O27" s="105"/>
      <c r="P27" s="105"/>
      <c r="Q27" s="105"/>
      <c r="R27" s="105"/>
      <c r="S27" s="105"/>
      <c r="T27" s="105"/>
    </row>
    <row r="28" spans="1:20">
      <c r="A28" s="150" t="s">
        <v>261</v>
      </c>
      <c r="B28" s="105">
        <v>201</v>
      </c>
      <c r="C28" s="105">
        <v>99</v>
      </c>
      <c r="D28" s="105">
        <v>29</v>
      </c>
      <c r="E28" s="105">
        <v>22</v>
      </c>
      <c r="F28" s="147" t="s">
        <v>375</v>
      </c>
      <c r="G28" s="147" t="s">
        <v>375</v>
      </c>
      <c r="H28" s="147" t="s">
        <v>375</v>
      </c>
      <c r="I28" s="147" t="s">
        <v>375</v>
      </c>
      <c r="J28" s="148">
        <v>251</v>
      </c>
      <c r="K28" s="105">
        <v>19</v>
      </c>
      <c r="L28" s="105">
        <v>21</v>
      </c>
      <c r="M28" s="105">
        <v>31</v>
      </c>
      <c r="N28" s="105"/>
      <c r="O28" s="105"/>
      <c r="P28" s="105"/>
      <c r="Q28" s="105"/>
      <c r="R28" s="105"/>
      <c r="S28" s="105"/>
      <c r="T28" s="105"/>
    </row>
    <row r="29" spans="1:20">
      <c r="A29" s="150" t="s">
        <v>262</v>
      </c>
      <c r="B29" s="105">
        <v>201</v>
      </c>
      <c r="C29" s="105">
        <v>99</v>
      </c>
      <c r="D29" s="105">
        <v>30</v>
      </c>
      <c r="E29" s="105">
        <v>22</v>
      </c>
      <c r="F29" s="147" t="s">
        <v>375</v>
      </c>
      <c r="G29" s="147" t="s">
        <v>375</v>
      </c>
      <c r="H29" s="147" t="s">
        <v>375</v>
      </c>
      <c r="I29" s="147" t="s">
        <v>375</v>
      </c>
      <c r="J29" s="148">
        <v>251</v>
      </c>
      <c r="K29" s="105">
        <v>19</v>
      </c>
      <c r="L29" s="105">
        <v>21</v>
      </c>
      <c r="M29" s="105">
        <v>31</v>
      </c>
      <c r="N29" s="105"/>
      <c r="O29" s="105"/>
      <c r="P29" s="105"/>
      <c r="Q29" s="105"/>
      <c r="R29" s="105"/>
      <c r="S29" s="105"/>
      <c r="T29" s="105"/>
    </row>
    <row r="30" spans="1:20">
      <c r="A30" s="150" t="s">
        <v>263</v>
      </c>
      <c r="B30" s="105">
        <v>198</v>
      </c>
      <c r="C30" s="105">
        <v>98</v>
      </c>
      <c r="D30" s="105">
        <v>29</v>
      </c>
      <c r="E30" s="105">
        <v>22</v>
      </c>
      <c r="F30" s="147" t="s">
        <v>375</v>
      </c>
      <c r="G30" s="147" t="s">
        <v>375</v>
      </c>
      <c r="H30" s="147" t="s">
        <v>375</v>
      </c>
      <c r="I30" s="147" t="s">
        <v>375</v>
      </c>
      <c r="J30" s="148">
        <v>251</v>
      </c>
      <c r="K30" s="105">
        <v>19</v>
      </c>
      <c r="L30" s="105">
        <v>21</v>
      </c>
      <c r="M30" s="105">
        <v>31</v>
      </c>
      <c r="N30" s="105"/>
      <c r="O30" s="105"/>
      <c r="P30" s="105"/>
      <c r="Q30" s="105"/>
      <c r="R30" s="105"/>
      <c r="S30" s="105"/>
      <c r="T30" s="105"/>
    </row>
    <row r="31" spans="1:20">
      <c r="A31" s="150" t="s">
        <v>264</v>
      </c>
      <c r="B31" s="105">
        <v>199</v>
      </c>
      <c r="C31" s="105">
        <v>99</v>
      </c>
      <c r="D31" s="105">
        <v>30</v>
      </c>
      <c r="E31" s="105">
        <v>22</v>
      </c>
      <c r="F31" s="147" t="s">
        <v>375</v>
      </c>
      <c r="G31" s="147" t="s">
        <v>375</v>
      </c>
      <c r="H31" s="147" t="s">
        <v>375</v>
      </c>
      <c r="I31" s="147" t="s">
        <v>375</v>
      </c>
      <c r="J31" s="148">
        <v>259</v>
      </c>
      <c r="K31" s="105">
        <v>19</v>
      </c>
      <c r="L31" s="105">
        <v>21</v>
      </c>
      <c r="M31" s="105">
        <v>32</v>
      </c>
      <c r="N31" s="105"/>
      <c r="O31" s="105"/>
      <c r="P31" s="105"/>
      <c r="Q31" s="105"/>
      <c r="R31" s="105"/>
      <c r="S31" s="105"/>
      <c r="T31" s="105"/>
    </row>
    <row r="32" spans="1:20">
      <c r="A32" s="150" t="s">
        <v>265</v>
      </c>
      <c r="B32" s="105">
        <v>202</v>
      </c>
      <c r="C32" s="105">
        <v>101</v>
      </c>
      <c r="D32" s="105">
        <v>31</v>
      </c>
      <c r="E32" s="105">
        <v>22</v>
      </c>
      <c r="F32" s="147" t="s">
        <v>375</v>
      </c>
      <c r="G32" s="147" t="s">
        <v>375</v>
      </c>
      <c r="H32" s="147" t="s">
        <v>375</v>
      </c>
      <c r="I32" s="147" t="s">
        <v>375</v>
      </c>
      <c r="J32" s="148">
        <v>255</v>
      </c>
      <c r="K32" s="105">
        <v>19</v>
      </c>
      <c r="L32" s="105">
        <v>21</v>
      </c>
      <c r="M32" s="105">
        <v>29</v>
      </c>
      <c r="N32" s="105"/>
      <c r="O32" s="105"/>
      <c r="P32" s="105"/>
      <c r="Q32" s="105"/>
      <c r="R32" s="105"/>
      <c r="S32" s="105"/>
      <c r="T32" s="105"/>
    </row>
    <row r="33" spans="1:20">
      <c r="A33" s="150" t="s">
        <v>266</v>
      </c>
      <c r="B33" s="105">
        <v>200</v>
      </c>
      <c r="C33" s="105">
        <v>99</v>
      </c>
      <c r="D33" s="105">
        <v>29</v>
      </c>
      <c r="E33" s="105">
        <v>22</v>
      </c>
      <c r="F33" s="147" t="s">
        <v>375</v>
      </c>
      <c r="G33" s="147" t="s">
        <v>375</v>
      </c>
      <c r="H33" s="147" t="s">
        <v>375</v>
      </c>
      <c r="I33" s="147" t="s">
        <v>375</v>
      </c>
      <c r="J33" s="148">
        <v>251</v>
      </c>
      <c r="K33" s="105">
        <v>19</v>
      </c>
      <c r="L33" s="105">
        <v>20</v>
      </c>
      <c r="M33" s="105">
        <v>29</v>
      </c>
      <c r="N33" s="105"/>
      <c r="O33" s="105"/>
      <c r="P33" s="105"/>
      <c r="Q33" s="105"/>
      <c r="R33" s="105"/>
      <c r="S33" s="105"/>
      <c r="T33" s="105"/>
    </row>
    <row r="34" spans="1:20">
      <c r="A34" s="150" t="s">
        <v>267</v>
      </c>
      <c r="B34" s="105">
        <v>202</v>
      </c>
      <c r="C34" s="105">
        <v>99</v>
      </c>
      <c r="D34" s="105">
        <v>30</v>
      </c>
      <c r="E34" s="105">
        <v>23</v>
      </c>
      <c r="F34" s="147" t="s">
        <v>375</v>
      </c>
      <c r="G34" s="147" t="s">
        <v>375</v>
      </c>
      <c r="H34" s="147" t="s">
        <v>375</v>
      </c>
      <c r="I34" s="147" t="s">
        <v>375</v>
      </c>
      <c r="J34" s="148">
        <v>249</v>
      </c>
      <c r="K34" s="105">
        <v>18</v>
      </c>
      <c r="L34" s="105">
        <v>19</v>
      </c>
      <c r="M34" s="105">
        <v>31</v>
      </c>
      <c r="N34" s="105"/>
      <c r="O34" s="105"/>
      <c r="P34" s="105"/>
      <c r="Q34" s="105"/>
      <c r="R34" s="105"/>
      <c r="S34" s="105"/>
      <c r="T34" s="105"/>
    </row>
    <row r="35" spans="1:20">
      <c r="A35" s="150" t="s">
        <v>268</v>
      </c>
      <c r="B35" s="105">
        <v>204</v>
      </c>
      <c r="C35" s="105">
        <v>99</v>
      </c>
      <c r="D35" s="105">
        <v>31</v>
      </c>
      <c r="E35" s="105">
        <v>23</v>
      </c>
      <c r="F35" s="147" t="s">
        <v>375</v>
      </c>
      <c r="G35" s="147" t="s">
        <v>375</v>
      </c>
      <c r="H35" s="147" t="s">
        <v>375</v>
      </c>
      <c r="I35" s="147" t="s">
        <v>375</v>
      </c>
      <c r="J35" s="148">
        <v>244</v>
      </c>
      <c r="K35" s="105">
        <v>18</v>
      </c>
      <c r="L35" s="105">
        <v>18</v>
      </c>
      <c r="M35" s="105">
        <v>31</v>
      </c>
      <c r="N35" s="105"/>
      <c r="O35" s="105"/>
      <c r="P35" s="105"/>
      <c r="Q35" s="105"/>
      <c r="R35" s="105"/>
      <c r="S35" s="105"/>
      <c r="T35" s="105"/>
    </row>
    <row r="36" spans="1:20">
      <c r="A36" s="150" t="s">
        <v>269</v>
      </c>
      <c r="B36" s="105">
        <v>203</v>
      </c>
      <c r="C36" s="105">
        <v>99</v>
      </c>
      <c r="D36" s="105">
        <v>31</v>
      </c>
      <c r="E36" s="105">
        <v>23</v>
      </c>
      <c r="F36" s="147" t="s">
        <v>375</v>
      </c>
      <c r="G36" s="147" t="s">
        <v>375</v>
      </c>
      <c r="H36" s="147" t="s">
        <v>375</v>
      </c>
      <c r="I36" s="147" t="s">
        <v>375</v>
      </c>
      <c r="J36" s="148">
        <v>243</v>
      </c>
      <c r="K36" s="105">
        <v>18</v>
      </c>
      <c r="L36" s="105">
        <v>18</v>
      </c>
      <c r="M36" s="105">
        <v>31</v>
      </c>
      <c r="N36" s="105"/>
      <c r="O36" s="105"/>
      <c r="P36" s="105"/>
      <c r="Q36" s="105"/>
      <c r="R36" s="105"/>
      <c r="S36" s="105"/>
      <c r="T36" s="105"/>
    </row>
    <row r="37" spans="1:20">
      <c r="A37" s="150" t="s">
        <v>270</v>
      </c>
      <c r="B37" s="105">
        <v>205</v>
      </c>
      <c r="C37" s="105">
        <v>100</v>
      </c>
      <c r="D37" s="105">
        <v>33</v>
      </c>
      <c r="E37" s="105">
        <v>22</v>
      </c>
      <c r="F37" s="147" t="s">
        <v>375</v>
      </c>
      <c r="G37" s="147" t="s">
        <v>375</v>
      </c>
      <c r="H37" s="147" t="s">
        <v>375</v>
      </c>
      <c r="I37" s="147" t="s">
        <v>375</v>
      </c>
      <c r="J37" s="148">
        <v>241</v>
      </c>
      <c r="K37" s="105">
        <v>18</v>
      </c>
      <c r="L37" s="105">
        <v>18</v>
      </c>
      <c r="M37" s="105">
        <v>31</v>
      </c>
      <c r="N37" s="105"/>
      <c r="O37" s="105"/>
      <c r="P37" s="105"/>
      <c r="Q37" s="105"/>
      <c r="R37" s="105"/>
      <c r="S37" s="105"/>
      <c r="T37" s="105"/>
    </row>
    <row r="38" spans="1:20">
      <c r="A38" s="150" t="s">
        <v>271</v>
      </c>
      <c r="B38" s="105">
        <v>207</v>
      </c>
      <c r="C38" s="105">
        <v>101</v>
      </c>
      <c r="D38" s="105">
        <v>34</v>
      </c>
      <c r="E38" s="105">
        <v>23</v>
      </c>
      <c r="F38" s="147" t="s">
        <v>375</v>
      </c>
      <c r="G38" s="147" t="s">
        <v>375</v>
      </c>
      <c r="H38" s="147" t="s">
        <v>375</v>
      </c>
      <c r="I38" s="147" t="s">
        <v>375</v>
      </c>
      <c r="J38" s="148">
        <v>244</v>
      </c>
      <c r="K38" s="105">
        <v>18</v>
      </c>
      <c r="L38" s="105">
        <v>19</v>
      </c>
      <c r="M38" s="105">
        <v>30</v>
      </c>
      <c r="N38" s="105"/>
      <c r="O38" s="105"/>
      <c r="P38" s="105"/>
      <c r="Q38" s="105"/>
      <c r="R38" s="105"/>
      <c r="S38" s="105"/>
      <c r="T38" s="105"/>
    </row>
    <row r="39" spans="1:20">
      <c r="A39" s="150" t="s">
        <v>272</v>
      </c>
      <c r="B39" s="105">
        <v>207</v>
      </c>
      <c r="C39" s="105">
        <v>100</v>
      </c>
      <c r="D39" s="105">
        <v>33</v>
      </c>
      <c r="E39" s="105">
        <v>23</v>
      </c>
      <c r="F39" s="147" t="s">
        <v>375</v>
      </c>
      <c r="G39" s="147" t="s">
        <v>375</v>
      </c>
      <c r="H39" s="147" t="s">
        <v>375</v>
      </c>
      <c r="I39" s="147" t="s">
        <v>375</v>
      </c>
      <c r="J39" s="148">
        <v>239</v>
      </c>
      <c r="K39" s="105">
        <v>18</v>
      </c>
      <c r="L39" s="105">
        <v>19</v>
      </c>
      <c r="M39" s="105">
        <v>31</v>
      </c>
      <c r="N39" s="105"/>
      <c r="O39" s="105"/>
      <c r="P39" s="105"/>
      <c r="Q39" s="105"/>
      <c r="R39" s="105"/>
      <c r="S39" s="105"/>
      <c r="T39" s="105"/>
    </row>
    <row r="40" spans="1:20">
      <c r="A40" s="150" t="s">
        <v>273</v>
      </c>
      <c r="B40" s="105">
        <v>206</v>
      </c>
      <c r="C40" s="105">
        <v>100</v>
      </c>
      <c r="D40" s="105">
        <v>34</v>
      </c>
      <c r="E40" s="105">
        <v>22</v>
      </c>
      <c r="F40" s="147" t="s">
        <v>375</v>
      </c>
      <c r="G40" s="147" t="s">
        <v>375</v>
      </c>
      <c r="H40" s="147" t="s">
        <v>375</v>
      </c>
      <c r="I40" s="147" t="s">
        <v>375</v>
      </c>
      <c r="J40" s="148">
        <v>237</v>
      </c>
      <c r="K40" s="105">
        <v>16</v>
      </c>
      <c r="L40" s="105">
        <v>20</v>
      </c>
      <c r="M40" s="105">
        <v>32</v>
      </c>
      <c r="N40" s="105"/>
      <c r="O40" s="105"/>
      <c r="P40" s="105"/>
      <c r="Q40" s="105"/>
      <c r="R40" s="105"/>
      <c r="S40" s="105"/>
      <c r="T40" s="105"/>
    </row>
    <row r="41" spans="1:20">
      <c r="A41" s="150" t="s">
        <v>274</v>
      </c>
      <c r="B41" s="105">
        <v>205</v>
      </c>
      <c r="C41" s="105">
        <v>101</v>
      </c>
      <c r="D41" s="105">
        <v>34</v>
      </c>
      <c r="E41" s="105">
        <v>21</v>
      </c>
      <c r="F41" s="147" t="s">
        <v>375</v>
      </c>
      <c r="G41" s="147" t="s">
        <v>375</v>
      </c>
      <c r="H41" s="147" t="s">
        <v>375</v>
      </c>
      <c r="I41" s="147" t="s">
        <v>375</v>
      </c>
      <c r="J41" s="148">
        <v>238</v>
      </c>
      <c r="K41" s="105">
        <v>16</v>
      </c>
      <c r="L41" s="105">
        <v>20</v>
      </c>
      <c r="M41" s="105">
        <v>32</v>
      </c>
      <c r="N41" s="105"/>
      <c r="O41" s="105"/>
      <c r="P41" s="105"/>
      <c r="Q41" s="105"/>
      <c r="R41" s="105"/>
      <c r="S41" s="105"/>
      <c r="T41" s="105"/>
    </row>
    <row r="42" spans="1:20">
      <c r="A42" s="150" t="s">
        <v>275</v>
      </c>
      <c r="B42" s="105">
        <v>203</v>
      </c>
      <c r="C42" s="105">
        <v>100</v>
      </c>
      <c r="D42" s="105">
        <v>32</v>
      </c>
      <c r="E42" s="105">
        <v>21</v>
      </c>
      <c r="F42" s="147" t="s">
        <v>375</v>
      </c>
      <c r="G42" s="147" t="s">
        <v>375</v>
      </c>
      <c r="H42" s="147" t="s">
        <v>375</v>
      </c>
      <c r="I42" s="147" t="s">
        <v>375</v>
      </c>
      <c r="J42" s="148">
        <v>248</v>
      </c>
      <c r="K42" s="105">
        <v>16</v>
      </c>
      <c r="L42" s="105">
        <v>21</v>
      </c>
      <c r="M42" s="105">
        <v>32</v>
      </c>
      <c r="N42" s="105"/>
      <c r="O42" s="105"/>
      <c r="P42" s="105"/>
      <c r="Q42" s="105"/>
      <c r="R42" s="105"/>
      <c r="S42" s="105"/>
      <c r="T42" s="105"/>
    </row>
    <row r="43" spans="1:20">
      <c r="A43" s="150" t="s">
        <v>276</v>
      </c>
      <c r="B43" s="105">
        <v>202</v>
      </c>
      <c r="C43" s="105">
        <v>98</v>
      </c>
      <c r="D43" s="105">
        <v>31</v>
      </c>
      <c r="E43" s="105">
        <v>20</v>
      </c>
      <c r="F43" s="147" t="s">
        <v>375</v>
      </c>
      <c r="G43" s="147" t="s">
        <v>375</v>
      </c>
      <c r="H43" s="147" t="s">
        <v>375</v>
      </c>
      <c r="I43" s="147" t="s">
        <v>375</v>
      </c>
      <c r="J43" s="148">
        <v>247</v>
      </c>
      <c r="K43" s="105">
        <v>16</v>
      </c>
      <c r="L43" s="105">
        <v>21</v>
      </c>
      <c r="M43" s="105">
        <v>32</v>
      </c>
      <c r="N43" s="105"/>
      <c r="O43" s="105"/>
      <c r="P43" s="105"/>
      <c r="Q43" s="105"/>
      <c r="R43" s="105"/>
      <c r="S43" s="105"/>
      <c r="T43" s="105"/>
    </row>
    <row r="44" spans="1:20">
      <c r="A44" s="150" t="s">
        <v>277</v>
      </c>
      <c r="B44" s="105">
        <v>203</v>
      </c>
      <c r="C44" s="105">
        <v>98</v>
      </c>
      <c r="D44" s="105">
        <v>31</v>
      </c>
      <c r="E44" s="105">
        <v>20</v>
      </c>
      <c r="F44" s="147" t="s">
        <v>375</v>
      </c>
      <c r="G44" s="147" t="s">
        <v>375</v>
      </c>
      <c r="H44" s="147" t="s">
        <v>375</v>
      </c>
      <c r="I44" s="147" t="s">
        <v>375</v>
      </c>
      <c r="J44" s="148">
        <v>245</v>
      </c>
      <c r="K44" s="105">
        <v>16</v>
      </c>
      <c r="L44" s="105">
        <v>21</v>
      </c>
      <c r="M44" s="105">
        <v>32</v>
      </c>
      <c r="N44" s="105"/>
      <c r="O44" s="105"/>
      <c r="P44" s="105"/>
      <c r="Q44" s="105"/>
      <c r="R44" s="105"/>
      <c r="S44" s="105"/>
      <c r="T44" s="105"/>
    </row>
    <row r="45" spans="1:20">
      <c r="A45" s="150" t="s">
        <v>278</v>
      </c>
      <c r="B45" s="105">
        <v>189</v>
      </c>
      <c r="C45" s="105">
        <v>92</v>
      </c>
      <c r="D45" s="105">
        <v>32</v>
      </c>
      <c r="E45" s="105">
        <v>18</v>
      </c>
      <c r="F45" s="147" t="s">
        <v>375</v>
      </c>
      <c r="G45" s="147" t="s">
        <v>375</v>
      </c>
      <c r="H45" s="147" t="s">
        <v>375</v>
      </c>
      <c r="I45" s="147" t="s">
        <v>375</v>
      </c>
      <c r="J45" s="148">
        <v>240</v>
      </c>
      <c r="K45" s="105">
        <v>16</v>
      </c>
      <c r="L45" s="105">
        <v>21</v>
      </c>
      <c r="M45" s="105">
        <v>32</v>
      </c>
      <c r="N45" s="105"/>
      <c r="O45" s="105"/>
      <c r="P45" s="105"/>
      <c r="Q45" s="105"/>
      <c r="R45" s="105"/>
      <c r="S45" s="105"/>
      <c r="T45" s="105"/>
    </row>
    <row r="46" spans="1:20">
      <c r="A46" s="150" t="s">
        <v>279</v>
      </c>
      <c r="B46" s="105">
        <v>196</v>
      </c>
      <c r="C46" s="105">
        <v>97</v>
      </c>
      <c r="D46" s="105">
        <v>34</v>
      </c>
      <c r="E46" s="105">
        <v>19</v>
      </c>
      <c r="F46" s="147" t="s">
        <v>375</v>
      </c>
      <c r="G46" s="147" t="s">
        <v>375</v>
      </c>
      <c r="H46" s="147" t="s">
        <v>375</v>
      </c>
      <c r="I46" s="147" t="s">
        <v>375</v>
      </c>
      <c r="J46" s="148">
        <v>242</v>
      </c>
      <c r="K46" s="105">
        <v>16</v>
      </c>
      <c r="L46" s="105">
        <v>21</v>
      </c>
      <c r="M46" s="105">
        <v>31</v>
      </c>
      <c r="N46" s="105"/>
      <c r="O46" s="105"/>
      <c r="P46" s="105"/>
      <c r="Q46" s="105"/>
      <c r="R46" s="105"/>
      <c r="S46" s="105"/>
      <c r="T46" s="105"/>
    </row>
    <row r="47" spans="1:20">
      <c r="A47" s="150" t="s">
        <v>280</v>
      </c>
      <c r="B47" s="105">
        <v>198</v>
      </c>
      <c r="C47" s="105">
        <v>98</v>
      </c>
      <c r="D47" s="105">
        <v>34</v>
      </c>
      <c r="E47" s="105">
        <v>19</v>
      </c>
      <c r="F47" s="147" t="s">
        <v>375</v>
      </c>
      <c r="G47" s="147" t="s">
        <v>375</v>
      </c>
      <c r="H47" s="147" t="s">
        <v>375</v>
      </c>
      <c r="I47" s="147" t="s">
        <v>375</v>
      </c>
      <c r="J47" s="148">
        <v>245</v>
      </c>
      <c r="K47" s="105">
        <v>16</v>
      </c>
      <c r="L47" s="105">
        <v>21</v>
      </c>
      <c r="M47" s="105">
        <v>32</v>
      </c>
      <c r="N47" s="105"/>
      <c r="O47" s="105"/>
      <c r="P47" s="105"/>
      <c r="Q47" s="105"/>
      <c r="R47" s="105"/>
      <c r="S47" s="105"/>
      <c r="T47" s="105"/>
    </row>
    <row r="48" spans="1:20">
      <c r="A48" s="150" t="s">
        <v>281</v>
      </c>
      <c r="B48" s="105">
        <v>203</v>
      </c>
      <c r="C48" s="105">
        <v>100</v>
      </c>
      <c r="D48" s="105">
        <v>36</v>
      </c>
      <c r="E48" s="105">
        <v>21</v>
      </c>
      <c r="F48" s="147" t="s">
        <v>375</v>
      </c>
      <c r="G48" s="147" t="s">
        <v>375</v>
      </c>
      <c r="H48" s="147" t="s">
        <v>375</v>
      </c>
      <c r="I48" s="147" t="s">
        <v>375</v>
      </c>
      <c r="J48" s="148">
        <v>245</v>
      </c>
      <c r="K48" s="105">
        <v>16</v>
      </c>
      <c r="L48" s="105">
        <v>22</v>
      </c>
      <c r="M48" s="105">
        <v>31</v>
      </c>
      <c r="N48" s="105"/>
      <c r="O48" s="105"/>
      <c r="P48" s="105"/>
      <c r="Q48" s="105"/>
      <c r="R48" s="105"/>
      <c r="S48" s="105"/>
      <c r="T48" s="105"/>
    </row>
    <row r="49" spans="1:20">
      <c r="A49" s="150" t="s">
        <v>282</v>
      </c>
      <c r="B49" s="105">
        <v>204</v>
      </c>
      <c r="C49" s="105">
        <v>100</v>
      </c>
      <c r="D49" s="105">
        <v>37</v>
      </c>
      <c r="E49" s="105">
        <v>21</v>
      </c>
      <c r="F49" s="147" t="s">
        <v>375</v>
      </c>
      <c r="G49" s="147" t="s">
        <v>375</v>
      </c>
      <c r="H49" s="147" t="s">
        <v>375</v>
      </c>
      <c r="I49" s="147" t="s">
        <v>375</v>
      </c>
      <c r="J49" s="148">
        <v>244</v>
      </c>
      <c r="K49" s="105">
        <v>17</v>
      </c>
      <c r="L49" s="105">
        <v>22</v>
      </c>
      <c r="M49" s="105">
        <v>30</v>
      </c>
      <c r="N49" s="105"/>
      <c r="O49" s="105"/>
      <c r="P49" s="105"/>
      <c r="Q49" s="105"/>
      <c r="R49" s="105"/>
      <c r="S49" s="105"/>
      <c r="T49" s="105"/>
    </row>
    <row r="50" spans="1:20">
      <c r="A50" s="150" t="s">
        <v>283</v>
      </c>
      <c r="B50" s="105">
        <v>204</v>
      </c>
      <c r="C50" s="105">
        <v>100</v>
      </c>
      <c r="D50" s="105">
        <v>38</v>
      </c>
      <c r="E50" s="105">
        <v>21</v>
      </c>
      <c r="F50" s="147" t="s">
        <v>375</v>
      </c>
      <c r="G50" s="147" t="s">
        <v>375</v>
      </c>
      <c r="H50" s="147" t="s">
        <v>375</v>
      </c>
      <c r="I50" s="147" t="s">
        <v>375</v>
      </c>
      <c r="J50" s="148">
        <v>246</v>
      </c>
      <c r="K50" s="105">
        <v>17</v>
      </c>
      <c r="L50" s="105">
        <v>22</v>
      </c>
      <c r="M50" s="105">
        <v>30</v>
      </c>
      <c r="N50" s="105"/>
      <c r="O50" s="105"/>
      <c r="P50" s="105"/>
      <c r="Q50" s="105"/>
      <c r="R50" s="105"/>
      <c r="S50" s="105"/>
      <c r="T50" s="105"/>
    </row>
    <row r="51" spans="1:20">
      <c r="A51" s="150" t="s">
        <v>284</v>
      </c>
      <c r="B51" s="105">
        <v>206</v>
      </c>
      <c r="C51" s="105">
        <v>100</v>
      </c>
      <c r="D51" s="105">
        <v>38</v>
      </c>
      <c r="E51" s="105">
        <v>19</v>
      </c>
      <c r="F51" s="147" t="s">
        <v>375</v>
      </c>
      <c r="G51" s="147" t="s">
        <v>375</v>
      </c>
      <c r="H51" s="147" t="s">
        <v>375</v>
      </c>
      <c r="I51" s="147" t="s">
        <v>375</v>
      </c>
      <c r="J51" s="148">
        <v>245</v>
      </c>
      <c r="K51" s="105">
        <v>17</v>
      </c>
      <c r="L51" s="105">
        <v>22</v>
      </c>
      <c r="M51" s="105">
        <v>30</v>
      </c>
      <c r="N51" s="105"/>
      <c r="O51" s="105"/>
      <c r="P51" s="105"/>
      <c r="Q51" s="105"/>
      <c r="R51" s="105"/>
      <c r="S51" s="105"/>
      <c r="T51" s="105"/>
    </row>
    <row r="52" spans="1:20">
      <c r="A52" s="150" t="s">
        <v>285</v>
      </c>
      <c r="B52" s="105">
        <v>214</v>
      </c>
      <c r="C52" s="105">
        <v>105</v>
      </c>
      <c r="D52" s="105">
        <v>41</v>
      </c>
      <c r="E52" s="105">
        <v>20</v>
      </c>
      <c r="F52" s="147" t="s">
        <v>375</v>
      </c>
      <c r="G52" s="147" t="s">
        <v>375</v>
      </c>
      <c r="H52" s="147" t="s">
        <v>375</v>
      </c>
      <c r="I52" s="147" t="s">
        <v>375</v>
      </c>
      <c r="J52" s="148">
        <v>243</v>
      </c>
      <c r="K52" s="105">
        <v>16</v>
      </c>
      <c r="L52" s="105">
        <v>22</v>
      </c>
      <c r="M52" s="105">
        <v>29</v>
      </c>
      <c r="N52" s="105"/>
      <c r="O52" s="105"/>
      <c r="P52" s="105"/>
      <c r="Q52" s="105"/>
      <c r="R52" s="105"/>
      <c r="S52" s="105"/>
      <c r="T52" s="105"/>
    </row>
    <row r="53" spans="1:20">
      <c r="A53" s="150" t="s">
        <v>286</v>
      </c>
      <c r="B53" s="105">
        <v>215</v>
      </c>
      <c r="C53" s="105">
        <v>106</v>
      </c>
      <c r="D53" s="105">
        <v>42</v>
      </c>
      <c r="E53" s="105">
        <v>20</v>
      </c>
      <c r="F53" s="147" t="s">
        <v>375</v>
      </c>
      <c r="G53" s="147" t="s">
        <v>375</v>
      </c>
      <c r="H53" s="147" t="s">
        <v>375</v>
      </c>
      <c r="I53" s="147" t="s">
        <v>375</v>
      </c>
      <c r="J53" s="148">
        <v>245</v>
      </c>
      <c r="K53" s="105">
        <v>16</v>
      </c>
      <c r="L53" s="105">
        <v>22</v>
      </c>
      <c r="M53" s="105">
        <v>29</v>
      </c>
      <c r="N53" s="105"/>
      <c r="O53" s="105"/>
      <c r="P53" s="105"/>
      <c r="Q53" s="105"/>
      <c r="R53" s="105"/>
      <c r="S53" s="105"/>
      <c r="T53" s="105"/>
    </row>
  </sheetData>
  <pageMargins left="0.7" right="0.7" top="0.75" bottom="0.75" header="0.3" footer="0.3"/>
  <pageSetup paperSize="9" orientation="portrait" verticalDpi="0"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84ABE-00C7-4A03-9D0E-1838E55AD119}">
  <sheetPr>
    <tabColor rgb="FF7030A0"/>
  </sheetPr>
  <dimension ref="A1:Q51"/>
  <sheetViews>
    <sheetView zoomScale="115" zoomScaleNormal="115" workbookViewId="0">
      <pane xSplit="1" ySplit="2" topLeftCell="K36" activePane="bottomRight" state="frozen"/>
      <selection pane="topRight" activeCell="B1" sqref="B1"/>
      <selection pane="bottomLeft" activeCell="A3" sqref="A3"/>
      <selection pane="bottomRight" activeCell="K63" sqref="K63"/>
    </sheetView>
  </sheetViews>
  <sheetFormatPr defaultRowHeight="14.25"/>
  <cols>
    <col min="7" max="7" width="13.375" customWidth="1"/>
    <col min="11" max="12" width="9.125" bestFit="1" customWidth="1"/>
    <col min="15" max="15" width="9.875" bestFit="1" customWidth="1"/>
    <col min="17" max="17" width="9.875" bestFit="1" customWidth="1"/>
  </cols>
  <sheetData>
    <row r="1" spans="1:13" ht="15">
      <c r="B1" s="164" t="s">
        <v>293</v>
      </c>
      <c r="C1" s="164"/>
      <c r="D1" s="164"/>
      <c r="E1" s="164"/>
      <c r="F1" s="164"/>
      <c r="G1" s="164"/>
      <c r="H1" s="164"/>
      <c r="I1" s="164"/>
      <c r="J1" s="164"/>
      <c r="K1" s="165" t="s">
        <v>294</v>
      </c>
      <c r="L1" s="165"/>
      <c r="M1" s="165"/>
    </row>
    <row r="2" spans="1:13" ht="15">
      <c r="A2" s="6" t="s">
        <v>289</v>
      </c>
      <c r="B2" s="7" t="s">
        <v>295</v>
      </c>
      <c r="C2" s="7" t="s">
        <v>290</v>
      </c>
      <c r="D2" s="7" t="s">
        <v>291</v>
      </c>
      <c r="E2" s="7" t="s">
        <v>296</v>
      </c>
      <c r="F2" s="7" t="s">
        <v>297</v>
      </c>
      <c r="G2" s="8" t="s">
        <v>298</v>
      </c>
      <c r="H2" s="8" t="s">
        <v>299</v>
      </c>
      <c r="I2" s="8" t="s">
        <v>300</v>
      </c>
      <c r="J2" s="8" t="s">
        <v>292</v>
      </c>
      <c r="K2" s="9" t="s">
        <v>301</v>
      </c>
      <c r="L2" s="7" t="s">
        <v>302</v>
      </c>
      <c r="M2" s="10" t="s">
        <v>303</v>
      </c>
    </row>
    <row r="3" spans="1:13" ht="15">
      <c r="A3" s="11">
        <v>43739</v>
      </c>
      <c r="B3" s="5">
        <v>402282</v>
      </c>
      <c r="C3" s="5">
        <v>1217558</v>
      </c>
      <c r="D3" s="5">
        <v>0</v>
      </c>
      <c r="E3" s="5">
        <v>0</v>
      </c>
      <c r="F3" s="5">
        <v>0</v>
      </c>
      <c r="G3" s="5">
        <v>240775</v>
      </c>
      <c r="H3" s="5">
        <v>0</v>
      </c>
      <c r="I3" s="5">
        <v>139836</v>
      </c>
      <c r="J3" s="5">
        <v>69005</v>
      </c>
      <c r="K3" s="5">
        <v>16589790</v>
      </c>
      <c r="L3" s="145">
        <v>9.7640777999999998E-2</v>
      </c>
      <c r="M3" s="145">
        <v>2.7101970999999999E-2</v>
      </c>
    </row>
    <row r="4" spans="1:13" ht="15">
      <c r="A4" s="11">
        <v>43770</v>
      </c>
      <c r="B4" s="5">
        <v>439188</v>
      </c>
      <c r="C4" s="5">
        <v>1237684</v>
      </c>
      <c r="D4" s="5">
        <v>0</v>
      </c>
      <c r="E4" s="5">
        <v>0</v>
      </c>
      <c r="F4" s="5">
        <v>0</v>
      </c>
      <c r="G4" s="5">
        <v>258833</v>
      </c>
      <c r="H4" s="5">
        <v>0</v>
      </c>
      <c r="I4" s="5">
        <v>175229</v>
      </c>
      <c r="J4" s="5">
        <v>12853</v>
      </c>
      <c r="K4" s="5">
        <v>16188480</v>
      </c>
      <c r="L4" s="145">
        <v>0.103584277</v>
      </c>
      <c r="M4" s="145">
        <v>2.7606977000000001E-2</v>
      </c>
    </row>
    <row r="5" spans="1:13" ht="15">
      <c r="A5" s="11">
        <v>43800</v>
      </c>
      <c r="B5" s="5">
        <v>425269</v>
      </c>
      <c r="C5" s="5">
        <v>1036263</v>
      </c>
      <c r="D5" s="5">
        <v>0</v>
      </c>
      <c r="E5" s="5">
        <v>0</v>
      </c>
      <c r="F5" s="5">
        <v>0</v>
      </c>
      <c r="G5" s="5">
        <v>258170</v>
      </c>
      <c r="H5" s="5">
        <v>0</v>
      </c>
      <c r="I5" s="5">
        <v>110478</v>
      </c>
      <c r="J5" s="5">
        <v>1361</v>
      </c>
      <c r="K5" s="5">
        <v>16093350</v>
      </c>
      <c r="L5" s="145">
        <v>9.0815895999999993E-2</v>
      </c>
      <c r="M5" s="145">
        <v>2.2991422000000001E-2</v>
      </c>
    </row>
    <row r="6" spans="1:13" ht="15">
      <c r="A6" s="11">
        <v>43831</v>
      </c>
      <c r="B6" s="5">
        <v>384045</v>
      </c>
      <c r="C6" s="5">
        <v>1249196</v>
      </c>
      <c r="D6" s="5">
        <v>0</v>
      </c>
      <c r="E6" s="5">
        <v>0</v>
      </c>
      <c r="F6" s="5">
        <v>0</v>
      </c>
      <c r="G6" s="5">
        <v>282907</v>
      </c>
      <c r="H6" s="5">
        <v>0</v>
      </c>
      <c r="I6" s="5">
        <v>218719</v>
      </c>
      <c r="J6" s="5">
        <v>1655</v>
      </c>
      <c r="K6" s="5">
        <v>17086230</v>
      </c>
      <c r="L6" s="145">
        <v>9.5588143E-2</v>
      </c>
      <c r="M6" s="145">
        <v>2.9455357000000001E-2</v>
      </c>
    </row>
    <row r="7" spans="1:13" ht="15">
      <c r="A7" s="11">
        <v>43862</v>
      </c>
      <c r="B7" s="5">
        <v>413204</v>
      </c>
      <c r="C7" s="5">
        <v>1133471</v>
      </c>
      <c r="D7" s="5">
        <v>0</v>
      </c>
      <c r="E7" s="5">
        <v>0</v>
      </c>
      <c r="F7" s="5">
        <v>0</v>
      </c>
      <c r="G7" s="5">
        <v>250659</v>
      </c>
      <c r="H7" s="5">
        <v>0</v>
      </c>
      <c r="I7" s="5">
        <v>167666</v>
      </c>
      <c r="J7" s="5">
        <v>2325</v>
      </c>
      <c r="K7" s="5">
        <v>15777090</v>
      </c>
      <c r="L7" s="145">
        <v>9.8032970999999997E-2</v>
      </c>
      <c r="M7" s="145">
        <v>2.6662077999999999E-2</v>
      </c>
    </row>
    <row r="8" spans="1:13" ht="15">
      <c r="A8" s="11">
        <v>43891</v>
      </c>
      <c r="B8" s="5">
        <v>249851</v>
      </c>
      <c r="C8" s="5">
        <v>712953</v>
      </c>
      <c r="D8" s="5">
        <v>0</v>
      </c>
      <c r="E8" s="5">
        <v>0</v>
      </c>
      <c r="F8" s="5">
        <v>0</v>
      </c>
      <c r="G8" s="5">
        <v>302285</v>
      </c>
      <c r="H8" s="5">
        <v>450</v>
      </c>
      <c r="I8" s="5">
        <v>152543</v>
      </c>
      <c r="J8" s="5">
        <v>95136</v>
      </c>
      <c r="K8" s="5">
        <v>16509150</v>
      </c>
      <c r="L8" s="145">
        <v>5.8319416999999998E-2</v>
      </c>
      <c r="M8" s="145">
        <v>3.3339936000000001E-2</v>
      </c>
    </row>
    <row r="9" spans="1:13" ht="15">
      <c r="A9" s="11">
        <v>43922</v>
      </c>
      <c r="B9" s="5">
        <v>212948</v>
      </c>
      <c r="C9" s="5">
        <v>219716</v>
      </c>
      <c r="D9" s="5">
        <v>0</v>
      </c>
      <c r="E9" s="5">
        <v>0</v>
      </c>
      <c r="F9" s="5">
        <v>0</v>
      </c>
      <c r="G9" s="5">
        <v>327031</v>
      </c>
      <c r="H9" s="5">
        <v>150</v>
      </c>
      <c r="I9" s="5">
        <v>79835</v>
      </c>
      <c r="J9" s="5">
        <v>94130</v>
      </c>
      <c r="K9" s="5">
        <v>15307110</v>
      </c>
      <c r="L9" s="145">
        <v>2.8265558E-2</v>
      </c>
      <c r="M9" s="145">
        <v>3.2739426000000002E-2</v>
      </c>
    </row>
    <row r="10" spans="1:13" ht="15">
      <c r="A10" s="11">
        <v>43952</v>
      </c>
      <c r="B10" s="5">
        <v>223710</v>
      </c>
      <c r="C10" s="5">
        <v>260431</v>
      </c>
      <c r="D10" s="5">
        <v>0</v>
      </c>
      <c r="E10" s="5">
        <v>0</v>
      </c>
      <c r="F10" s="5">
        <v>0</v>
      </c>
      <c r="G10" s="5">
        <v>378137</v>
      </c>
      <c r="H10" s="5">
        <v>1378</v>
      </c>
      <c r="I10" s="5">
        <v>100186</v>
      </c>
      <c r="J10" s="5">
        <v>102928</v>
      </c>
      <c r="K10" s="5">
        <v>15833160</v>
      </c>
      <c r="L10" s="145">
        <v>3.0577660999999999E-2</v>
      </c>
      <c r="M10" s="145">
        <v>3.6798023999999999E-2</v>
      </c>
    </row>
    <row r="11" spans="1:13" ht="15">
      <c r="A11" s="11">
        <v>43983</v>
      </c>
      <c r="B11" s="5">
        <v>186725</v>
      </c>
      <c r="C11" s="5">
        <v>301054</v>
      </c>
      <c r="D11" s="5">
        <v>0</v>
      </c>
      <c r="E11" s="5">
        <v>0</v>
      </c>
      <c r="F11" s="5">
        <v>0</v>
      </c>
      <c r="G11" s="5">
        <v>375194</v>
      </c>
      <c r="H11" s="5">
        <v>1644</v>
      </c>
      <c r="I11" s="5">
        <v>159141</v>
      </c>
      <c r="J11" s="5">
        <v>93420</v>
      </c>
      <c r="K11" s="5">
        <v>15239700</v>
      </c>
      <c r="L11" s="145">
        <v>3.2007125999999997E-2</v>
      </c>
      <c r="M11" s="145">
        <v>4.1299959999999997E-2</v>
      </c>
    </row>
    <row r="12" spans="1:13" ht="15">
      <c r="A12" s="11">
        <v>44013</v>
      </c>
      <c r="B12" s="5">
        <v>141273</v>
      </c>
      <c r="C12" s="5">
        <v>350507</v>
      </c>
      <c r="D12" s="5">
        <v>0</v>
      </c>
      <c r="E12" s="5">
        <v>0</v>
      </c>
      <c r="F12" s="5">
        <v>0</v>
      </c>
      <c r="G12" s="5">
        <v>328439</v>
      </c>
      <c r="H12" s="5">
        <v>927</v>
      </c>
      <c r="I12" s="5">
        <v>146672</v>
      </c>
      <c r="J12" s="5">
        <v>82552</v>
      </c>
      <c r="K12" s="5">
        <v>15999480</v>
      </c>
      <c r="L12" s="145">
        <v>3.0737249000000001E-2</v>
      </c>
      <c r="M12" s="145">
        <v>3.4913010000000001E-2</v>
      </c>
    </row>
    <row r="13" spans="1:13" ht="15">
      <c r="A13" s="11">
        <v>44044</v>
      </c>
      <c r="B13" s="5">
        <v>128685</v>
      </c>
      <c r="C13" s="5">
        <v>683737</v>
      </c>
      <c r="D13" s="5">
        <v>0</v>
      </c>
      <c r="E13" s="5">
        <v>0</v>
      </c>
      <c r="F13" s="5">
        <v>0</v>
      </c>
      <c r="G13" s="5">
        <v>294980</v>
      </c>
      <c r="H13" s="5">
        <v>690</v>
      </c>
      <c r="I13" s="5">
        <v>109323</v>
      </c>
      <c r="J13" s="5">
        <v>71539</v>
      </c>
      <c r="K13" s="5">
        <v>15349950</v>
      </c>
      <c r="L13" s="145">
        <v>5.2926687E-2</v>
      </c>
      <c r="M13" s="145">
        <v>3.1044531E-2</v>
      </c>
    </row>
    <row r="14" spans="1:13" ht="15">
      <c r="A14" s="11">
        <v>44075</v>
      </c>
      <c r="B14" s="5">
        <v>134984</v>
      </c>
      <c r="C14" s="5">
        <v>652356</v>
      </c>
      <c r="D14" s="5">
        <v>0</v>
      </c>
      <c r="E14" s="5">
        <v>0</v>
      </c>
      <c r="F14" s="5">
        <v>0</v>
      </c>
      <c r="G14" s="5">
        <v>270907</v>
      </c>
      <c r="H14" s="5">
        <v>1125</v>
      </c>
      <c r="I14" s="5">
        <v>88246</v>
      </c>
      <c r="J14" s="5">
        <v>63027</v>
      </c>
      <c r="K14" s="5">
        <v>15363180</v>
      </c>
      <c r="L14" s="145">
        <v>5.1248505E-2</v>
      </c>
      <c r="M14" s="145">
        <v>2.7553214999999999E-2</v>
      </c>
    </row>
    <row r="15" spans="1:13" ht="15">
      <c r="A15" s="11">
        <v>44105</v>
      </c>
      <c r="B15" s="5">
        <v>134716</v>
      </c>
      <c r="C15" s="5">
        <v>625816</v>
      </c>
      <c r="D15" s="5">
        <v>0</v>
      </c>
      <c r="E15" s="5">
        <v>0</v>
      </c>
      <c r="F15" s="5">
        <v>0</v>
      </c>
      <c r="G15" s="5">
        <v>291906</v>
      </c>
      <c r="H15" s="5">
        <v>150</v>
      </c>
      <c r="I15" s="5">
        <v>99831</v>
      </c>
      <c r="J15" s="5">
        <v>43619</v>
      </c>
      <c r="K15" s="5">
        <v>15867810</v>
      </c>
      <c r="L15" s="145">
        <v>4.7929235000000001E-2</v>
      </c>
      <c r="M15" s="145">
        <v>2.7445878999999999E-2</v>
      </c>
    </row>
    <row r="16" spans="1:13" ht="15">
      <c r="A16" s="11">
        <v>44136</v>
      </c>
      <c r="B16" s="5">
        <v>158232</v>
      </c>
      <c r="C16" s="5">
        <v>485279</v>
      </c>
      <c r="D16" s="5">
        <v>0</v>
      </c>
      <c r="E16" s="5">
        <v>0</v>
      </c>
      <c r="F16" s="5">
        <v>0</v>
      </c>
      <c r="G16" s="5">
        <v>309492</v>
      </c>
      <c r="H16" s="5">
        <v>1560</v>
      </c>
      <c r="I16" s="5">
        <v>100775</v>
      </c>
      <c r="J16" s="5">
        <v>7555</v>
      </c>
      <c r="K16" s="5">
        <v>15755670</v>
      </c>
      <c r="L16" s="145">
        <v>4.0843138000000001E-2</v>
      </c>
      <c r="M16" s="145">
        <v>2.6617846000000001E-2</v>
      </c>
    </row>
    <row r="17" spans="1:13" ht="15">
      <c r="A17" s="11">
        <v>44166</v>
      </c>
      <c r="B17" s="5">
        <v>158840</v>
      </c>
      <c r="C17" s="5">
        <v>343713</v>
      </c>
      <c r="D17" s="5">
        <v>0</v>
      </c>
      <c r="E17" s="5">
        <v>0</v>
      </c>
      <c r="F17" s="5">
        <v>0</v>
      </c>
      <c r="G17" s="5">
        <v>271913</v>
      </c>
      <c r="H17" s="5">
        <v>930</v>
      </c>
      <c r="I17" s="5">
        <v>76321</v>
      </c>
      <c r="J17" s="5">
        <v>1320</v>
      </c>
      <c r="K17" s="5">
        <v>15131970</v>
      </c>
      <c r="L17" s="145">
        <v>3.3211339999999999E-2</v>
      </c>
      <c r="M17" s="145">
        <v>2.3161821999999999E-2</v>
      </c>
    </row>
    <row r="18" spans="1:13" ht="15">
      <c r="A18" s="11">
        <v>44197</v>
      </c>
      <c r="B18" s="5">
        <v>133081</v>
      </c>
      <c r="C18" s="5">
        <v>163380</v>
      </c>
      <c r="D18" s="5">
        <v>0</v>
      </c>
      <c r="E18" s="5">
        <v>0</v>
      </c>
      <c r="F18" s="5">
        <v>0</v>
      </c>
      <c r="G18" s="5">
        <v>290522</v>
      </c>
      <c r="H18" s="5">
        <v>1140</v>
      </c>
      <c r="I18" s="5">
        <v>111165</v>
      </c>
      <c r="J18" s="5">
        <v>330</v>
      </c>
      <c r="K18" s="5">
        <v>15509340</v>
      </c>
      <c r="L18" s="145">
        <v>1.9114998000000001E-2</v>
      </c>
      <c r="M18" s="145">
        <v>2.5994465000000001E-2</v>
      </c>
    </row>
    <row r="19" spans="1:13" ht="15">
      <c r="A19" s="11">
        <v>44228</v>
      </c>
      <c r="B19" s="5">
        <v>180611</v>
      </c>
      <c r="C19" s="5">
        <v>209289</v>
      </c>
      <c r="D19" s="5">
        <v>0</v>
      </c>
      <c r="E19" s="5">
        <v>0</v>
      </c>
      <c r="F19" s="5">
        <v>0</v>
      </c>
      <c r="G19" s="5">
        <v>311287</v>
      </c>
      <c r="H19" s="5">
        <v>618</v>
      </c>
      <c r="I19" s="5">
        <v>162748</v>
      </c>
      <c r="J19" s="5">
        <v>180</v>
      </c>
      <c r="K19" s="5">
        <v>14517720</v>
      </c>
      <c r="L19" s="145">
        <v>2.6856834E-2</v>
      </c>
      <c r="M19" s="145">
        <v>3.2707132999999999E-2</v>
      </c>
    </row>
    <row r="20" spans="1:13" ht="15">
      <c r="A20" s="11">
        <v>44256</v>
      </c>
      <c r="B20" s="5">
        <v>194682</v>
      </c>
      <c r="C20" s="5">
        <v>284932</v>
      </c>
      <c r="D20" s="5">
        <v>0</v>
      </c>
      <c r="E20" s="5">
        <v>0</v>
      </c>
      <c r="F20" s="5">
        <v>0</v>
      </c>
      <c r="G20" s="5">
        <v>376993</v>
      </c>
      <c r="H20" s="5">
        <v>1740</v>
      </c>
      <c r="I20" s="5">
        <v>138521</v>
      </c>
      <c r="J20" s="5">
        <v>96014</v>
      </c>
      <c r="K20" s="5">
        <v>16376220</v>
      </c>
      <c r="L20" s="145">
        <v>2.9287223000000001E-2</v>
      </c>
      <c r="M20" s="145">
        <v>3.7448690999999999E-2</v>
      </c>
    </row>
    <row r="21" spans="1:13" ht="15">
      <c r="A21" s="11">
        <v>44287</v>
      </c>
      <c r="B21" s="5">
        <v>199865</v>
      </c>
      <c r="C21" s="5">
        <v>316654</v>
      </c>
      <c r="D21" s="5">
        <v>0</v>
      </c>
      <c r="E21" s="5">
        <v>0</v>
      </c>
      <c r="F21" s="5">
        <v>0</v>
      </c>
      <c r="G21" s="5">
        <v>336885</v>
      </c>
      <c r="H21" s="5">
        <v>1135</v>
      </c>
      <c r="I21" s="5">
        <v>117590</v>
      </c>
      <c r="J21" s="5">
        <v>110127</v>
      </c>
      <c r="K21" s="5">
        <v>15717240</v>
      </c>
      <c r="L21" s="145">
        <v>3.2863213000000002E-2</v>
      </c>
      <c r="M21" s="145">
        <v>3.5994678000000002E-2</v>
      </c>
    </row>
    <row r="22" spans="1:13" ht="15">
      <c r="A22" s="11">
        <v>44317</v>
      </c>
      <c r="B22" s="5">
        <v>181020</v>
      </c>
      <c r="C22" s="5">
        <v>505511</v>
      </c>
      <c r="D22" s="5">
        <v>0</v>
      </c>
      <c r="E22" s="5">
        <v>0</v>
      </c>
      <c r="F22" s="5">
        <v>0</v>
      </c>
      <c r="G22" s="5">
        <v>361123</v>
      </c>
      <c r="H22" s="5">
        <v>5039</v>
      </c>
      <c r="I22" s="5">
        <v>147194</v>
      </c>
      <c r="J22" s="5">
        <v>112342</v>
      </c>
      <c r="K22" s="5">
        <v>16187220</v>
      </c>
      <c r="L22" s="145">
        <v>4.2411915000000001E-2</v>
      </c>
      <c r="M22" s="145">
        <v>3.8653827000000002E-2</v>
      </c>
    </row>
    <row r="23" spans="1:13" ht="15">
      <c r="A23" s="11">
        <v>44348</v>
      </c>
      <c r="B23" s="5">
        <v>196142</v>
      </c>
      <c r="C23" s="5">
        <v>682716</v>
      </c>
      <c r="D23" s="5">
        <v>0</v>
      </c>
      <c r="E23" s="5">
        <v>0</v>
      </c>
      <c r="F23" s="5">
        <v>0</v>
      </c>
      <c r="G23" s="5">
        <v>301995</v>
      </c>
      <c r="H23" s="5">
        <v>2024</v>
      </c>
      <c r="I23" s="5">
        <v>120796</v>
      </c>
      <c r="J23" s="5">
        <v>105468</v>
      </c>
      <c r="K23" s="5">
        <v>15441300</v>
      </c>
      <c r="L23" s="145">
        <v>5.6916063000000003E-2</v>
      </c>
      <c r="M23" s="145">
        <v>3.4341862000000001E-2</v>
      </c>
    </row>
    <row r="24" spans="1:13" ht="15">
      <c r="A24" s="11">
        <v>44378</v>
      </c>
      <c r="B24" s="5">
        <v>199364</v>
      </c>
      <c r="C24" s="5">
        <v>658538</v>
      </c>
      <c r="D24" s="5">
        <v>1561</v>
      </c>
      <c r="E24" s="5">
        <v>0</v>
      </c>
      <c r="F24" s="5">
        <v>0</v>
      </c>
      <c r="G24" s="5">
        <v>301011</v>
      </c>
      <c r="H24" s="5">
        <v>10091</v>
      </c>
      <c r="I24" s="5">
        <v>109618</v>
      </c>
      <c r="J24" s="5">
        <v>108231</v>
      </c>
      <c r="K24" s="5">
        <v>15498000</v>
      </c>
      <c r="L24" s="145">
        <v>5.5456380999999999E-2</v>
      </c>
      <c r="M24" s="145">
        <v>3.4130275000000002E-2</v>
      </c>
    </row>
    <row r="25" spans="1:13" ht="15">
      <c r="A25" s="11">
        <v>44409</v>
      </c>
      <c r="B25" s="5">
        <v>241796</v>
      </c>
      <c r="C25" s="5">
        <v>762931</v>
      </c>
      <c r="D25" s="5">
        <v>4639</v>
      </c>
      <c r="E25" s="5">
        <v>0</v>
      </c>
      <c r="F25" s="5">
        <v>0</v>
      </c>
      <c r="G25" s="5">
        <v>317284</v>
      </c>
      <c r="H25" s="5">
        <v>25566</v>
      </c>
      <c r="I25" s="5">
        <v>100963</v>
      </c>
      <c r="J25" s="5">
        <v>117779</v>
      </c>
      <c r="K25" s="5">
        <v>15143310</v>
      </c>
      <c r="L25" s="145">
        <v>6.6654251999999997E-2</v>
      </c>
      <c r="M25" s="145">
        <v>3.7085155000000002E-2</v>
      </c>
    </row>
    <row r="26" spans="1:13" ht="15">
      <c r="A26" s="11">
        <v>44440</v>
      </c>
      <c r="B26" s="5">
        <v>271582</v>
      </c>
      <c r="C26" s="5">
        <v>829039</v>
      </c>
      <c r="D26" s="5">
        <v>18654</v>
      </c>
      <c r="E26" s="5">
        <v>0</v>
      </c>
      <c r="F26" s="5">
        <v>0</v>
      </c>
      <c r="G26" s="5">
        <v>278881</v>
      </c>
      <c r="H26" s="5">
        <v>46893</v>
      </c>
      <c r="I26" s="5">
        <v>112719</v>
      </c>
      <c r="J26" s="5">
        <v>102495</v>
      </c>
      <c r="K26" s="5">
        <v>15283170</v>
      </c>
      <c r="L26" s="145">
        <v>7.3235787999999996E-2</v>
      </c>
      <c r="M26" s="145">
        <v>3.5397629999999999E-2</v>
      </c>
    </row>
    <row r="27" spans="1:13" ht="15">
      <c r="A27" s="11">
        <v>44470</v>
      </c>
      <c r="B27" s="5">
        <v>262447</v>
      </c>
      <c r="C27" s="5">
        <v>898413</v>
      </c>
      <c r="D27" s="5">
        <v>9261</v>
      </c>
      <c r="E27" s="5">
        <v>0</v>
      </c>
      <c r="F27" s="5">
        <v>0</v>
      </c>
      <c r="G27" s="5">
        <v>249052</v>
      </c>
      <c r="H27" s="5">
        <v>69269</v>
      </c>
      <c r="I27" s="5">
        <v>121887</v>
      </c>
      <c r="J27" s="5">
        <v>90987</v>
      </c>
      <c r="K27" s="5">
        <v>15760710</v>
      </c>
      <c r="L27" s="145">
        <v>7.4242911999999994E-2</v>
      </c>
      <c r="M27" s="145">
        <v>3.3703747999999999E-2</v>
      </c>
    </row>
    <row r="28" spans="1:13" ht="15">
      <c r="A28" s="11">
        <v>44501</v>
      </c>
      <c r="B28" s="5">
        <v>291594</v>
      </c>
      <c r="C28" s="5">
        <v>857986</v>
      </c>
      <c r="D28" s="5">
        <v>13262</v>
      </c>
      <c r="E28" s="5">
        <v>0</v>
      </c>
      <c r="F28" s="5">
        <v>0</v>
      </c>
      <c r="G28" s="5">
        <v>268382</v>
      </c>
      <c r="H28" s="5">
        <v>74796</v>
      </c>
      <c r="I28" s="5">
        <v>120155</v>
      </c>
      <c r="J28" s="5">
        <v>14785</v>
      </c>
      <c r="K28" s="5">
        <v>15598800</v>
      </c>
      <c r="L28" s="145">
        <v>7.4546888000000006E-2</v>
      </c>
      <c r="M28" s="145">
        <v>3.0650948000000001E-2</v>
      </c>
    </row>
    <row r="29" spans="1:13" ht="15">
      <c r="A29" s="11">
        <v>44531</v>
      </c>
      <c r="B29" s="5">
        <v>178420</v>
      </c>
      <c r="C29" s="5">
        <v>620844</v>
      </c>
      <c r="D29" s="5">
        <v>11330</v>
      </c>
      <c r="E29" s="5">
        <v>0</v>
      </c>
      <c r="F29" s="5">
        <v>0</v>
      </c>
      <c r="G29" s="5">
        <v>236549</v>
      </c>
      <c r="H29" s="5">
        <v>48624</v>
      </c>
      <c r="I29" s="5">
        <v>84009</v>
      </c>
      <c r="J29" s="5">
        <v>6186</v>
      </c>
      <c r="K29" s="5">
        <v>14522130</v>
      </c>
      <c r="L29" s="145">
        <v>5.5817844999999998E-2</v>
      </c>
      <c r="M29" s="145">
        <v>2.5847999E-2</v>
      </c>
    </row>
    <row r="30" spans="1:13" ht="15">
      <c r="A30" s="11">
        <v>44562</v>
      </c>
      <c r="B30" s="5">
        <v>202285</v>
      </c>
      <c r="C30" s="5">
        <v>546570</v>
      </c>
      <c r="D30" s="5">
        <v>8940</v>
      </c>
      <c r="E30" s="5">
        <v>0</v>
      </c>
      <c r="F30" s="5">
        <v>0</v>
      </c>
      <c r="G30" s="5">
        <v>268051</v>
      </c>
      <c r="H30" s="5">
        <v>77749</v>
      </c>
      <c r="I30" s="5">
        <v>141427</v>
      </c>
      <c r="J30" s="5">
        <v>2240</v>
      </c>
      <c r="K30" s="5">
        <v>16419690</v>
      </c>
      <c r="L30" s="145">
        <v>4.6151602E-2</v>
      </c>
      <c r="M30" s="145">
        <v>2.9809759000000002E-2</v>
      </c>
    </row>
    <row r="31" spans="1:13" ht="15">
      <c r="A31" s="11">
        <v>44593</v>
      </c>
      <c r="B31" s="5">
        <v>269165</v>
      </c>
      <c r="C31" s="5">
        <v>579132</v>
      </c>
      <c r="D31" s="5">
        <v>13302</v>
      </c>
      <c r="E31" s="5">
        <v>0</v>
      </c>
      <c r="F31" s="5">
        <v>0</v>
      </c>
      <c r="G31" s="5">
        <v>259604</v>
      </c>
      <c r="H31" s="5">
        <v>85185</v>
      </c>
      <c r="I31" s="5">
        <v>129645</v>
      </c>
      <c r="J31" s="5">
        <v>1595</v>
      </c>
      <c r="K31" s="5">
        <v>14622930</v>
      </c>
      <c r="L31" s="145">
        <v>5.8921092000000001E-2</v>
      </c>
      <c r="M31" s="145">
        <v>3.2553599000000003E-2</v>
      </c>
    </row>
    <row r="32" spans="1:13" ht="15">
      <c r="A32" s="11">
        <v>44621</v>
      </c>
      <c r="B32" s="5">
        <v>368465</v>
      </c>
      <c r="C32" s="5">
        <v>752897</v>
      </c>
      <c r="D32" s="5">
        <v>17343</v>
      </c>
      <c r="E32" s="5">
        <v>0</v>
      </c>
      <c r="F32" s="5">
        <v>0</v>
      </c>
      <c r="G32" s="5">
        <v>280124</v>
      </c>
      <c r="H32" s="5">
        <v>110295</v>
      </c>
      <c r="I32" s="5">
        <v>133767</v>
      </c>
      <c r="J32" s="5">
        <v>34332</v>
      </c>
      <c r="K32" s="5">
        <v>15990660</v>
      </c>
      <c r="L32" s="145">
        <v>7.1210631999999996E-2</v>
      </c>
      <c r="M32" s="145">
        <v>3.4927764E-2</v>
      </c>
    </row>
    <row r="33" spans="1:17" ht="15">
      <c r="A33" s="11">
        <v>44652</v>
      </c>
      <c r="B33" s="5">
        <v>388550</v>
      </c>
      <c r="C33" s="5">
        <v>721248</v>
      </c>
      <c r="D33" s="5">
        <v>18950</v>
      </c>
      <c r="E33" s="5">
        <v>0</v>
      </c>
      <c r="F33" s="5">
        <v>0</v>
      </c>
      <c r="G33" s="5">
        <v>274050</v>
      </c>
      <c r="H33" s="5">
        <v>101951</v>
      </c>
      <c r="I33" s="5">
        <v>110768</v>
      </c>
      <c r="J33" s="5">
        <v>110673</v>
      </c>
      <c r="K33" s="5">
        <v>15176700</v>
      </c>
      <c r="L33" s="145">
        <v>7.4373744000000006E-2</v>
      </c>
      <c r="M33" s="145">
        <v>3.9365737999999997E-2</v>
      </c>
    </row>
    <row r="34" spans="1:17" ht="15">
      <c r="A34" s="11">
        <v>44682</v>
      </c>
      <c r="B34" s="5">
        <v>461270</v>
      </c>
      <c r="C34" s="5">
        <v>700139</v>
      </c>
      <c r="D34" s="5">
        <v>22938</v>
      </c>
      <c r="E34" s="5">
        <v>0</v>
      </c>
      <c r="F34" s="5">
        <v>0</v>
      </c>
      <c r="G34" s="5">
        <v>275617</v>
      </c>
      <c r="H34" s="5">
        <v>99116</v>
      </c>
      <c r="I34" s="5">
        <v>121447</v>
      </c>
      <c r="J34" s="5">
        <v>105359</v>
      </c>
      <c r="K34" s="5">
        <v>16031610</v>
      </c>
      <c r="L34" s="145">
        <v>7.3875736999999997E-2</v>
      </c>
      <c r="M34" s="145">
        <v>3.7522057999999997E-2</v>
      </c>
    </row>
    <row r="35" spans="1:17" ht="15">
      <c r="A35" s="11">
        <v>44713</v>
      </c>
      <c r="B35" s="5">
        <v>649704</v>
      </c>
      <c r="C35" s="5">
        <v>710759</v>
      </c>
      <c r="D35" s="5">
        <v>52842</v>
      </c>
      <c r="E35" s="5">
        <v>0</v>
      </c>
      <c r="F35" s="5">
        <v>0</v>
      </c>
      <c r="G35" s="5">
        <v>236432</v>
      </c>
      <c r="H35" s="5">
        <v>91354</v>
      </c>
      <c r="I35" s="5">
        <v>111877</v>
      </c>
      <c r="J35" s="5">
        <v>101310</v>
      </c>
      <c r="K35" s="5">
        <v>15200640</v>
      </c>
      <c r="L35" s="145">
        <v>9.2976676999999994E-2</v>
      </c>
      <c r="M35" s="145">
        <v>3.5588830000000002E-2</v>
      </c>
    </row>
    <row r="36" spans="1:17" ht="15">
      <c r="A36" s="11">
        <v>44743</v>
      </c>
      <c r="B36" s="5">
        <v>584861</v>
      </c>
      <c r="C36" s="5">
        <v>713994</v>
      </c>
      <c r="D36" s="5">
        <v>56488</v>
      </c>
      <c r="E36" s="5">
        <v>0</v>
      </c>
      <c r="F36" s="5">
        <v>0</v>
      </c>
      <c r="G36" s="5">
        <v>211499</v>
      </c>
      <c r="H36" s="5">
        <v>66843</v>
      </c>
      <c r="I36" s="5">
        <v>101498</v>
      </c>
      <c r="J36" s="5">
        <v>85604</v>
      </c>
      <c r="K36" s="5">
        <v>15595650</v>
      </c>
      <c r="L36" s="145">
        <v>8.6905195000000005E-2</v>
      </c>
      <c r="M36" s="145">
        <v>2.9844476000000002E-2</v>
      </c>
    </row>
    <row r="37" spans="1:17" ht="15">
      <c r="A37" s="11">
        <v>44774</v>
      </c>
      <c r="B37" s="5">
        <v>471083</v>
      </c>
      <c r="C37" s="5">
        <v>934167</v>
      </c>
      <c r="D37" s="5">
        <v>49996</v>
      </c>
      <c r="E37" s="5">
        <v>0</v>
      </c>
      <c r="F37" s="5">
        <v>0</v>
      </c>
      <c r="G37" s="5">
        <v>240564</v>
      </c>
      <c r="H37" s="5">
        <v>88584</v>
      </c>
      <c r="I37" s="5">
        <v>113957</v>
      </c>
      <c r="J37" s="5">
        <v>110243</v>
      </c>
      <c r="K37" s="5">
        <v>15685740</v>
      </c>
      <c r="L37" s="145">
        <v>9.2775094000000002E-2</v>
      </c>
      <c r="M37" s="145">
        <v>3.5277137E-2</v>
      </c>
    </row>
    <row r="38" spans="1:17" ht="15">
      <c r="A38" s="11">
        <v>44805</v>
      </c>
      <c r="B38" s="5">
        <v>514484</v>
      </c>
      <c r="C38" s="5">
        <v>916108</v>
      </c>
      <c r="D38" s="5">
        <v>46098</v>
      </c>
      <c r="E38" s="5">
        <v>0</v>
      </c>
      <c r="F38" s="5">
        <v>0</v>
      </c>
      <c r="G38" s="5">
        <v>231011</v>
      </c>
      <c r="H38" s="5">
        <v>85410</v>
      </c>
      <c r="I38" s="5">
        <v>142401</v>
      </c>
      <c r="J38" s="5">
        <v>90259</v>
      </c>
      <c r="K38" s="5">
        <v>15540210</v>
      </c>
      <c r="L38" s="145">
        <v>9.5023811999999999E-2</v>
      </c>
      <c r="M38" s="145">
        <v>3.5332919999999997E-2</v>
      </c>
    </row>
    <row r="39" spans="1:17" ht="15">
      <c r="A39" s="11">
        <v>44835</v>
      </c>
      <c r="B39" s="5">
        <v>485377</v>
      </c>
      <c r="C39" s="5">
        <v>970987</v>
      </c>
      <c r="D39" s="5">
        <v>45918</v>
      </c>
      <c r="E39" s="5">
        <v>0</v>
      </c>
      <c r="F39" s="5">
        <v>0</v>
      </c>
      <c r="G39" s="5">
        <v>230888</v>
      </c>
      <c r="H39" s="5">
        <v>73104</v>
      </c>
      <c r="I39" s="5">
        <v>113478</v>
      </c>
      <c r="J39" s="5">
        <v>48906</v>
      </c>
      <c r="K39" s="5">
        <v>16039800</v>
      </c>
      <c r="L39" s="145">
        <v>9.3659646999999999E-2</v>
      </c>
      <c r="M39" s="145">
        <v>2.9076173E-2</v>
      </c>
    </row>
    <row r="40" spans="1:17" ht="15">
      <c r="A40" s="11">
        <v>44866</v>
      </c>
      <c r="B40" s="5">
        <v>485534</v>
      </c>
      <c r="C40" s="5">
        <v>870361</v>
      </c>
      <c r="D40" s="5">
        <v>40511</v>
      </c>
      <c r="E40" s="5">
        <v>0</v>
      </c>
      <c r="F40" s="5">
        <v>0</v>
      </c>
      <c r="G40" s="5">
        <v>244221</v>
      </c>
      <c r="H40" s="5">
        <v>90995</v>
      </c>
      <c r="I40" s="5">
        <v>132516</v>
      </c>
      <c r="J40" s="5">
        <v>6697</v>
      </c>
      <c r="K40" s="5">
        <v>15500520</v>
      </c>
      <c r="L40" s="145">
        <v>9.0087687E-2</v>
      </c>
      <c r="M40" s="145">
        <v>3.0607295999999999E-2</v>
      </c>
    </row>
    <row r="41" spans="1:17" ht="15">
      <c r="A41" s="11">
        <v>44896</v>
      </c>
      <c r="B41" s="5">
        <v>469319</v>
      </c>
      <c r="C41" s="5">
        <v>727496</v>
      </c>
      <c r="D41" s="5">
        <v>42502</v>
      </c>
      <c r="E41" s="5">
        <v>0</v>
      </c>
      <c r="F41" s="5">
        <v>0</v>
      </c>
      <c r="G41" s="5">
        <v>213536</v>
      </c>
      <c r="H41" s="5">
        <v>53798</v>
      </c>
      <c r="I41" s="5">
        <v>77793</v>
      </c>
      <c r="J41" s="5">
        <v>210</v>
      </c>
      <c r="K41" s="5">
        <v>15579900</v>
      </c>
      <c r="L41" s="145">
        <v>7.9545888999999995E-2</v>
      </c>
      <c r="M41" s="145">
        <v>2.2165547000000001E-2</v>
      </c>
    </row>
    <row r="42" spans="1:17">
      <c r="A42" s="11">
        <v>44927</v>
      </c>
      <c r="B42">
        <v>531509</v>
      </c>
      <c r="C42">
        <v>931656</v>
      </c>
      <c r="D42">
        <v>31778</v>
      </c>
      <c r="E42" s="4">
        <v>0</v>
      </c>
      <c r="F42" s="4">
        <v>0</v>
      </c>
      <c r="G42">
        <v>220753</v>
      </c>
      <c r="H42">
        <v>89862</v>
      </c>
      <c r="I42">
        <v>146211</v>
      </c>
      <c r="J42">
        <v>709</v>
      </c>
      <c r="K42">
        <v>16536870</v>
      </c>
      <c r="L42" s="146">
        <v>9.0400601806699996E-2</v>
      </c>
      <c r="M42" s="146">
        <v>2.7667569497699999E-2</v>
      </c>
    </row>
    <row r="43" spans="1:17">
      <c r="A43" s="11">
        <v>44958</v>
      </c>
      <c r="B43">
        <v>482547</v>
      </c>
      <c r="C43">
        <v>914327</v>
      </c>
      <c r="D43">
        <v>29892</v>
      </c>
      <c r="E43" s="4">
        <v>0</v>
      </c>
      <c r="F43" s="4">
        <v>0</v>
      </c>
      <c r="G43">
        <v>210590</v>
      </c>
      <c r="H43">
        <v>64667</v>
      </c>
      <c r="I43">
        <v>141953</v>
      </c>
      <c r="J43">
        <v>90</v>
      </c>
      <c r="K43">
        <v>14437710</v>
      </c>
      <c r="L43" s="146">
        <v>9.8822181634E-2</v>
      </c>
      <c r="M43" s="146">
        <v>2.89034756897E-2</v>
      </c>
    </row>
    <row r="44" spans="1:17">
      <c r="A44" s="11">
        <v>44986</v>
      </c>
      <c r="B44">
        <v>574113</v>
      </c>
      <c r="C44">
        <v>984154</v>
      </c>
      <c r="D44">
        <v>33716</v>
      </c>
      <c r="E44" s="4">
        <v>0</v>
      </c>
      <c r="F44" s="4">
        <v>0</v>
      </c>
      <c r="G44">
        <v>232710</v>
      </c>
      <c r="H44">
        <v>73435</v>
      </c>
      <c r="I44">
        <v>139035</v>
      </c>
      <c r="J44">
        <v>29687</v>
      </c>
      <c r="K44">
        <v>15840090</v>
      </c>
      <c r="L44" s="146">
        <v>0.1005034062306</v>
      </c>
      <c r="M44" s="146">
        <v>2.99788069385E-2</v>
      </c>
    </row>
    <row r="45" spans="1:17">
      <c r="A45" s="11">
        <v>45017</v>
      </c>
      <c r="B45">
        <v>544149</v>
      </c>
      <c r="C45">
        <v>684305</v>
      </c>
      <c r="D45">
        <v>39118</v>
      </c>
      <c r="E45" s="4">
        <v>0</v>
      </c>
      <c r="F45" s="4">
        <v>0</v>
      </c>
      <c r="G45">
        <v>272971</v>
      </c>
      <c r="H45">
        <v>72645</v>
      </c>
      <c r="I45">
        <v>145256</v>
      </c>
      <c r="J45">
        <v>120477</v>
      </c>
      <c r="K45">
        <v>15085350</v>
      </c>
      <c r="L45" s="146">
        <v>8.4026688144399994E-2</v>
      </c>
      <c r="M45" s="146">
        <v>4.0526007019999997E-2</v>
      </c>
      <c r="O45" s="16"/>
      <c r="Q45" s="16"/>
    </row>
    <row r="46" spans="1:17">
      <c r="A46" s="11">
        <v>45047</v>
      </c>
      <c r="B46">
        <v>703631</v>
      </c>
      <c r="C46">
        <v>651928</v>
      </c>
      <c r="D46">
        <v>43332</v>
      </c>
      <c r="E46" s="4">
        <v>0</v>
      </c>
      <c r="F46" s="4">
        <v>0</v>
      </c>
      <c r="G46">
        <v>283288</v>
      </c>
      <c r="H46">
        <v>68450</v>
      </c>
      <c r="I46">
        <v>146619</v>
      </c>
      <c r="J46">
        <v>138044</v>
      </c>
      <c r="K46">
        <v>15723540</v>
      </c>
      <c r="L46" s="146">
        <v>8.89679423335E-2</v>
      </c>
      <c r="M46" s="146">
        <v>4.04744097067E-2</v>
      </c>
    </row>
    <row r="47" spans="1:17">
      <c r="A47" s="12">
        <v>45078</v>
      </c>
      <c r="B47">
        <v>694431</v>
      </c>
      <c r="C47">
        <v>615869</v>
      </c>
      <c r="D47">
        <v>52932</v>
      </c>
      <c r="E47">
        <v>0</v>
      </c>
      <c r="F47">
        <v>0</v>
      </c>
      <c r="G47">
        <v>259872</v>
      </c>
      <c r="H47">
        <v>64800</v>
      </c>
      <c r="I47">
        <v>135057</v>
      </c>
      <c r="J47">
        <v>119507</v>
      </c>
      <c r="K47">
        <v>15169140</v>
      </c>
      <c r="L47" s="146">
        <v>8.9868773048400005E-2</v>
      </c>
      <c r="M47" s="146">
        <v>3.8185157497299997E-2</v>
      </c>
    </row>
    <row r="48" spans="1:17">
      <c r="A48" s="12">
        <v>45108</v>
      </c>
      <c r="B48">
        <v>742655</v>
      </c>
      <c r="C48">
        <v>647881</v>
      </c>
      <c r="D48">
        <v>59330</v>
      </c>
      <c r="E48">
        <v>0</v>
      </c>
      <c r="F48">
        <v>0</v>
      </c>
      <c r="G48">
        <v>251384</v>
      </c>
      <c r="H48">
        <v>71731</v>
      </c>
      <c r="I48">
        <v>128069</v>
      </c>
      <c r="J48">
        <v>105314</v>
      </c>
      <c r="K48">
        <v>15205680</v>
      </c>
      <c r="L48" s="146">
        <v>9.5350290154699993E-2</v>
      </c>
      <c r="M48" s="146">
        <v>3.65980344187E-2</v>
      </c>
    </row>
    <row r="49" spans="1:13">
      <c r="A49" s="12">
        <v>45139</v>
      </c>
      <c r="B49">
        <v>605828</v>
      </c>
      <c r="C49">
        <v>630922</v>
      </c>
      <c r="D49">
        <v>64793</v>
      </c>
      <c r="E49">
        <v>0</v>
      </c>
      <c r="F49">
        <v>0</v>
      </c>
      <c r="G49">
        <v>255139</v>
      </c>
      <c r="H49">
        <v>67792</v>
      </c>
      <c r="I49">
        <v>127369</v>
      </c>
      <c r="J49">
        <v>104908</v>
      </c>
      <c r="K49">
        <v>15013530</v>
      </c>
      <c r="L49" s="146">
        <v>8.6691337746599997E-2</v>
      </c>
      <c r="M49" s="146">
        <v>3.6980510246399999E-2</v>
      </c>
    </row>
    <row r="50" spans="1:13">
      <c r="A50" s="12">
        <v>45170</v>
      </c>
      <c r="B50">
        <v>578977</v>
      </c>
      <c r="C50">
        <v>586770</v>
      </c>
      <c r="D50">
        <v>49803</v>
      </c>
      <c r="E50">
        <v>0</v>
      </c>
      <c r="F50">
        <v>0</v>
      </c>
      <c r="G50">
        <v>233444</v>
      </c>
      <c r="H50">
        <v>65267</v>
      </c>
      <c r="I50">
        <v>110006</v>
      </c>
      <c r="J50">
        <v>30923</v>
      </c>
      <c r="K50">
        <v>15122520</v>
      </c>
      <c r="L50" s="146">
        <v>8.0380121831500007E-2</v>
      </c>
      <c r="M50" s="146">
        <v>2.90718742643E-2</v>
      </c>
    </row>
    <row r="51" spans="1:13">
      <c r="A51" s="12">
        <v>45200</v>
      </c>
      <c r="B51">
        <v>583935</v>
      </c>
      <c r="C51">
        <v>624297</v>
      </c>
      <c r="D51">
        <v>47718</v>
      </c>
      <c r="E51">
        <v>0</v>
      </c>
      <c r="F51">
        <v>0</v>
      </c>
      <c r="G51">
        <v>232354</v>
      </c>
      <c r="H51">
        <v>68808</v>
      </c>
      <c r="I51">
        <v>129447</v>
      </c>
      <c r="J51">
        <v>11582</v>
      </c>
      <c r="K51">
        <v>15737400</v>
      </c>
      <c r="L51" s="146">
        <v>7.9806702504800001E-2</v>
      </c>
      <c r="M51" s="146">
        <v>2.80980975256E-2</v>
      </c>
    </row>
  </sheetData>
  <mergeCells count="2">
    <mergeCell ref="B1:J1"/>
    <mergeCell ref="K1:M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B27D-C30F-4CA5-B671-EA88C04CF801}">
  <sheetPr>
    <tabColor rgb="FFFF9F9F"/>
  </sheetPr>
  <dimension ref="A1:M51"/>
  <sheetViews>
    <sheetView workbookViewId="0">
      <pane ySplit="2" topLeftCell="A35" activePane="bottomLeft" state="frozen"/>
      <selection pane="bottomLeft" activeCell="K51" sqref="K51"/>
    </sheetView>
  </sheetViews>
  <sheetFormatPr defaultRowHeight="14.25"/>
  <cols>
    <col min="11" max="11" width="12.5" bestFit="1" customWidth="1"/>
  </cols>
  <sheetData>
    <row r="1" spans="1:13" ht="15">
      <c r="B1" s="166" t="s">
        <v>293</v>
      </c>
      <c r="C1" s="166"/>
      <c r="D1" s="166"/>
      <c r="E1" s="166"/>
      <c r="F1" s="166"/>
      <c r="G1" s="166"/>
      <c r="H1" s="166"/>
      <c r="I1" s="166"/>
      <c r="J1" s="166"/>
      <c r="K1" s="13" t="s">
        <v>294</v>
      </c>
    </row>
    <row r="2" spans="1:13" ht="15">
      <c r="A2" s="6" t="s">
        <v>289</v>
      </c>
      <c r="B2" s="7" t="s">
        <v>295</v>
      </c>
      <c r="C2" s="7" t="s">
        <v>290</v>
      </c>
      <c r="D2" s="7" t="s">
        <v>291</v>
      </c>
      <c r="E2" s="7" t="s">
        <v>296</v>
      </c>
      <c r="F2" s="7" t="s">
        <v>297</v>
      </c>
      <c r="G2" s="8" t="s">
        <v>299</v>
      </c>
      <c r="H2" s="8" t="s">
        <v>300</v>
      </c>
      <c r="I2" s="8" t="s">
        <v>292</v>
      </c>
      <c r="J2" s="8" t="s">
        <v>298</v>
      </c>
      <c r="K2" s="9" t="s">
        <v>301</v>
      </c>
      <c r="L2" s="10" t="s">
        <v>302</v>
      </c>
      <c r="M2" s="10" t="s">
        <v>303</v>
      </c>
    </row>
    <row r="3" spans="1:13" ht="15">
      <c r="A3" s="11">
        <v>43739</v>
      </c>
      <c r="B3" s="5">
        <v>36873</v>
      </c>
      <c r="C3" s="5">
        <v>51034</v>
      </c>
      <c r="D3" s="5">
        <v>0</v>
      </c>
      <c r="E3" s="5">
        <v>0</v>
      </c>
      <c r="F3" s="5">
        <v>0</v>
      </c>
      <c r="G3" s="5">
        <v>0</v>
      </c>
      <c r="H3" s="5">
        <v>825</v>
      </c>
      <c r="I3" s="5">
        <v>300</v>
      </c>
      <c r="J3" s="5">
        <v>4050</v>
      </c>
      <c r="K3" s="5">
        <v>20228670</v>
      </c>
      <c r="L3" s="5">
        <v>4.346E-3</v>
      </c>
      <c r="M3" s="5">
        <v>2.5599999999999999E-4</v>
      </c>
    </row>
    <row r="4" spans="1:13" ht="15">
      <c r="A4" s="11">
        <v>43770</v>
      </c>
      <c r="B4" s="5">
        <v>28032</v>
      </c>
      <c r="C4" s="5">
        <v>44072</v>
      </c>
      <c r="D4" s="5">
        <v>0</v>
      </c>
      <c r="E4" s="5">
        <v>0</v>
      </c>
      <c r="F4" s="5">
        <v>0</v>
      </c>
      <c r="G4" s="5">
        <v>0</v>
      </c>
      <c r="H4" s="5">
        <v>1792</v>
      </c>
      <c r="I4" s="5">
        <v>0</v>
      </c>
      <c r="J4" s="5">
        <v>8899</v>
      </c>
      <c r="K4" s="5">
        <v>19905480</v>
      </c>
      <c r="L4" s="5">
        <v>3.6219999999999998E-3</v>
      </c>
      <c r="M4" s="5">
        <v>5.3700000000000004E-4</v>
      </c>
    </row>
    <row r="5" spans="1:13" ht="15">
      <c r="A5" s="11">
        <v>43800</v>
      </c>
      <c r="B5" s="5">
        <v>34903</v>
      </c>
      <c r="C5" s="5">
        <v>41804</v>
      </c>
      <c r="D5" s="5">
        <v>0</v>
      </c>
      <c r="E5" s="5">
        <v>0</v>
      </c>
      <c r="F5" s="5">
        <v>0</v>
      </c>
      <c r="G5" s="5">
        <v>0</v>
      </c>
      <c r="H5" s="5">
        <v>657</v>
      </c>
      <c r="I5" s="5">
        <v>0</v>
      </c>
      <c r="J5" s="5">
        <v>3231</v>
      </c>
      <c r="K5" s="5">
        <v>18952290</v>
      </c>
      <c r="L5" s="5">
        <v>4.0470000000000002E-3</v>
      </c>
      <c r="M5" s="5">
        <v>2.05E-4</v>
      </c>
    </row>
    <row r="6" spans="1:13" ht="15">
      <c r="A6" s="11">
        <v>43831</v>
      </c>
      <c r="B6" s="5">
        <v>35888</v>
      </c>
      <c r="C6" s="5">
        <v>36839</v>
      </c>
      <c r="D6" s="5">
        <v>0</v>
      </c>
      <c r="E6" s="5">
        <v>0</v>
      </c>
      <c r="F6" s="5">
        <v>0</v>
      </c>
      <c r="G6" s="5">
        <v>0</v>
      </c>
      <c r="H6" s="5">
        <v>1335</v>
      </c>
      <c r="I6" s="5">
        <v>0</v>
      </c>
      <c r="J6" s="5">
        <v>6938</v>
      </c>
      <c r="K6" s="5">
        <v>20318760</v>
      </c>
      <c r="L6" s="5">
        <v>3.5790000000000001E-3</v>
      </c>
      <c r="M6" s="5">
        <v>4.0700000000000003E-4</v>
      </c>
    </row>
    <row r="7" spans="1:13" ht="15">
      <c r="A7" s="11">
        <v>43862</v>
      </c>
      <c r="B7" s="5">
        <v>31402</v>
      </c>
      <c r="C7" s="5">
        <v>43807</v>
      </c>
      <c r="D7" s="5">
        <v>0</v>
      </c>
      <c r="E7" s="5">
        <v>0</v>
      </c>
      <c r="F7" s="5">
        <v>0</v>
      </c>
      <c r="G7" s="5">
        <v>0</v>
      </c>
      <c r="H7" s="5">
        <v>3109</v>
      </c>
      <c r="I7" s="5">
        <v>0</v>
      </c>
      <c r="J7" s="5">
        <v>2679</v>
      </c>
      <c r="K7" s="5">
        <v>18378990</v>
      </c>
      <c r="L7" s="5">
        <v>4.0920000000000002E-3</v>
      </c>
      <c r="M7" s="5">
        <v>3.1500000000000001E-4</v>
      </c>
    </row>
    <row r="8" spans="1:13" ht="15">
      <c r="A8" s="11">
        <v>43891</v>
      </c>
      <c r="B8" s="5">
        <v>31263</v>
      </c>
      <c r="C8" s="5">
        <v>35307</v>
      </c>
      <c r="D8" s="5">
        <v>0</v>
      </c>
      <c r="E8" s="5">
        <v>0</v>
      </c>
      <c r="F8" s="5">
        <v>0</v>
      </c>
      <c r="G8" s="5">
        <v>0</v>
      </c>
      <c r="H8" s="5">
        <v>9302</v>
      </c>
      <c r="I8" s="5">
        <v>300</v>
      </c>
      <c r="J8" s="5">
        <v>2511</v>
      </c>
      <c r="K8" s="5">
        <v>19575360</v>
      </c>
      <c r="L8" s="5">
        <v>3.4009999999999999E-3</v>
      </c>
      <c r="M8" s="5">
        <v>6.1899999999999998E-4</v>
      </c>
    </row>
    <row r="9" spans="1:13" ht="15">
      <c r="A9" s="11">
        <v>43922</v>
      </c>
      <c r="B9" s="5">
        <v>14322</v>
      </c>
      <c r="C9" s="5">
        <v>23999</v>
      </c>
      <c r="D9" s="5">
        <v>0</v>
      </c>
      <c r="E9" s="5">
        <v>0</v>
      </c>
      <c r="F9" s="5">
        <v>0</v>
      </c>
      <c r="G9" s="5">
        <v>0</v>
      </c>
      <c r="H9" s="5">
        <v>1827</v>
      </c>
      <c r="I9" s="5">
        <v>0</v>
      </c>
      <c r="J9" s="5">
        <v>3221</v>
      </c>
      <c r="K9" s="5">
        <v>18218340</v>
      </c>
      <c r="L9" s="5">
        <v>2.1029999999999998E-3</v>
      </c>
      <c r="M9" s="5">
        <v>2.7700000000000001E-4</v>
      </c>
    </row>
    <row r="10" spans="1:13" ht="15">
      <c r="A10" s="11">
        <v>43952</v>
      </c>
      <c r="B10" s="5">
        <v>18142</v>
      </c>
      <c r="C10" s="5">
        <v>25266</v>
      </c>
      <c r="D10" s="5">
        <v>0</v>
      </c>
      <c r="E10" s="5">
        <v>0</v>
      </c>
      <c r="F10" s="5">
        <v>0</v>
      </c>
      <c r="G10" s="5">
        <v>0</v>
      </c>
      <c r="H10" s="5">
        <v>885</v>
      </c>
      <c r="I10" s="5">
        <v>0</v>
      </c>
      <c r="J10" s="5">
        <v>3836</v>
      </c>
      <c r="K10" s="5">
        <v>18941580</v>
      </c>
      <c r="L10" s="5">
        <v>2.2920000000000002E-3</v>
      </c>
      <c r="M10" s="5">
        <v>2.4899999999999998E-4</v>
      </c>
    </row>
    <row r="11" spans="1:13" ht="15">
      <c r="A11" s="11">
        <v>43983</v>
      </c>
      <c r="B11" s="5">
        <v>21785</v>
      </c>
      <c r="C11" s="5">
        <v>33053</v>
      </c>
      <c r="D11" s="5">
        <v>0</v>
      </c>
      <c r="E11" s="5">
        <v>0</v>
      </c>
      <c r="F11" s="5">
        <v>0</v>
      </c>
      <c r="G11" s="5">
        <v>0</v>
      </c>
      <c r="H11" s="5">
        <v>1518</v>
      </c>
      <c r="I11" s="5">
        <v>480</v>
      </c>
      <c r="J11" s="5">
        <v>4003</v>
      </c>
      <c r="K11" s="5">
        <v>18571770</v>
      </c>
      <c r="L11" s="5">
        <v>2.9529999999999999E-3</v>
      </c>
      <c r="M11" s="5">
        <v>3.2299999999999999E-4</v>
      </c>
    </row>
    <row r="12" spans="1:13" ht="15">
      <c r="A12" s="11">
        <v>44013</v>
      </c>
      <c r="B12" s="5">
        <v>18494</v>
      </c>
      <c r="C12" s="5">
        <v>31937</v>
      </c>
      <c r="D12" s="5">
        <v>0</v>
      </c>
      <c r="E12" s="5">
        <v>0</v>
      </c>
      <c r="F12" s="5">
        <v>0</v>
      </c>
      <c r="G12" s="5">
        <v>0</v>
      </c>
      <c r="H12" s="5">
        <v>3001</v>
      </c>
      <c r="I12" s="5">
        <v>0</v>
      </c>
      <c r="J12" s="5">
        <v>5171</v>
      </c>
      <c r="K12" s="5">
        <v>18712260</v>
      </c>
      <c r="L12" s="5">
        <v>2.6949999999999999E-3</v>
      </c>
      <c r="M12" s="5">
        <v>4.37E-4</v>
      </c>
    </row>
    <row r="13" spans="1:13" ht="15">
      <c r="A13" s="11">
        <v>44044</v>
      </c>
      <c r="B13" s="5">
        <v>18085</v>
      </c>
      <c r="C13" s="5">
        <v>52312</v>
      </c>
      <c r="D13" s="5">
        <v>0</v>
      </c>
      <c r="E13" s="5">
        <v>0</v>
      </c>
      <c r="F13" s="5">
        <v>0</v>
      </c>
      <c r="G13" s="5">
        <v>0</v>
      </c>
      <c r="H13" s="5">
        <v>984</v>
      </c>
      <c r="I13" s="5">
        <v>150</v>
      </c>
      <c r="J13" s="5">
        <v>3444</v>
      </c>
      <c r="K13" s="5">
        <v>19437390</v>
      </c>
      <c r="L13" s="5">
        <v>3.6219999999999998E-3</v>
      </c>
      <c r="M13" s="5">
        <v>2.3599999999999999E-4</v>
      </c>
    </row>
    <row r="14" spans="1:13" ht="15">
      <c r="A14" s="11">
        <v>44075</v>
      </c>
      <c r="B14" s="5">
        <v>21390</v>
      </c>
      <c r="C14" s="5">
        <v>23178</v>
      </c>
      <c r="D14" s="5">
        <v>0</v>
      </c>
      <c r="E14" s="5">
        <v>0</v>
      </c>
      <c r="F14" s="5">
        <v>0</v>
      </c>
      <c r="G14" s="5">
        <v>0</v>
      </c>
      <c r="H14" s="5">
        <v>1416</v>
      </c>
      <c r="I14" s="5">
        <v>0</v>
      </c>
      <c r="J14" s="5">
        <v>7369</v>
      </c>
      <c r="K14" s="5">
        <v>18399150</v>
      </c>
      <c r="L14" s="5">
        <v>2.4220000000000001E-3</v>
      </c>
      <c r="M14" s="5">
        <v>4.7699999999999999E-4</v>
      </c>
    </row>
    <row r="15" spans="1:13" ht="15">
      <c r="A15" s="11">
        <v>44105</v>
      </c>
      <c r="B15" s="5">
        <v>22016</v>
      </c>
      <c r="C15" s="5">
        <v>39760</v>
      </c>
      <c r="D15" s="5">
        <v>0</v>
      </c>
      <c r="E15" s="5">
        <v>0</v>
      </c>
      <c r="F15" s="5">
        <v>0</v>
      </c>
      <c r="G15" s="5">
        <v>0</v>
      </c>
      <c r="H15" s="5">
        <v>1423</v>
      </c>
      <c r="I15" s="5">
        <v>0</v>
      </c>
      <c r="J15" s="5">
        <v>6861</v>
      </c>
      <c r="K15" s="5">
        <v>18909450</v>
      </c>
      <c r="L15" s="5">
        <v>3.2669999999999999E-3</v>
      </c>
      <c r="M15" s="5">
        <v>4.3800000000000002E-4</v>
      </c>
    </row>
    <row r="16" spans="1:13" ht="15">
      <c r="A16" s="11">
        <v>44136</v>
      </c>
      <c r="B16" s="5">
        <v>20079</v>
      </c>
      <c r="C16" s="5">
        <v>32765</v>
      </c>
      <c r="D16" s="5">
        <v>0</v>
      </c>
      <c r="E16" s="5">
        <v>0</v>
      </c>
      <c r="F16" s="5">
        <v>0</v>
      </c>
      <c r="G16" s="5">
        <v>14</v>
      </c>
      <c r="H16" s="5">
        <v>240</v>
      </c>
      <c r="I16" s="5">
        <v>0</v>
      </c>
      <c r="J16" s="5">
        <v>4886</v>
      </c>
      <c r="K16" s="5">
        <v>18507510</v>
      </c>
      <c r="L16" s="5">
        <v>2.8549999999999999E-3</v>
      </c>
      <c r="M16" s="5">
        <v>2.7799999999999998E-4</v>
      </c>
    </row>
    <row r="17" spans="1:13" ht="15">
      <c r="A17" s="11">
        <v>44166</v>
      </c>
      <c r="B17" s="5">
        <v>16352</v>
      </c>
      <c r="C17" s="5">
        <v>36245</v>
      </c>
      <c r="D17" s="5">
        <v>0</v>
      </c>
      <c r="E17" s="5">
        <v>0</v>
      </c>
      <c r="F17" s="5">
        <v>0</v>
      </c>
      <c r="G17" s="5">
        <v>0</v>
      </c>
      <c r="H17" s="5">
        <v>909</v>
      </c>
      <c r="I17" s="5">
        <v>0</v>
      </c>
      <c r="J17" s="5">
        <v>3015</v>
      </c>
      <c r="K17" s="5">
        <v>17625510</v>
      </c>
      <c r="L17" s="5">
        <v>2.9840000000000001E-3</v>
      </c>
      <c r="M17" s="5">
        <v>2.23E-4</v>
      </c>
    </row>
    <row r="18" spans="1:13" ht="15">
      <c r="A18" s="11">
        <v>44197</v>
      </c>
      <c r="B18" s="5">
        <v>21730</v>
      </c>
      <c r="C18" s="5">
        <v>26981</v>
      </c>
      <c r="D18" s="5">
        <v>0</v>
      </c>
      <c r="E18" s="5">
        <v>0</v>
      </c>
      <c r="F18" s="5">
        <v>0</v>
      </c>
      <c r="G18" s="5">
        <v>0</v>
      </c>
      <c r="H18" s="5">
        <v>2969</v>
      </c>
      <c r="I18" s="5">
        <v>0</v>
      </c>
      <c r="J18" s="5">
        <v>4719</v>
      </c>
      <c r="K18" s="5">
        <v>17864910</v>
      </c>
      <c r="L18" s="5">
        <v>2.7269999999999998E-3</v>
      </c>
      <c r="M18" s="5">
        <v>4.2999999999999999E-4</v>
      </c>
    </row>
    <row r="19" spans="1:13" ht="15">
      <c r="A19" s="11">
        <v>44228</v>
      </c>
      <c r="B19" s="5">
        <v>28108</v>
      </c>
      <c r="C19" s="5">
        <v>36008</v>
      </c>
      <c r="D19" s="5">
        <v>0</v>
      </c>
      <c r="E19" s="5">
        <v>0</v>
      </c>
      <c r="F19" s="5">
        <v>0</v>
      </c>
      <c r="G19" s="5">
        <v>0</v>
      </c>
      <c r="H19" s="5">
        <v>4205</v>
      </c>
      <c r="I19" s="5">
        <v>0</v>
      </c>
      <c r="J19" s="5">
        <v>6029</v>
      </c>
      <c r="K19" s="5">
        <v>17423910</v>
      </c>
      <c r="L19" s="5">
        <v>3.6800000000000001E-3</v>
      </c>
      <c r="M19" s="5">
        <v>5.8699999999999996E-4</v>
      </c>
    </row>
    <row r="20" spans="1:13" ht="15">
      <c r="A20" s="11">
        <v>44256</v>
      </c>
      <c r="B20" s="5">
        <v>32334</v>
      </c>
      <c r="C20" s="5">
        <v>29595</v>
      </c>
      <c r="D20" s="5">
        <v>0</v>
      </c>
      <c r="E20" s="5">
        <v>0</v>
      </c>
      <c r="F20" s="5">
        <v>0</v>
      </c>
      <c r="G20" s="5">
        <v>0</v>
      </c>
      <c r="H20" s="5">
        <v>3045</v>
      </c>
      <c r="I20" s="5">
        <v>0</v>
      </c>
      <c r="J20" s="5">
        <v>6877</v>
      </c>
      <c r="K20" s="5">
        <v>19431720</v>
      </c>
      <c r="L20" s="5">
        <v>3.1870000000000002E-3</v>
      </c>
      <c r="M20" s="5">
        <v>5.1099999999999995E-4</v>
      </c>
    </row>
    <row r="21" spans="1:13" ht="15">
      <c r="A21" s="11">
        <v>44287</v>
      </c>
      <c r="B21" s="5">
        <v>30561</v>
      </c>
      <c r="C21" s="5">
        <v>27770</v>
      </c>
      <c r="D21" s="5">
        <v>0</v>
      </c>
      <c r="E21" s="5">
        <v>0</v>
      </c>
      <c r="F21" s="5">
        <v>0</v>
      </c>
      <c r="G21" s="5">
        <v>0</v>
      </c>
      <c r="H21" s="5">
        <v>2252</v>
      </c>
      <c r="I21" s="5">
        <v>0</v>
      </c>
      <c r="J21" s="5">
        <v>9675</v>
      </c>
      <c r="K21" s="5">
        <v>19031670</v>
      </c>
      <c r="L21" s="5">
        <v>3.065E-3</v>
      </c>
      <c r="M21" s="5">
        <v>6.2699999999999995E-4</v>
      </c>
    </row>
    <row r="22" spans="1:13" ht="15">
      <c r="A22" s="11">
        <v>44317</v>
      </c>
      <c r="B22" s="5">
        <v>25931</v>
      </c>
      <c r="C22" s="5">
        <v>22801</v>
      </c>
      <c r="D22" s="5">
        <v>0</v>
      </c>
      <c r="E22" s="5">
        <v>0</v>
      </c>
      <c r="F22" s="5">
        <v>0</v>
      </c>
      <c r="G22" s="5">
        <v>0</v>
      </c>
      <c r="H22" s="5">
        <v>1440</v>
      </c>
      <c r="I22" s="5">
        <v>0</v>
      </c>
      <c r="J22" s="5">
        <v>4742</v>
      </c>
      <c r="K22" s="5">
        <v>19688130</v>
      </c>
      <c r="L22" s="5">
        <v>2.4750000000000002E-3</v>
      </c>
      <c r="M22" s="5">
        <v>3.1399999999999999E-4</v>
      </c>
    </row>
    <row r="23" spans="1:13" ht="15">
      <c r="A23" s="11">
        <v>44348</v>
      </c>
      <c r="B23" s="5">
        <v>24820</v>
      </c>
      <c r="C23" s="5">
        <v>23991</v>
      </c>
      <c r="D23" s="5">
        <v>0</v>
      </c>
      <c r="E23" s="5">
        <v>0</v>
      </c>
      <c r="F23" s="5">
        <v>0</v>
      </c>
      <c r="G23" s="5">
        <v>0</v>
      </c>
      <c r="H23" s="5">
        <v>726</v>
      </c>
      <c r="I23" s="5">
        <v>0</v>
      </c>
      <c r="J23" s="5">
        <v>5999</v>
      </c>
      <c r="K23" s="5">
        <v>18749430</v>
      </c>
      <c r="L23" s="5">
        <v>2.6029999999999998E-3</v>
      </c>
      <c r="M23" s="5">
        <v>3.59E-4</v>
      </c>
    </row>
    <row r="24" spans="1:13" ht="15">
      <c r="A24" s="11">
        <v>44378</v>
      </c>
      <c r="B24" s="5">
        <v>22004</v>
      </c>
      <c r="C24" s="5">
        <v>23695</v>
      </c>
      <c r="D24" s="5">
        <v>0</v>
      </c>
      <c r="E24" s="5">
        <v>0</v>
      </c>
      <c r="F24" s="5">
        <v>0</v>
      </c>
      <c r="G24" s="5">
        <v>145</v>
      </c>
      <c r="H24" s="5">
        <v>1905</v>
      </c>
      <c r="I24" s="5">
        <v>0</v>
      </c>
      <c r="J24" s="5">
        <v>5320</v>
      </c>
      <c r="K24" s="5">
        <v>19026000</v>
      </c>
      <c r="L24" s="5">
        <v>2.4020000000000001E-3</v>
      </c>
      <c r="M24" s="5">
        <v>3.8699999999999997E-4</v>
      </c>
    </row>
    <row r="25" spans="1:13" ht="15">
      <c r="A25" s="11">
        <v>44409</v>
      </c>
      <c r="B25" s="5">
        <v>25463</v>
      </c>
      <c r="C25" s="5">
        <v>32343</v>
      </c>
      <c r="D25" s="5">
        <v>0</v>
      </c>
      <c r="E25" s="5">
        <v>0</v>
      </c>
      <c r="F25" s="5">
        <v>0</v>
      </c>
      <c r="G25" s="5">
        <v>525</v>
      </c>
      <c r="H25" s="5">
        <v>1965</v>
      </c>
      <c r="I25" s="5">
        <v>0</v>
      </c>
      <c r="J25" s="5">
        <v>5708</v>
      </c>
      <c r="K25" s="5">
        <v>18758880</v>
      </c>
      <c r="L25" s="5">
        <v>3.0820000000000001E-3</v>
      </c>
      <c r="M25" s="5">
        <v>4.37E-4</v>
      </c>
    </row>
    <row r="26" spans="1:13" ht="15">
      <c r="A26" s="11">
        <v>44440</v>
      </c>
      <c r="B26" s="5">
        <v>26308</v>
      </c>
      <c r="C26" s="5">
        <v>33516</v>
      </c>
      <c r="D26" s="5">
        <v>0</v>
      </c>
      <c r="E26" s="5">
        <v>0</v>
      </c>
      <c r="F26" s="5">
        <v>0</v>
      </c>
      <c r="G26" s="5">
        <v>0</v>
      </c>
      <c r="H26" s="5">
        <v>240</v>
      </c>
      <c r="I26" s="5">
        <v>0</v>
      </c>
      <c r="J26" s="5">
        <v>5585</v>
      </c>
      <c r="K26" s="5">
        <v>18234720</v>
      </c>
      <c r="L26" s="5">
        <v>3.2810000000000001E-3</v>
      </c>
      <c r="M26" s="5">
        <v>3.19E-4</v>
      </c>
    </row>
    <row r="27" spans="1:13" ht="15">
      <c r="A27" s="11">
        <v>44470</v>
      </c>
      <c r="B27" s="5">
        <v>24417</v>
      </c>
      <c r="C27" s="5">
        <v>45628</v>
      </c>
      <c r="D27" s="5">
        <v>0</v>
      </c>
      <c r="E27" s="5">
        <v>0</v>
      </c>
      <c r="F27" s="5">
        <v>0</v>
      </c>
      <c r="G27" s="5">
        <v>306</v>
      </c>
      <c r="H27" s="5">
        <v>233</v>
      </c>
      <c r="I27" s="5">
        <v>0</v>
      </c>
      <c r="J27" s="5">
        <v>5199</v>
      </c>
      <c r="K27" s="5">
        <v>19186650</v>
      </c>
      <c r="L27" s="5">
        <v>3.6510000000000002E-3</v>
      </c>
      <c r="M27" s="5">
        <v>2.99E-4</v>
      </c>
    </row>
    <row r="28" spans="1:13" ht="15">
      <c r="A28" s="11">
        <v>44501</v>
      </c>
      <c r="B28" s="5">
        <v>23635</v>
      </c>
      <c r="C28" s="5">
        <v>32948</v>
      </c>
      <c r="D28" s="5">
        <v>1297</v>
      </c>
      <c r="E28" s="5">
        <v>0</v>
      </c>
      <c r="F28" s="5">
        <v>0</v>
      </c>
      <c r="G28" s="5">
        <v>158</v>
      </c>
      <c r="H28" s="5">
        <v>845</v>
      </c>
      <c r="I28" s="5">
        <v>0</v>
      </c>
      <c r="J28" s="5">
        <v>6206</v>
      </c>
      <c r="K28" s="5">
        <v>18346230</v>
      </c>
      <c r="L28" s="5">
        <v>3.1549999999999998E-3</v>
      </c>
      <c r="M28" s="5">
        <v>3.9300000000000001E-4</v>
      </c>
    </row>
    <row r="29" spans="1:13" ht="15">
      <c r="A29" s="11">
        <v>44531</v>
      </c>
      <c r="B29" s="5">
        <v>30331</v>
      </c>
      <c r="C29" s="5">
        <v>38369</v>
      </c>
      <c r="D29" s="5">
        <v>1800</v>
      </c>
      <c r="E29" s="5">
        <v>0</v>
      </c>
      <c r="F29" s="5">
        <v>0</v>
      </c>
      <c r="G29" s="5">
        <v>195</v>
      </c>
      <c r="H29" s="5">
        <v>925</v>
      </c>
      <c r="I29" s="5">
        <v>180</v>
      </c>
      <c r="J29" s="5">
        <v>6586</v>
      </c>
      <c r="K29" s="5">
        <v>18344340</v>
      </c>
      <c r="L29" s="5">
        <v>3.8430000000000001E-3</v>
      </c>
      <c r="M29" s="5">
        <v>4.2999999999999999E-4</v>
      </c>
    </row>
    <row r="30" spans="1:13" ht="15">
      <c r="A30" s="11">
        <v>44562</v>
      </c>
      <c r="B30" s="5">
        <v>27670</v>
      </c>
      <c r="C30" s="5">
        <v>26934</v>
      </c>
      <c r="D30" s="5">
        <v>150</v>
      </c>
      <c r="E30" s="5">
        <v>0</v>
      </c>
      <c r="F30" s="5">
        <v>0</v>
      </c>
      <c r="G30" s="5">
        <v>470</v>
      </c>
      <c r="H30" s="5">
        <v>364</v>
      </c>
      <c r="I30" s="5">
        <v>0</v>
      </c>
      <c r="J30" s="5">
        <v>7787</v>
      </c>
      <c r="K30" s="5">
        <v>19316430</v>
      </c>
      <c r="L30" s="5">
        <v>2.8349999999999998E-3</v>
      </c>
      <c r="M30" s="5">
        <v>4.46E-4</v>
      </c>
    </row>
    <row r="31" spans="1:13" ht="15">
      <c r="A31" s="11">
        <v>44593</v>
      </c>
      <c r="B31" s="5">
        <v>29224</v>
      </c>
      <c r="C31" s="5">
        <v>29870</v>
      </c>
      <c r="D31" s="5">
        <v>732</v>
      </c>
      <c r="E31" s="5">
        <v>0</v>
      </c>
      <c r="F31" s="5">
        <v>0</v>
      </c>
      <c r="G31" s="5">
        <v>268</v>
      </c>
      <c r="H31" s="5">
        <v>960</v>
      </c>
      <c r="I31" s="5">
        <v>0</v>
      </c>
      <c r="J31" s="5">
        <v>7801</v>
      </c>
      <c r="K31" s="5">
        <v>17135370</v>
      </c>
      <c r="L31" s="5">
        <v>3.4910000000000002E-3</v>
      </c>
      <c r="M31" s="5">
        <v>5.2700000000000002E-4</v>
      </c>
    </row>
    <row r="32" spans="1:13" ht="15">
      <c r="A32" s="11">
        <v>44621</v>
      </c>
      <c r="B32" s="5">
        <v>40075</v>
      </c>
      <c r="C32" s="5">
        <v>33128</v>
      </c>
      <c r="D32" s="5">
        <v>780</v>
      </c>
      <c r="E32" s="5">
        <v>0</v>
      </c>
      <c r="F32" s="5">
        <v>0</v>
      </c>
      <c r="G32" s="5">
        <v>359</v>
      </c>
      <c r="H32" s="5">
        <v>1059</v>
      </c>
      <c r="I32" s="5">
        <v>0</v>
      </c>
      <c r="J32" s="5">
        <v>4860</v>
      </c>
      <c r="K32" s="5">
        <v>18948510</v>
      </c>
      <c r="L32" s="5">
        <v>3.9039999999999999E-3</v>
      </c>
      <c r="M32" s="5">
        <v>3.3100000000000002E-4</v>
      </c>
    </row>
    <row r="33" spans="1:13" ht="15">
      <c r="A33" s="11">
        <v>44652</v>
      </c>
      <c r="B33" s="5">
        <v>37782</v>
      </c>
      <c r="C33" s="5">
        <v>37520</v>
      </c>
      <c r="D33" s="5">
        <v>0</v>
      </c>
      <c r="E33" s="5">
        <v>0</v>
      </c>
      <c r="F33" s="5">
        <v>0</v>
      </c>
      <c r="G33" s="5">
        <v>255</v>
      </c>
      <c r="H33" s="5">
        <v>271</v>
      </c>
      <c r="I33" s="5">
        <v>0</v>
      </c>
      <c r="J33" s="5">
        <v>8094</v>
      </c>
      <c r="K33" s="5">
        <v>18067770</v>
      </c>
      <c r="L33" s="5">
        <v>4.1679999999999998E-3</v>
      </c>
      <c r="M33" s="5">
        <v>4.7699999999999999E-4</v>
      </c>
    </row>
    <row r="34" spans="1:13" ht="15">
      <c r="A34" s="11">
        <v>44682</v>
      </c>
      <c r="B34" s="5">
        <v>37402</v>
      </c>
      <c r="C34" s="5">
        <v>40851</v>
      </c>
      <c r="D34" s="5">
        <v>130</v>
      </c>
      <c r="E34" s="5">
        <v>0</v>
      </c>
      <c r="F34" s="5">
        <v>0</v>
      </c>
      <c r="G34" s="5">
        <v>242</v>
      </c>
      <c r="H34" s="5">
        <v>821</v>
      </c>
      <c r="I34" s="5">
        <v>0</v>
      </c>
      <c r="J34" s="5">
        <v>6705</v>
      </c>
      <c r="K34" s="5">
        <v>19267920</v>
      </c>
      <c r="L34" s="5">
        <v>4.0679999999999996E-3</v>
      </c>
      <c r="M34" s="5">
        <v>4.0299999999999998E-4</v>
      </c>
    </row>
    <row r="35" spans="1:13" ht="15">
      <c r="A35" s="11">
        <v>44713</v>
      </c>
      <c r="B35" s="5">
        <v>35131</v>
      </c>
      <c r="C35" s="5">
        <v>36297</v>
      </c>
      <c r="D35" s="5">
        <v>2449</v>
      </c>
      <c r="E35" s="5">
        <v>0</v>
      </c>
      <c r="F35" s="5">
        <v>0</v>
      </c>
      <c r="G35" s="5">
        <v>170</v>
      </c>
      <c r="H35" s="5">
        <v>1085</v>
      </c>
      <c r="I35" s="5">
        <v>0</v>
      </c>
      <c r="J35" s="5">
        <v>7701</v>
      </c>
      <c r="K35" s="5">
        <v>18331740</v>
      </c>
      <c r="L35" s="5">
        <v>4.0299999999999997E-3</v>
      </c>
      <c r="M35" s="5">
        <v>4.8899999999999996E-4</v>
      </c>
    </row>
    <row r="36" spans="1:13" ht="15">
      <c r="A36" s="11">
        <v>44743</v>
      </c>
      <c r="B36" s="5">
        <v>46083</v>
      </c>
      <c r="C36" s="5">
        <v>37370</v>
      </c>
      <c r="D36" s="5">
        <v>2724</v>
      </c>
      <c r="E36" s="5">
        <v>0</v>
      </c>
      <c r="F36" s="5">
        <v>0</v>
      </c>
      <c r="G36" s="5">
        <v>260</v>
      </c>
      <c r="H36" s="5">
        <v>120</v>
      </c>
      <c r="I36" s="5">
        <v>0</v>
      </c>
      <c r="J36" s="5">
        <v>5035</v>
      </c>
      <c r="K36" s="5">
        <v>19795230</v>
      </c>
      <c r="L36" s="5">
        <v>4.3530000000000001E-3</v>
      </c>
      <c r="M36" s="5">
        <v>2.7399999999999999E-4</v>
      </c>
    </row>
    <row r="37" spans="1:13" ht="15">
      <c r="A37" s="11">
        <v>44774</v>
      </c>
      <c r="B37" s="5">
        <v>39858</v>
      </c>
      <c r="C37" s="5">
        <v>33674</v>
      </c>
      <c r="D37" s="5">
        <v>3607</v>
      </c>
      <c r="E37" s="5">
        <v>0</v>
      </c>
      <c r="F37" s="5">
        <v>0</v>
      </c>
      <c r="G37" s="5">
        <v>522</v>
      </c>
      <c r="H37" s="5">
        <v>821</v>
      </c>
      <c r="I37" s="5">
        <v>0</v>
      </c>
      <c r="J37" s="5">
        <v>6574</v>
      </c>
      <c r="K37" s="5">
        <v>19285560</v>
      </c>
      <c r="L37" s="5">
        <v>4.0000000000000001E-3</v>
      </c>
      <c r="M37" s="5">
        <v>4.1100000000000002E-4</v>
      </c>
    </row>
    <row r="38" spans="1:13" ht="15">
      <c r="A38" s="11">
        <v>44805</v>
      </c>
      <c r="B38" s="5">
        <v>62154</v>
      </c>
      <c r="C38" s="5">
        <v>37882</v>
      </c>
      <c r="D38" s="5">
        <v>1456</v>
      </c>
      <c r="E38" s="5">
        <v>0</v>
      </c>
      <c r="F38" s="5">
        <v>0</v>
      </c>
      <c r="G38" s="5">
        <v>490</v>
      </c>
      <c r="H38" s="5">
        <v>96</v>
      </c>
      <c r="I38" s="5">
        <v>30</v>
      </c>
      <c r="J38" s="5">
        <v>9736</v>
      </c>
      <c r="K38" s="5">
        <v>18759510</v>
      </c>
      <c r="L38" s="5">
        <v>5.4099999999999999E-3</v>
      </c>
      <c r="M38" s="5">
        <v>5.5199999999999997E-4</v>
      </c>
    </row>
    <row r="39" spans="1:13" ht="15">
      <c r="A39" s="11">
        <v>44835</v>
      </c>
      <c r="B39" s="5">
        <v>50507</v>
      </c>
      <c r="C39" s="5">
        <v>49807</v>
      </c>
      <c r="D39" s="5">
        <v>1450</v>
      </c>
      <c r="E39" s="5">
        <v>0</v>
      </c>
      <c r="F39" s="5">
        <v>0</v>
      </c>
      <c r="G39" s="5">
        <v>325</v>
      </c>
      <c r="H39" s="5">
        <v>622</v>
      </c>
      <c r="I39" s="5">
        <v>0</v>
      </c>
      <c r="J39" s="5">
        <v>6341</v>
      </c>
      <c r="K39" s="5">
        <v>19468260</v>
      </c>
      <c r="L39" s="5">
        <v>5.2269999999999999E-3</v>
      </c>
      <c r="M39" s="5">
        <v>3.7399999999999998E-4</v>
      </c>
    </row>
    <row r="40" spans="1:13" ht="15">
      <c r="A40" s="11">
        <v>44866</v>
      </c>
      <c r="B40" s="5">
        <v>49070</v>
      </c>
      <c r="C40" s="5">
        <v>45028</v>
      </c>
      <c r="D40" s="5">
        <v>150</v>
      </c>
      <c r="E40" s="5">
        <v>0</v>
      </c>
      <c r="F40" s="5">
        <v>0</v>
      </c>
      <c r="G40" s="5">
        <v>636</v>
      </c>
      <c r="H40" s="5">
        <v>1385</v>
      </c>
      <c r="I40" s="5">
        <v>0</v>
      </c>
      <c r="J40" s="5">
        <v>8111</v>
      </c>
      <c r="K40" s="5">
        <v>18487980</v>
      </c>
      <c r="L40" s="5">
        <v>5.0980000000000001E-3</v>
      </c>
      <c r="M40" s="5">
        <v>5.4799999999999998E-4</v>
      </c>
    </row>
    <row r="41" spans="1:13" ht="15">
      <c r="A41" s="11">
        <v>44896</v>
      </c>
      <c r="B41" s="5">
        <v>49622</v>
      </c>
      <c r="C41" s="5">
        <v>47566</v>
      </c>
      <c r="D41" s="5">
        <v>1445</v>
      </c>
      <c r="E41" s="5">
        <v>0</v>
      </c>
      <c r="F41" s="5">
        <v>0</v>
      </c>
      <c r="G41" s="5">
        <v>244</v>
      </c>
      <c r="H41" s="5">
        <v>700</v>
      </c>
      <c r="I41" s="5">
        <v>0</v>
      </c>
      <c r="J41" s="5">
        <v>7750</v>
      </c>
      <c r="K41" s="5">
        <v>19108530</v>
      </c>
      <c r="L41" s="5">
        <v>5.1619999999999999E-3</v>
      </c>
      <c r="M41" s="5">
        <v>4.55E-4</v>
      </c>
    </row>
    <row r="42" spans="1:13" ht="15">
      <c r="A42" s="11">
        <v>44927</v>
      </c>
      <c r="B42">
        <v>61128</v>
      </c>
      <c r="C42">
        <v>55277</v>
      </c>
      <c r="D42">
        <v>870</v>
      </c>
      <c r="E42" s="5">
        <v>0</v>
      </c>
      <c r="F42" s="5">
        <v>0</v>
      </c>
      <c r="G42">
        <v>960</v>
      </c>
      <c r="H42">
        <v>950</v>
      </c>
      <c r="I42">
        <v>0</v>
      </c>
      <c r="J42">
        <v>7345</v>
      </c>
      <c r="K42">
        <v>19986120</v>
      </c>
      <c r="L42">
        <v>5.8678222685999998E-3</v>
      </c>
      <c r="M42">
        <v>4.6307137149999999E-4</v>
      </c>
    </row>
    <row r="43" spans="1:13" ht="15">
      <c r="A43" s="11">
        <v>44958</v>
      </c>
      <c r="B43">
        <v>43886</v>
      </c>
      <c r="C43">
        <v>38839</v>
      </c>
      <c r="D43">
        <v>3360</v>
      </c>
      <c r="E43" s="5">
        <v>0</v>
      </c>
      <c r="F43" s="5">
        <v>0</v>
      </c>
      <c r="G43">
        <v>519</v>
      </c>
      <c r="H43">
        <v>692</v>
      </c>
      <c r="I43">
        <v>0</v>
      </c>
      <c r="J43">
        <v>3132</v>
      </c>
      <c r="K43">
        <v>17514000</v>
      </c>
      <c r="L43">
        <v>4.9152106884999998E-3</v>
      </c>
      <c r="M43">
        <v>2.4797305010000001E-4</v>
      </c>
    </row>
    <row r="44" spans="1:13" ht="15">
      <c r="A44" s="11">
        <v>44986</v>
      </c>
      <c r="B44">
        <v>70085</v>
      </c>
      <c r="C44">
        <v>34886</v>
      </c>
      <c r="D44">
        <v>6191</v>
      </c>
      <c r="E44" s="5">
        <v>0</v>
      </c>
      <c r="F44" s="5">
        <v>0</v>
      </c>
      <c r="G44">
        <v>321</v>
      </c>
      <c r="H44">
        <v>777</v>
      </c>
      <c r="I44">
        <v>0</v>
      </c>
      <c r="J44">
        <v>4443</v>
      </c>
      <c r="K44">
        <v>18924570</v>
      </c>
      <c r="L44">
        <v>5.8739511650000003E-3</v>
      </c>
      <c r="M44">
        <v>2.9279397099999998E-4</v>
      </c>
    </row>
    <row r="45" spans="1:13" ht="15">
      <c r="A45" s="11">
        <v>45017</v>
      </c>
      <c r="B45">
        <v>55384</v>
      </c>
      <c r="C45">
        <v>31704</v>
      </c>
      <c r="D45">
        <v>5027</v>
      </c>
      <c r="E45" s="5">
        <v>0</v>
      </c>
      <c r="F45" s="5">
        <v>0</v>
      </c>
      <c r="G45">
        <v>882</v>
      </c>
      <c r="H45">
        <v>638</v>
      </c>
      <c r="I45">
        <v>0</v>
      </c>
      <c r="J45">
        <v>6878</v>
      </c>
      <c r="K45">
        <v>18536490</v>
      </c>
      <c r="L45">
        <v>4.9693874082000003E-3</v>
      </c>
      <c r="M45">
        <v>4.5305233079999998E-4</v>
      </c>
    </row>
    <row r="46" spans="1:13" ht="15">
      <c r="A46" s="11">
        <v>45047</v>
      </c>
      <c r="B46">
        <v>64723</v>
      </c>
      <c r="C46">
        <v>39960</v>
      </c>
      <c r="D46">
        <v>3171</v>
      </c>
      <c r="E46" s="5">
        <v>0</v>
      </c>
      <c r="F46" s="5">
        <v>0</v>
      </c>
      <c r="G46">
        <v>849</v>
      </c>
      <c r="H46">
        <v>834</v>
      </c>
      <c r="I46">
        <v>0</v>
      </c>
      <c r="J46">
        <v>6564</v>
      </c>
      <c r="K46">
        <v>19776330</v>
      </c>
      <c r="L46">
        <v>5.4536913571999997E-3</v>
      </c>
      <c r="M46">
        <v>4.1701367239999998E-4</v>
      </c>
    </row>
    <row r="47" spans="1:13">
      <c r="A47" s="11">
        <v>45078</v>
      </c>
      <c r="B47">
        <v>58365</v>
      </c>
      <c r="C47">
        <v>21007</v>
      </c>
      <c r="D47">
        <v>9321</v>
      </c>
      <c r="E47">
        <v>0</v>
      </c>
      <c r="F47">
        <v>0</v>
      </c>
      <c r="G47">
        <v>545</v>
      </c>
      <c r="H47">
        <v>990</v>
      </c>
      <c r="I47">
        <v>0</v>
      </c>
      <c r="J47">
        <v>5113</v>
      </c>
      <c r="K47">
        <v>18768960</v>
      </c>
      <c r="L47">
        <v>4.7255148926000001E-3</v>
      </c>
      <c r="M47">
        <v>3.5420183110000002E-4</v>
      </c>
    </row>
    <row r="48" spans="1:13">
      <c r="A48" s="17">
        <v>45108</v>
      </c>
      <c r="B48">
        <v>62360</v>
      </c>
      <c r="C48">
        <v>19459</v>
      </c>
      <c r="D48">
        <v>3489</v>
      </c>
      <c r="E48">
        <v>0</v>
      </c>
      <c r="F48">
        <v>0</v>
      </c>
      <c r="G48">
        <v>372</v>
      </c>
      <c r="H48">
        <v>2415</v>
      </c>
      <c r="I48">
        <v>0</v>
      </c>
      <c r="J48">
        <v>5755</v>
      </c>
      <c r="K48">
        <v>19189800</v>
      </c>
      <c r="L48">
        <v>4.4454866647000001E-3</v>
      </c>
      <c r="M48">
        <v>4.4513230979999999E-4</v>
      </c>
    </row>
    <row r="49" spans="1:13">
      <c r="A49" s="12">
        <v>45139</v>
      </c>
      <c r="B49">
        <v>58431</v>
      </c>
      <c r="C49">
        <v>21286</v>
      </c>
      <c r="D49">
        <v>5566</v>
      </c>
      <c r="E49">
        <v>0</v>
      </c>
      <c r="F49">
        <v>0</v>
      </c>
      <c r="G49">
        <v>1128</v>
      </c>
      <c r="H49">
        <v>1826</v>
      </c>
      <c r="I49">
        <v>0</v>
      </c>
      <c r="J49">
        <v>5048</v>
      </c>
      <c r="K49">
        <v>18915120</v>
      </c>
      <c r="L49">
        <v>4.5087210653999999E-3</v>
      </c>
      <c r="M49">
        <v>4.2304780509999998E-4</v>
      </c>
    </row>
    <row r="50" spans="1:13">
      <c r="A50" s="12">
        <v>45170</v>
      </c>
      <c r="B50">
        <v>68991</v>
      </c>
      <c r="C50">
        <v>24322</v>
      </c>
      <c r="D50">
        <v>6592</v>
      </c>
      <c r="E50">
        <v>0</v>
      </c>
      <c r="F50">
        <v>0</v>
      </c>
      <c r="G50">
        <v>483</v>
      </c>
      <c r="H50">
        <v>162</v>
      </c>
      <c r="I50">
        <v>0</v>
      </c>
      <c r="J50">
        <v>12834</v>
      </c>
      <c r="K50">
        <v>18607680</v>
      </c>
      <c r="L50">
        <v>5.3690196734999997E-3</v>
      </c>
      <c r="M50">
        <v>7.243783212E-4</v>
      </c>
    </row>
    <row r="51" spans="1:13">
      <c r="A51" s="12">
        <v>45200</v>
      </c>
      <c r="B51">
        <v>66009</v>
      </c>
      <c r="C51">
        <v>25461</v>
      </c>
      <c r="D51">
        <v>5273</v>
      </c>
      <c r="E51">
        <v>0</v>
      </c>
      <c r="F51">
        <v>0</v>
      </c>
      <c r="G51">
        <v>75</v>
      </c>
      <c r="H51">
        <v>30</v>
      </c>
      <c r="I51">
        <v>0</v>
      </c>
      <c r="J51">
        <v>3777</v>
      </c>
      <c r="K51">
        <v>19127430</v>
      </c>
      <c r="L51">
        <v>5.0578148763000003E-3</v>
      </c>
      <c r="M51">
        <v>2.029546049E-4</v>
      </c>
    </row>
  </sheetData>
  <mergeCells count="1">
    <mergeCell ref="B1:J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78261-9EA1-43DB-93FB-0EA92DC13201}">
  <dimension ref="A6:B28"/>
  <sheetViews>
    <sheetView showGridLines="0" tabSelected="1" workbookViewId="0">
      <selection activeCell="E17" sqref="E17"/>
    </sheetView>
  </sheetViews>
  <sheetFormatPr defaultRowHeight="14.25"/>
  <cols>
    <col min="1" max="1" width="5.5" customWidth="1"/>
    <col min="2" max="2" width="143.5" customWidth="1"/>
  </cols>
  <sheetData>
    <row r="6" spans="1:2" ht="14.45" customHeight="1"/>
    <row r="8" spans="1:2" ht="15.75" customHeight="1"/>
    <row r="9" spans="1:2">
      <c r="A9" s="119"/>
      <c r="B9" s="120"/>
    </row>
    <row r="10" spans="1:2" ht="30.75">
      <c r="A10" s="119"/>
      <c r="B10" s="121" t="s">
        <v>32</v>
      </c>
    </row>
    <row r="11" spans="1:2" ht="30.75">
      <c r="A11" s="119"/>
      <c r="B11" s="122" t="s">
        <v>33</v>
      </c>
    </row>
    <row r="12" spans="1:2" ht="13.15" customHeight="1">
      <c r="A12" s="119"/>
      <c r="B12" s="121"/>
    </row>
    <row r="13" spans="1:2" ht="18.600000000000001" customHeight="1">
      <c r="B13" s="15" t="s">
        <v>378</v>
      </c>
    </row>
    <row r="15" spans="1:2" ht="15">
      <c r="B15" t="s">
        <v>34</v>
      </c>
    </row>
    <row r="17" spans="2:2" ht="42.75">
      <c r="B17" s="75" t="s">
        <v>35</v>
      </c>
    </row>
    <row r="18" spans="2:2">
      <c r="B18" s="75"/>
    </row>
    <row r="19" spans="2:2">
      <c r="B19" s="75" t="s">
        <v>36</v>
      </c>
    </row>
    <row r="21" spans="2:2">
      <c r="B21" s="1" t="s">
        <v>37</v>
      </c>
    </row>
    <row r="24" spans="2:2" ht="28.5">
      <c r="B24" s="123" t="s">
        <v>38</v>
      </c>
    </row>
    <row r="28" spans="2:2">
      <c r="B28" s="75"/>
    </row>
  </sheetData>
  <hyperlinks>
    <hyperlink ref="B21" r:id="rId1" display="The &quot;Your London Fire Brigade&quot; Community Risk Management Plan is available here" xr:uid="{BD87E98B-C7FF-4AC6-99E9-59967963A7C5}"/>
    <hyperlink ref="B24" r:id="rId2" display="mailto:PerformanceReporting@london-fire.gov.uk" xr:uid="{8515F575-437D-46C4-9340-0E5DE3D85249}"/>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CD84-58F8-42B9-9E2D-C6834C8A4EE1}">
  <dimension ref="A1:F51"/>
  <sheetViews>
    <sheetView workbookViewId="0">
      <pane xSplit="2" ySplit="1" topLeftCell="C2" activePane="bottomRight" state="frozen"/>
      <selection pane="topRight" activeCell="B1" sqref="B1"/>
      <selection pane="bottomLeft" activeCell="A2" sqref="A2"/>
      <selection pane="bottomRight"/>
    </sheetView>
  </sheetViews>
  <sheetFormatPr defaultColWidth="9" defaultRowHeight="14.25"/>
  <cols>
    <col min="1" max="1" width="17.25" style="125" bestFit="1" customWidth="1"/>
    <col min="2" max="2" width="8.5" style="125" bestFit="1" customWidth="1"/>
    <col min="3" max="3" width="8.875" style="125" bestFit="1" customWidth="1"/>
    <col min="4" max="4" width="31.25" style="125" bestFit="1" customWidth="1"/>
    <col min="5" max="5" width="72.125" style="125" bestFit="1" customWidth="1"/>
    <col min="6" max="6" width="21.625" style="125" bestFit="1" customWidth="1"/>
    <col min="7" max="16384" width="9" style="125"/>
  </cols>
  <sheetData>
    <row r="1" spans="1:6" s="137" customFormat="1" ht="15">
      <c r="A1" s="135" t="s">
        <v>39</v>
      </c>
      <c r="B1" s="136" t="s">
        <v>40</v>
      </c>
      <c r="C1" s="136" t="s">
        <v>41</v>
      </c>
      <c r="D1" s="136" t="s">
        <v>42</v>
      </c>
      <c r="E1" s="136" t="s">
        <v>43</v>
      </c>
      <c r="F1" s="136" t="s">
        <v>44</v>
      </c>
    </row>
    <row r="2" spans="1:6" ht="28.5">
      <c r="A2" s="126" t="s">
        <v>45</v>
      </c>
      <c r="B2" s="138" t="s">
        <v>46</v>
      </c>
      <c r="C2" s="138" t="s">
        <v>47</v>
      </c>
      <c r="D2" s="138" t="s">
        <v>48</v>
      </c>
      <c r="E2" s="157" t="s">
        <v>49</v>
      </c>
      <c r="F2" s="157" t="s">
        <v>304</v>
      </c>
    </row>
    <row r="3" spans="1:6" ht="15">
      <c r="A3" s="126" t="s">
        <v>45</v>
      </c>
      <c r="B3" s="138" t="s">
        <v>50</v>
      </c>
      <c r="C3" s="138" t="s">
        <v>47</v>
      </c>
      <c r="D3" s="138" t="s">
        <v>51</v>
      </c>
      <c r="E3" s="156" t="s">
        <v>52</v>
      </c>
      <c r="F3" s="156" t="s">
        <v>53</v>
      </c>
    </row>
    <row r="4" spans="1:6" ht="28.5">
      <c r="A4" s="126" t="s">
        <v>45</v>
      </c>
      <c r="B4" s="138" t="s">
        <v>313</v>
      </c>
      <c r="C4" s="138" t="s">
        <v>47</v>
      </c>
      <c r="D4" s="138" t="s">
        <v>314</v>
      </c>
      <c r="E4" s="156" t="s">
        <v>315</v>
      </c>
      <c r="F4" s="156"/>
    </row>
    <row r="5" spans="1:6" ht="28.5">
      <c r="A5" s="126" t="s">
        <v>45</v>
      </c>
      <c r="B5" s="138" t="s">
        <v>325</v>
      </c>
      <c r="C5" s="138" t="s">
        <v>47</v>
      </c>
      <c r="D5" s="138" t="s">
        <v>326</v>
      </c>
      <c r="E5" s="156" t="s">
        <v>327</v>
      </c>
      <c r="F5" s="156"/>
    </row>
    <row r="6" spans="1:6" ht="28.5">
      <c r="A6" s="126" t="s">
        <v>45</v>
      </c>
      <c r="B6" s="138" t="s">
        <v>337</v>
      </c>
      <c r="C6" s="138" t="s">
        <v>47</v>
      </c>
      <c r="D6" s="138" t="s">
        <v>338</v>
      </c>
      <c r="E6" s="156" t="s">
        <v>339</v>
      </c>
      <c r="F6" s="156"/>
    </row>
    <row r="7" spans="1:6" ht="28.5">
      <c r="A7" s="126" t="s">
        <v>45</v>
      </c>
      <c r="B7" s="141" t="s">
        <v>54</v>
      </c>
      <c r="C7" s="140" t="s">
        <v>47</v>
      </c>
      <c r="D7" s="139" t="s">
        <v>55</v>
      </c>
      <c r="E7" s="156" t="s">
        <v>56</v>
      </c>
      <c r="F7" s="156" t="s">
        <v>57</v>
      </c>
    </row>
    <row r="8" spans="1:6" ht="28.5">
      <c r="A8" s="127" t="s">
        <v>45</v>
      </c>
      <c r="B8" s="128" t="s">
        <v>316</v>
      </c>
      <c r="C8" s="128" t="s">
        <v>47</v>
      </c>
      <c r="D8" s="128" t="s">
        <v>317</v>
      </c>
      <c r="E8" s="156" t="s">
        <v>318</v>
      </c>
      <c r="F8" s="156"/>
    </row>
    <row r="9" spans="1:6" ht="28.5">
      <c r="A9" s="127" t="s">
        <v>45</v>
      </c>
      <c r="B9" s="128" t="s">
        <v>328</v>
      </c>
      <c r="C9" s="128" t="s">
        <v>47</v>
      </c>
      <c r="D9" s="128" t="s">
        <v>329</v>
      </c>
      <c r="E9" s="156" t="s">
        <v>330</v>
      </c>
      <c r="F9" s="156"/>
    </row>
    <row r="10" spans="1:6" ht="28.5">
      <c r="A10" s="127" t="s">
        <v>45</v>
      </c>
      <c r="B10" s="128" t="s">
        <v>340</v>
      </c>
      <c r="C10" s="128" t="s">
        <v>47</v>
      </c>
      <c r="D10" s="128" t="s">
        <v>341</v>
      </c>
      <c r="E10" s="156" t="s">
        <v>342</v>
      </c>
      <c r="F10" s="156"/>
    </row>
    <row r="11" spans="1:6" ht="28.5">
      <c r="A11" s="127" t="s">
        <v>45</v>
      </c>
      <c r="B11" s="128" t="s">
        <v>58</v>
      </c>
      <c r="C11" s="128" t="s">
        <v>47</v>
      </c>
      <c r="D11" s="128" t="s">
        <v>59</v>
      </c>
      <c r="E11" s="156" t="s">
        <v>60</v>
      </c>
      <c r="F11" s="156" t="s">
        <v>305</v>
      </c>
    </row>
    <row r="12" spans="1:6" ht="28.5">
      <c r="A12" s="127" t="s">
        <v>45</v>
      </c>
      <c r="B12" s="128" t="s">
        <v>319</v>
      </c>
      <c r="C12" s="128" t="s">
        <v>47</v>
      </c>
      <c r="D12" s="128" t="s">
        <v>320</v>
      </c>
      <c r="E12" s="156" t="s">
        <v>321</v>
      </c>
      <c r="F12" s="156"/>
    </row>
    <row r="13" spans="1:6" ht="28.5">
      <c r="A13" s="127" t="s">
        <v>45</v>
      </c>
      <c r="B13" s="128" t="s">
        <v>331</v>
      </c>
      <c r="C13" s="128" t="s">
        <v>47</v>
      </c>
      <c r="D13" s="128" t="s">
        <v>332</v>
      </c>
      <c r="E13" s="156" t="s">
        <v>333</v>
      </c>
      <c r="F13" s="156"/>
    </row>
    <row r="14" spans="1:6" ht="28.5">
      <c r="A14" s="127" t="s">
        <v>45</v>
      </c>
      <c r="B14" s="128" t="s">
        <v>343</v>
      </c>
      <c r="C14" s="128" t="s">
        <v>47</v>
      </c>
      <c r="D14" s="128" t="s">
        <v>344</v>
      </c>
      <c r="E14" s="156" t="s">
        <v>345</v>
      </c>
      <c r="F14" s="156"/>
    </row>
    <row r="15" spans="1:6" ht="28.5">
      <c r="A15" s="127" t="s">
        <v>45</v>
      </c>
      <c r="B15" s="128" t="s">
        <v>61</v>
      </c>
      <c r="C15" s="128" t="s">
        <v>47</v>
      </c>
      <c r="D15" s="128" t="s">
        <v>62</v>
      </c>
      <c r="E15" s="156" t="s">
        <v>63</v>
      </c>
      <c r="F15" s="156" t="s">
        <v>64</v>
      </c>
    </row>
    <row r="16" spans="1:6" ht="42.75">
      <c r="A16" s="127" t="s">
        <v>45</v>
      </c>
      <c r="B16" s="128" t="s">
        <v>322</v>
      </c>
      <c r="C16" s="128" t="s">
        <v>47</v>
      </c>
      <c r="D16" s="128" t="s">
        <v>323</v>
      </c>
      <c r="E16" s="156" t="s">
        <v>324</v>
      </c>
      <c r="F16" s="156"/>
    </row>
    <row r="17" spans="1:6" ht="28.5">
      <c r="A17" s="127" t="s">
        <v>45</v>
      </c>
      <c r="B17" s="128" t="s">
        <v>334</v>
      </c>
      <c r="C17" s="128" t="s">
        <v>47</v>
      </c>
      <c r="D17" s="128" t="s">
        <v>335</v>
      </c>
      <c r="E17" s="156" t="s">
        <v>336</v>
      </c>
      <c r="F17" s="156"/>
    </row>
    <row r="18" spans="1:6" ht="28.5">
      <c r="A18" s="129" t="s">
        <v>45</v>
      </c>
      <c r="B18" s="130" t="s">
        <v>346</v>
      </c>
      <c r="C18" s="130" t="s">
        <v>47</v>
      </c>
      <c r="D18" s="130" t="s">
        <v>347</v>
      </c>
      <c r="E18" s="156" t="s">
        <v>348</v>
      </c>
      <c r="F18" s="156"/>
    </row>
    <row r="19" spans="1:6" ht="28.5">
      <c r="A19" s="129" t="s">
        <v>45</v>
      </c>
      <c r="B19" s="130" t="s">
        <v>65</v>
      </c>
      <c r="C19" s="130" t="s">
        <v>47</v>
      </c>
      <c r="D19" s="130" t="s">
        <v>66</v>
      </c>
      <c r="E19" s="156" t="s">
        <v>67</v>
      </c>
      <c r="F19" s="156" t="s">
        <v>68</v>
      </c>
    </row>
    <row r="20" spans="1:6" ht="42.75">
      <c r="A20" s="129" t="s">
        <v>69</v>
      </c>
      <c r="B20" s="130" t="s">
        <v>70</v>
      </c>
      <c r="C20" s="130" t="s">
        <v>47</v>
      </c>
      <c r="D20" s="130" t="s">
        <v>71</v>
      </c>
      <c r="E20" s="156" t="s">
        <v>72</v>
      </c>
      <c r="F20" s="156" t="s">
        <v>73</v>
      </c>
    </row>
    <row r="21" spans="1:6" ht="42.75">
      <c r="A21" s="129" t="s">
        <v>69</v>
      </c>
      <c r="B21" s="130" t="s">
        <v>74</v>
      </c>
      <c r="C21" s="130" t="s">
        <v>47</v>
      </c>
      <c r="D21" s="130" t="s">
        <v>75</v>
      </c>
      <c r="E21" s="156" t="s">
        <v>76</v>
      </c>
      <c r="F21" s="156" t="s">
        <v>77</v>
      </c>
    </row>
    <row r="22" spans="1:6" ht="28.5">
      <c r="A22" s="129" t="s">
        <v>69</v>
      </c>
      <c r="B22" s="130" t="s">
        <v>78</v>
      </c>
      <c r="C22" s="130" t="s">
        <v>47</v>
      </c>
      <c r="D22" s="130" t="s">
        <v>79</v>
      </c>
      <c r="E22" s="156" t="s">
        <v>80</v>
      </c>
      <c r="F22" s="156" t="s">
        <v>81</v>
      </c>
    </row>
    <row r="23" spans="1:6" ht="28.5">
      <c r="A23" s="129" t="s">
        <v>69</v>
      </c>
      <c r="B23" s="130" t="s">
        <v>82</v>
      </c>
      <c r="C23" s="130" t="s">
        <v>47</v>
      </c>
      <c r="D23" s="130" t="s">
        <v>83</v>
      </c>
      <c r="E23" s="156" t="s">
        <v>84</v>
      </c>
      <c r="F23" s="156" t="s">
        <v>85</v>
      </c>
    </row>
    <row r="24" spans="1:6" ht="57">
      <c r="A24" s="129" t="s">
        <v>69</v>
      </c>
      <c r="B24" s="130" t="s">
        <v>86</v>
      </c>
      <c r="C24" s="130" t="s">
        <v>47</v>
      </c>
      <c r="D24" s="130" t="s">
        <v>87</v>
      </c>
      <c r="E24" s="156" t="s">
        <v>88</v>
      </c>
      <c r="F24" s="156" t="s">
        <v>81</v>
      </c>
    </row>
    <row r="25" spans="1:6" ht="42.75">
      <c r="A25" s="129" t="s">
        <v>69</v>
      </c>
      <c r="B25" s="130" t="s">
        <v>89</v>
      </c>
      <c r="C25" s="130" t="s">
        <v>47</v>
      </c>
      <c r="D25" s="130" t="s">
        <v>90</v>
      </c>
      <c r="E25" s="156" t="s">
        <v>91</v>
      </c>
      <c r="F25" s="156" t="s">
        <v>92</v>
      </c>
    </row>
    <row r="26" spans="1:6" ht="28.5">
      <c r="A26" s="129" t="s">
        <v>69</v>
      </c>
      <c r="B26" s="130" t="s">
        <v>93</v>
      </c>
      <c r="C26" s="130" t="s">
        <v>47</v>
      </c>
      <c r="D26" s="130" t="s">
        <v>94</v>
      </c>
      <c r="E26" s="156" t="s">
        <v>95</v>
      </c>
      <c r="F26" s="156" t="s">
        <v>96</v>
      </c>
    </row>
    <row r="27" spans="1:6" ht="28.5">
      <c r="A27" s="131" t="s">
        <v>69</v>
      </c>
      <c r="B27" s="132" t="s">
        <v>306</v>
      </c>
      <c r="C27" s="132" t="s">
        <v>47</v>
      </c>
      <c r="D27" s="132" t="s">
        <v>98</v>
      </c>
      <c r="E27" s="156" t="s">
        <v>99</v>
      </c>
      <c r="F27" s="156" t="s">
        <v>100</v>
      </c>
    </row>
    <row r="28" spans="1:6" ht="28.5">
      <c r="A28" s="131" t="s">
        <v>69</v>
      </c>
      <c r="B28" s="132" t="s">
        <v>97</v>
      </c>
      <c r="C28" s="132" t="s">
        <v>47</v>
      </c>
      <c r="D28" s="132" t="s">
        <v>101</v>
      </c>
      <c r="E28" s="156" t="s">
        <v>102</v>
      </c>
      <c r="F28" s="156" t="s">
        <v>92</v>
      </c>
    </row>
    <row r="29" spans="1:6" ht="57">
      <c r="A29" s="131" t="s">
        <v>69</v>
      </c>
      <c r="B29" s="132" t="s">
        <v>307</v>
      </c>
      <c r="C29" s="132" t="s">
        <v>47</v>
      </c>
      <c r="D29" s="132" t="s">
        <v>103</v>
      </c>
      <c r="E29" s="156" t="s">
        <v>104</v>
      </c>
      <c r="F29" s="156" t="s">
        <v>105</v>
      </c>
    </row>
    <row r="30" spans="1:6" ht="42.75">
      <c r="A30" s="131" t="s">
        <v>106</v>
      </c>
      <c r="B30" s="132" t="s">
        <v>107</v>
      </c>
      <c r="C30" s="132" t="s">
        <v>47</v>
      </c>
      <c r="D30" s="132" t="s">
        <v>108</v>
      </c>
      <c r="E30" s="156" t="s">
        <v>109</v>
      </c>
      <c r="F30" s="156" t="s">
        <v>110</v>
      </c>
    </row>
    <row r="31" spans="1:6" ht="30">
      <c r="A31" s="131" t="s">
        <v>106</v>
      </c>
      <c r="B31" s="132" t="s">
        <v>111</v>
      </c>
      <c r="C31" s="132" t="s">
        <v>47</v>
      </c>
      <c r="D31" s="132" t="s">
        <v>308</v>
      </c>
      <c r="E31" s="156" t="s">
        <v>112</v>
      </c>
      <c r="F31" s="156" t="s">
        <v>309</v>
      </c>
    </row>
    <row r="32" spans="1:6" ht="30">
      <c r="A32" s="131" t="s">
        <v>106</v>
      </c>
      <c r="B32" s="132" t="s">
        <v>113</v>
      </c>
      <c r="C32" s="132" t="s">
        <v>47</v>
      </c>
      <c r="D32" s="132" t="s">
        <v>310</v>
      </c>
      <c r="E32" s="156" t="s">
        <v>114</v>
      </c>
      <c r="F32" s="156" t="s">
        <v>309</v>
      </c>
    </row>
    <row r="33" spans="1:6" ht="30">
      <c r="A33" s="133" t="s">
        <v>106</v>
      </c>
      <c r="B33" s="134" t="s">
        <v>115</v>
      </c>
      <c r="C33" s="134" t="s">
        <v>47</v>
      </c>
      <c r="D33" s="134" t="s">
        <v>116</v>
      </c>
      <c r="E33" s="156" t="s">
        <v>117</v>
      </c>
      <c r="F33" s="156" t="s">
        <v>311</v>
      </c>
    </row>
    <row r="34" spans="1:6" ht="42.75">
      <c r="A34" s="152" t="s">
        <v>106</v>
      </c>
      <c r="B34" s="154" t="s">
        <v>118</v>
      </c>
      <c r="C34" s="154" t="s">
        <v>47</v>
      </c>
      <c r="D34" s="154" t="s">
        <v>119</v>
      </c>
      <c r="E34" s="156" t="s">
        <v>120</v>
      </c>
      <c r="F34" s="156" t="s">
        <v>121</v>
      </c>
    </row>
    <row r="35" spans="1:6" ht="42.75">
      <c r="A35" s="152" t="s">
        <v>106</v>
      </c>
      <c r="B35" s="154" t="s">
        <v>349</v>
      </c>
      <c r="C35" s="154" t="s">
        <v>47</v>
      </c>
      <c r="D35" s="154" t="s">
        <v>350</v>
      </c>
      <c r="E35" s="156" t="s">
        <v>351</v>
      </c>
      <c r="F35" s="156"/>
    </row>
    <row r="36" spans="1:6" ht="42.75">
      <c r="A36" s="152" t="s">
        <v>106</v>
      </c>
      <c r="B36" s="154" t="s">
        <v>352</v>
      </c>
      <c r="C36" s="154" t="s">
        <v>47</v>
      </c>
      <c r="D36" s="154" t="s">
        <v>353</v>
      </c>
      <c r="E36" s="156" t="s">
        <v>354</v>
      </c>
      <c r="F36" s="156"/>
    </row>
    <row r="37" spans="1:6" ht="42.75">
      <c r="A37" s="152" t="s">
        <v>106</v>
      </c>
      <c r="B37" s="154" t="s">
        <v>355</v>
      </c>
      <c r="C37" s="154" t="s">
        <v>47</v>
      </c>
      <c r="D37" s="154" t="s">
        <v>356</v>
      </c>
      <c r="E37" s="156" t="s">
        <v>357</v>
      </c>
      <c r="F37" s="156"/>
    </row>
    <row r="38" spans="1:6" ht="213.75">
      <c r="A38" s="152" t="s">
        <v>106</v>
      </c>
      <c r="B38" s="154" t="s">
        <v>122</v>
      </c>
      <c r="C38" s="154" t="s">
        <v>47</v>
      </c>
      <c r="D38" s="154" t="s">
        <v>123</v>
      </c>
      <c r="E38" s="156" t="s">
        <v>124</v>
      </c>
      <c r="F38" s="156" t="s">
        <v>125</v>
      </c>
    </row>
    <row r="39" spans="1:6" ht="114">
      <c r="A39" s="152" t="s">
        <v>106</v>
      </c>
      <c r="B39" s="154" t="s">
        <v>126</v>
      </c>
      <c r="C39" s="154" t="s">
        <v>47</v>
      </c>
      <c r="D39" s="154" t="s">
        <v>127</v>
      </c>
      <c r="E39" s="156" t="s">
        <v>128</v>
      </c>
      <c r="F39" s="156" t="s">
        <v>129</v>
      </c>
    </row>
    <row r="40" spans="1:6" ht="28.5">
      <c r="A40" s="152" t="s">
        <v>106</v>
      </c>
      <c r="B40" s="154" t="s">
        <v>358</v>
      </c>
      <c r="C40" s="154" t="s">
        <v>47</v>
      </c>
      <c r="D40" s="154" t="s">
        <v>127</v>
      </c>
      <c r="E40" s="156" t="s">
        <v>359</v>
      </c>
      <c r="F40" s="156" t="s">
        <v>360</v>
      </c>
    </row>
    <row r="41" spans="1:6" ht="28.5">
      <c r="A41" s="152" t="s">
        <v>106</v>
      </c>
      <c r="B41" s="154" t="s">
        <v>361</v>
      </c>
      <c r="C41" s="154" t="s">
        <v>47</v>
      </c>
      <c r="D41" s="154" t="s">
        <v>127</v>
      </c>
      <c r="E41" s="156" t="s">
        <v>362</v>
      </c>
      <c r="F41" s="156" t="s">
        <v>363</v>
      </c>
    </row>
    <row r="42" spans="1:6" ht="28.5">
      <c r="A42" s="152" t="s">
        <v>106</v>
      </c>
      <c r="B42" s="154" t="s">
        <v>364</v>
      </c>
      <c r="C42" s="154" t="s">
        <v>47</v>
      </c>
      <c r="D42" s="154" t="s">
        <v>127</v>
      </c>
      <c r="E42" s="156" t="s">
        <v>365</v>
      </c>
      <c r="F42" s="156" t="s">
        <v>366</v>
      </c>
    </row>
    <row r="43" spans="1:6" ht="42.75">
      <c r="A43" s="152" t="s">
        <v>106</v>
      </c>
      <c r="B43" s="154" t="s">
        <v>130</v>
      </c>
      <c r="C43" s="154" t="s">
        <v>47</v>
      </c>
      <c r="D43" s="154" t="s">
        <v>131</v>
      </c>
      <c r="E43" s="156" t="s">
        <v>132</v>
      </c>
      <c r="F43" s="156"/>
    </row>
    <row r="44" spans="1:6" ht="28.5">
      <c r="A44" s="152" t="s">
        <v>106</v>
      </c>
      <c r="B44" s="154" t="s">
        <v>133</v>
      </c>
      <c r="C44" s="154" t="s">
        <v>47</v>
      </c>
      <c r="D44" s="154" t="s">
        <v>134</v>
      </c>
      <c r="E44" s="156" t="s">
        <v>135</v>
      </c>
      <c r="F44" s="156"/>
    </row>
    <row r="45" spans="1:6" ht="42.75">
      <c r="A45" s="152" t="s">
        <v>136</v>
      </c>
      <c r="B45" s="154" t="s">
        <v>137</v>
      </c>
      <c r="C45" s="154" t="s">
        <v>47</v>
      </c>
      <c r="D45" s="154" t="s">
        <v>138</v>
      </c>
      <c r="E45" s="156" t="s">
        <v>139</v>
      </c>
      <c r="F45" s="156" t="s">
        <v>140</v>
      </c>
    </row>
    <row r="46" spans="1:6" ht="42.75">
      <c r="A46" s="152" t="s">
        <v>136</v>
      </c>
      <c r="B46" s="154" t="s">
        <v>141</v>
      </c>
      <c r="C46" s="154" t="s">
        <v>47</v>
      </c>
      <c r="D46" s="154" t="s">
        <v>142</v>
      </c>
      <c r="E46" s="156" t="s">
        <v>312</v>
      </c>
      <c r="F46" s="156" t="s">
        <v>143</v>
      </c>
    </row>
    <row r="47" spans="1:6">
      <c r="A47" s="152" t="s">
        <v>136</v>
      </c>
      <c r="B47" s="154" t="s">
        <v>144</v>
      </c>
      <c r="C47" s="154" t="s">
        <v>47</v>
      </c>
      <c r="D47" s="154" t="s">
        <v>145</v>
      </c>
      <c r="E47" s="156" t="s">
        <v>146</v>
      </c>
      <c r="F47" s="156" t="s">
        <v>147</v>
      </c>
    </row>
    <row r="48" spans="1:6">
      <c r="A48" s="152" t="s">
        <v>136</v>
      </c>
      <c r="B48" s="154" t="s">
        <v>148</v>
      </c>
      <c r="C48" s="154" t="s">
        <v>47</v>
      </c>
      <c r="D48" s="154" t="s">
        <v>149</v>
      </c>
      <c r="E48" s="156" t="s">
        <v>150</v>
      </c>
      <c r="F48" s="156" t="s">
        <v>151</v>
      </c>
    </row>
    <row r="49" spans="1:6" ht="28.5">
      <c r="A49" s="152" t="s">
        <v>136</v>
      </c>
      <c r="B49" s="154" t="s">
        <v>152</v>
      </c>
      <c r="C49" s="154" t="s">
        <v>47</v>
      </c>
      <c r="D49" s="154" t="s">
        <v>153</v>
      </c>
      <c r="E49" s="156" t="s">
        <v>154</v>
      </c>
      <c r="F49" s="156" t="s">
        <v>155</v>
      </c>
    </row>
    <row r="50" spans="1:6" ht="28.5">
      <c r="A50" s="152" t="s">
        <v>136</v>
      </c>
      <c r="B50" s="154" t="s">
        <v>156</v>
      </c>
      <c r="C50" s="154" t="s">
        <v>47</v>
      </c>
      <c r="D50" s="154" t="s">
        <v>157</v>
      </c>
      <c r="E50" s="156" t="s">
        <v>158</v>
      </c>
      <c r="F50" s="156" t="s">
        <v>159</v>
      </c>
    </row>
    <row r="51" spans="1:6" ht="42.75">
      <c r="A51" s="153" t="s">
        <v>136</v>
      </c>
      <c r="B51" s="155" t="s">
        <v>160</v>
      </c>
      <c r="C51" s="155" t="s">
        <v>47</v>
      </c>
      <c r="D51" s="155" t="s">
        <v>161</v>
      </c>
      <c r="E51" s="158" t="s">
        <v>162</v>
      </c>
      <c r="F51" s="158" t="s">
        <v>163</v>
      </c>
    </row>
  </sheetData>
  <phoneticPr fontId="4" type="noConversion"/>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32B2-93B1-4FC0-B305-E221CC907880}">
  <sheetPr>
    <tabColor rgb="FFFF0000"/>
  </sheetPr>
  <dimension ref="A1:H10"/>
  <sheetViews>
    <sheetView workbookViewId="0">
      <pane ySplit="1" topLeftCell="A2" activePane="bottomLeft" state="frozen"/>
      <selection pane="bottomLeft"/>
    </sheetView>
  </sheetViews>
  <sheetFormatPr defaultRowHeight="14.25"/>
  <cols>
    <col min="1" max="1" width="11.5" style="75" customWidth="1"/>
    <col min="2" max="2" width="19" style="75" customWidth="1"/>
    <col min="3" max="5" width="9" style="75" bestFit="1" customWidth="1"/>
    <col min="6" max="16383" width="8.875" style="75"/>
    <col min="16384" max="16384" width="9" style="75" bestFit="1" customWidth="1"/>
  </cols>
  <sheetData>
    <row r="1" spans="1:8" ht="63.6" customHeight="1">
      <c r="A1" s="91" t="s">
        <v>164</v>
      </c>
      <c r="B1" s="91" t="s">
        <v>165</v>
      </c>
    </row>
    <row r="2" spans="1:8">
      <c r="A2" s="77">
        <v>44409</v>
      </c>
      <c r="B2" s="82">
        <v>0.82</v>
      </c>
      <c r="G2"/>
      <c r="H2"/>
    </row>
    <row r="3" spans="1:8">
      <c r="A3" s="77">
        <v>44774</v>
      </c>
      <c r="B3" s="82">
        <v>0.83</v>
      </c>
      <c r="G3"/>
      <c r="H3"/>
    </row>
    <row r="4" spans="1:8">
      <c r="A4" s="77">
        <v>44896</v>
      </c>
      <c r="B4" s="82">
        <v>0.79</v>
      </c>
      <c r="G4"/>
      <c r="H4"/>
    </row>
    <row r="5" spans="1:8">
      <c r="A5" s="77">
        <v>45017</v>
      </c>
      <c r="B5" s="82">
        <v>0.81</v>
      </c>
      <c r="G5"/>
      <c r="H5"/>
    </row>
    <row r="6" spans="1:8">
      <c r="A6" s="77">
        <v>45139</v>
      </c>
      <c r="B6" s="82">
        <v>0.88</v>
      </c>
      <c r="G6"/>
      <c r="H6"/>
    </row>
    <row r="7" spans="1:8">
      <c r="G7" s="12"/>
      <c r="H7" s="14"/>
    </row>
    <row r="8" spans="1:8">
      <c r="G8" s="12"/>
      <c r="H8" s="14"/>
    </row>
    <row r="9" spans="1:8">
      <c r="G9" s="12"/>
      <c r="H9" s="14"/>
    </row>
    <row r="10" spans="1:8">
      <c r="G10" s="12"/>
      <c r="H10" s="14"/>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69E32-BE53-483E-8229-9C4BDB2DADDD}">
  <sheetPr>
    <tabColor rgb="FFFF0000"/>
  </sheetPr>
  <dimension ref="A1:F55"/>
  <sheetViews>
    <sheetView workbookViewId="0">
      <pane xSplit="1" ySplit="1" topLeftCell="B2" activePane="bottomRight" state="frozen"/>
      <selection pane="topRight" activeCell="B1" sqref="B1"/>
      <selection pane="bottomLeft" activeCell="A2" sqref="A2"/>
      <selection pane="bottomRight"/>
    </sheetView>
  </sheetViews>
  <sheetFormatPr defaultRowHeight="14.25"/>
  <cols>
    <col min="1" max="1" width="11.25" customWidth="1"/>
    <col min="2" max="2" width="13.875" customWidth="1"/>
    <col min="3" max="5" width="15.5" customWidth="1"/>
    <col min="6" max="6" width="4.5" customWidth="1"/>
    <col min="9" max="11" width="8.875" customWidth="1"/>
    <col min="12" max="12" width="4.5" customWidth="1"/>
    <col min="13" max="17" width="8.875" customWidth="1"/>
    <col min="18" max="18" width="4.5" customWidth="1"/>
    <col min="19" max="23" width="8.875" customWidth="1"/>
    <col min="24" max="24" width="4.5" customWidth="1"/>
    <col min="25" max="25" width="8.875" customWidth="1"/>
  </cols>
  <sheetData>
    <row r="1" spans="1:6" ht="80.099999999999994" customHeight="1">
      <c r="A1" s="87" t="s">
        <v>164</v>
      </c>
      <c r="B1" s="96" t="s">
        <v>166</v>
      </c>
      <c r="C1" s="96" t="s">
        <v>167</v>
      </c>
      <c r="D1" s="96" t="s">
        <v>168</v>
      </c>
      <c r="E1" s="96" t="s">
        <v>169</v>
      </c>
      <c r="F1" s="86"/>
    </row>
    <row r="2" spans="1:6">
      <c r="A2" s="77">
        <v>43678</v>
      </c>
      <c r="B2" s="98">
        <v>0.14925373134328357</v>
      </c>
      <c r="C2" s="98">
        <v>0.15359250260326276</v>
      </c>
      <c r="D2" s="98">
        <v>9.0072891357167645E-2</v>
      </c>
      <c r="E2" s="98">
        <v>5.206525511975009E-2</v>
      </c>
      <c r="F2" s="1"/>
    </row>
    <row r="3" spans="1:6">
      <c r="A3" s="77">
        <v>43709</v>
      </c>
      <c r="B3" s="98">
        <v>0.1505878284923928</v>
      </c>
      <c r="C3" s="98">
        <v>0.15369986168741356</v>
      </c>
      <c r="D3" s="98">
        <v>8.9730290456431536E-2</v>
      </c>
      <c r="E3" s="98">
        <v>5.2213001383125866E-2</v>
      </c>
      <c r="F3" s="97"/>
    </row>
    <row r="4" spans="1:6">
      <c r="A4" s="77">
        <v>43739</v>
      </c>
      <c r="B4" s="98">
        <v>0.15209850849809226</v>
      </c>
      <c r="C4" s="98">
        <v>0.15452653485952134</v>
      </c>
      <c r="D4" s="98">
        <v>8.983697537287548E-2</v>
      </c>
      <c r="E4" s="98">
        <v>5.2722858133888308E-2</v>
      </c>
      <c r="F4" s="1"/>
    </row>
    <row r="5" spans="1:6">
      <c r="A5" s="77">
        <v>43770</v>
      </c>
      <c r="B5" s="98">
        <v>0.15241893532165771</v>
      </c>
      <c r="C5" s="98">
        <v>0.1555401421883128</v>
      </c>
      <c r="D5" s="98">
        <v>8.9301196462632224E-2</v>
      </c>
      <c r="E5" s="98">
        <v>5.2713715970175136E-2</v>
      </c>
      <c r="F5" s="1"/>
    </row>
    <row r="6" spans="1:6">
      <c r="A6" s="77">
        <v>43800</v>
      </c>
      <c r="B6" s="98">
        <v>0.15367211973546815</v>
      </c>
      <c r="C6" s="98">
        <v>0.1555864949530108</v>
      </c>
      <c r="D6" s="98">
        <v>8.962756700313261E-2</v>
      </c>
      <c r="E6" s="98">
        <v>5.27323355377654E-2</v>
      </c>
      <c r="F6" s="1"/>
    </row>
    <row r="7" spans="1:6">
      <c r="A7" s="77">
        <v>43831</v>
      </c>
      <c r="B7" s="98">
        <v>0.1544885177453027</v>
      </c>
      <c r="C7" s="98">
        <v>0.15640222686151706</v>
      </c>
      <c r="D7" s="98">
        <v>8.9422407794015307E-2</v>
      </c>
      <c r="E7" s="98">
        <v>5.3235908141962419E-2</v>
      </c>
      <c r="F7" s="1"/>
    </row>
    <row r="8" spans="1:6">
      <c r="A8" s="77">
        <v>43862</v>
      </c>
      <c r="B8" s="98">
        <v>0.15692414752957551</v>
      </c>
      <c r="C8" s="98">
        <v>0.15675017397355601</v>
      </c>
      <c r="D8" s="98">
        <v>8.9944328462073758E-2</v>
      </c>
      <c r="E8" s="98">
        <v>5.3409881697981908E-2</v>
      </c>
      <c r="F8" s="1"/>
    </row>
    <row r="9" spans="1:6">
      <c r="A9" s="77">
        <v>43891</v>
      </c>
      <c r="B9" s="98">
        <v>0.15848794867348709</v>
      </c>
      <c r="C9" s="98">
        <v>0.15692734524015953</v>
      </c>
      <c r="D9" s="98">
        <v>8.9647997225593898E-2</v>
      </c>
      <c r="E9" s="98">
        <v>5.3580717877579329E-2</v>
      </c>
      <c r="F9" s="1"/>
    </row>
    <row r="10" spans="1:6">
      <c r="A10" s="77">
        <v>43922</v>
      </c>
      <c r="B10" s="98">
        <v>0.15888985255854293</v>
      </c>
      <c r="C10" s="98">
        <v>0.15732870771899393</v>
      </c>
      <c r="D10" s="98">
        <v>8.9332176929748486E-2</v>
      </c>
      <c r="E10" s="98">
        <v>5.3772766695576756E-2</v>
      </c>
      <c r="F10" s="1"/>
    </row>
    <row r="11" spans="1:6">
      <c r="A11" s="77">
        <v>43952</v>
      </c>
      <c r="B11" s="98">
        <v>0.15970899012645071</v>
      </c>
      <c r="C11" s="98">
        <v>0.15832322882383509</v>
      </c>
      <c r="D11" s="98">
        <v>8.9208383855880827E-2</v>
      </c>
      <c r="E11" s="98">
        <v>5.3871470639182399E-2</v>
      </c>
      <c r="F11" s="1"/>
    </row>
    <row r="12" spans="1:6">
      <c r="A12" s="77">
        <v>43983</v>
      </c>
      <c r="B12" s="98">
        <v>0.16095534787123572</v>
      </c>
      <c r="C12" s="98">
        <v>0.15922464520595361</v>
      </c>
      <c r="D12" s="98">
        <v>8.8958116995500172E-2</v>
      </c>
      <c r="E12" s="98">
        <v>5.3824852890273452E-2</v>
      </c>
      <c r="F12" s="1"/>
    </row>
    <row r="13" spans="1:6">
      <c r="A13" s="77">
        <v>44013</v>
      </c>
      <c r="B13" s="98">
        <v>0.16173672375021622</v>
      </c>
      <c r="C13" s="98">
        <v>0.15948797785850199</v>
      </c>
      <c r="D13" s="98">
        <v>8.943089430894309E-2</v>
      </c>
      <c r="E13" s="98">
        <v>5.4315862307559248E-2</v>
      </c>
      <c r="F13" s="1"/>
    </row>
    <row r="14" spans="1:6">
      <c r="A14" s="77">
        <v>44044</v>
      </c>
      <c r="B14" s="98">
        <v>0.16212016574585636</v>
      </c>
      <c r="C14" s="98">
        <v>0.16004834254143646</v>
      </c>
      <c r="D14" s="98">
        <v>8.9433701657458564E-2</v>
      </c>
      <c r="E14" s="98">
        <v>5.5075966850828731E-2</v>
      </c>
      <c r="F14" s="1"/>
    </row>
    <row r="15" spans="1:6">
      <c r="A15" s="77">
        <v>44075</v>
      </c>
      <c r="B15" s="98">
        <v>0.16297060340381639</v>
      </c>
      <c r="C15" s="98">
        <v>0.16125150421179302</v>
      </c>
      <c r="D15" s="98">
        <v>8.8877428227608732E-2</v>
      </c>
      <c r="E15" s="98">
        <v>5.5183084063950491E-2</v>
      </c>
      <c r="F15" s="1"/>
    </row>
    <row r="16" spans="1:6">
      <c r="A16" s="77">
        <v>44105</v>
      </c>
      <c r="B16" s="98">
        <v>0.16586620926243567</v>
      </c>
      <c r="C16" s="98">
        <v>0.16243567753001714</v>
      </c>
      <c r="D16" s="98">
        <v>8.8679245283018862E-2</v>
      </c>
      <c r="E16" s="98">
        <v>5.5231560891938251E-2</v>
      </c>
      <c r="F16" s="1"/>
    </row>
    <row r="17" spans="1:6">
      <c r="A17" s="77">
        <v>44136</v>
      </c>
      <c r="B17" s="98">
        <v>0.1669806473711252</v>
      </c>
      <c r="C17" s="98">
        <v>0.16269909231032711</v>
      </c>
      <c r="D17" s="98">
        <v>8.7857509847576634E-2</v>
      </c>
      <c r="E17" s="98">
        <v>5.5317691385511215E-2</v>
      </c>
      <c r="F17" s="1"/>
    </row>
    <row r="18" spans="1:6">
      <c r="A18" s="77">
        <v>44166</v>
      </c>
      <c r="B18" s="98">
        <v>0.16763998625901752</v>
      </c>
      <c r="C18" s="98">
        <v>0.16386121607694951</v>
      </c>
      <c r="D18" s="98">
        <v>8.8114050154586052E-2</v>
      </c>
      <c r="E18" s="98">
        <v>5.5650979045001721E-2</v>
      </c>
      <c r="F18" s="1"/>
    </row>
    <row r="19" spans="1:6">
      <c r="A19" s="77">
        <v>44197</v>
      </c>
      <c r="B19" s="98">
        <v>0.16869953616217145</v>
      </c>
      <c r="C19" s="98">
        <v>0.16406115787665349</v>
      </c>
      <c r="D19" s="98">
        <v>8.8300979213193603E-2</v>
      </c>
      <c r="E19" s="98">
        <v>5.6004123002920458E-2</v>
      </c>
      <c r="F19" s="1"/>
    </row>
    <row r="20" spans="1:6">
      <c r="A20" s="77">
        <v>44228</v>
      </c>
      <c r="B20" s="98">
        <v>0.16841381680701151</v>
      </c>
      <c r="C20" s="98">
        <v>0.16480494930400413</v>
      </c>
      <c r="D20" s="98">
        <v>8.8159477573466233E-2</v>
      </c>
      <c r="E20" s="98">
        <v>5.602337171335281E-2</v>
      </c>
      <c r="F20" s="1"/>
    </row>
    <row r="21" spans="1:6">
      <c r="A21" s="77">
        <v>44256</v>
      </c>
      <c r="B21" s="98">
        <v>0.16890034364261169</v>
      </c>
      <c r="C21" s="98">
        <v>0.16546391752577319</v>
      </c>
      <c r="D21" s="98">
        <v>8.8144329896907223E-2</v>
      </c>
      <c r="E21" s="98">
        <v>5.6013745704467356E-2</v>
      </c>
      <c r="F21" s="1"/>
    </row>
    <row r="22" spans="1:6">
      <c r="A22" s="77">
        <v>44287</v>
      </c>
      <c r="B22" s="98">
        <v>0.16947984843265587</v>
      </c>
      <c r="C22" s="98">
        <v>0.16672407853944196</v>
      </c>
      <c r="D22" s="98">
        <v>8.8356872201171208E-2</v>
      </c>
      <c r="E22" s="98">
        <v>5.6148811574233549E-2</v>
      </c>
      <c r="F22" s="1"/>
    </row>
    <row r="23" spans="1:6">
      <c r="A23" s="77">
        <v>44317</v>
      </c>
      <c r="B23" s="98">
        <v>0.17020542033488692</v>
      </c>
      <c r="C23" s="98">
        <v>0.16692559986190231</v>
      </c>
      <c r="D23" s="98">
        <v>8.8037286380113933E-2</v>
      </c>
      <c r="E23" s="98">
        <v>5.6447436561367165E-2</v>
      </c>
      <c r="F23" s="1"/>
    </row>
    <row r="24" spans="1:6">
      <c r="A24" s="77">
        <v>44348</v>
      </c>
      <c r="B24" s="98">
        <v>0.17162115451088836</v>
      </c>
      <c r="C24" s="98">
        <v>0.16764604217075699</v>
      </c>
      <c r="D24" s="98">
        <v>8.7970964396819909E-2</v>
      </c>
      <c r="E24" s="98">
        <v>5.6688558589699276E-2</v>
      </c>
      <c r="F24" s="1"/>
    </row>
    <row r="25" spans="1:6">
      <c r="A25" s="77">
        <v>44378</v>
      </c>
      <c r="B25" s="98">
        <v>0.17147826086956522</v>
      </c>
      <c r="C25" s="98">
        <v>0.16782608695652174</v>
      </c>
      <c r="D25" s="98">
        <v>8.8173913043478255E-2</v>
      </c>
      <c r="E25" s="98">
        <v>5.6521739130434782E-2</v>
      </c>
      <c r="F25" s="1"/>
    </row>
    <row r="26" spans="1:6">
      <c r="A26" s="77">
        <v>44409</v>
      </c>
      <c r="B26" s="98">
        <v>0.17283519553072627</v>
      </c>
      <c r="C26" s="98">
        <v>0.16812150837988826</v>
      </c>
      <c r="D26" s="98">
        <v>8.8687150837988823E-2</v>
      </c>
      <c r="E26" s="98">
        <v>5.6564245810055869E-2</v>
      </c>
      <c r="F26" s="1"/>
    </row>
    <row r="27" spans="1:6">
      <c r="A27" s="77">
        <v>44440</v>
      </c>
      <c r="B27" s="98">
        <v>0.17378368918445922</v>
      </c>
      <c r="C27" s="98">
        <v>0.16905845292264612</v>
      </c>
      <c r="D27" s="98">
        <v>8.8554427721386067E-2</v>
      </c>
      <c r="E27" s="98">
        <v>5.6702835141757085E-2</v>
      </c>
      <c r="F27" s="1"/>
    </row>
    <row r="28" spans="1:6">
      <c r="A28" s="77">
        <v>44470</v>
      </c>
      <c r="B28" s="98">
        <v>0.17366848303744067</v>
      </c>
      <c r="C28" s="98">
        <v>0.16927403761645279</v>
      </c>
      <c r="D28" s="98">
        <v>8.806468623659694E-2</v>
      </c>
      <c r="E28" s="98">
        <v>5.6600457022323782E-2</v>
      </c>
      <c r="F28" s="1"/>
    </row>
    <row r="29" spans="1:6">
      <c r="A29" s="77">
        <v>44501</v>
      </c>
      <c r="B29" s="98">
        <v>0.17486818980667837</v>
      </c>
      <c r="C29" s="98">
        <v>0.17012302284710018</v>
      </c>
      <c r="D29" s="98">
        <v>8.7697715289982422E-2</v>
      </c>
      <c r="E29" s="98">
        <v>5.7293497363796131E-2</v>
      </c>
      <c r="F29" s="1"/>
    </row>
    <row r="30" spans="1:6">
      <c r="A30" s="77">
        <v>44531</v>
      </c>
      <c r="B30" s="98">
        <v>0.17502649240551041</v>
      </c>
      <c r="C30" s="98">
        <v>0.17114093959731544</v>
      </c>
      <c r="D30" s="98">
        <v>8.7954786294595549E-2</v>
      </c>
      <c r="E30" s="98">
        <v>5.7400211939244085E-2</v>
      </c>
      <c r="F30" s="1"/>
    </row>
    <row r="31" spans="1:6">
      <c r="A31" s="77">
        <v>44562</v>
      </c>
      <c r="B31" s="98">
        <v>0.17481771296460963</v>
      </c>
      <c r="C31" s="98">
        <v>0.17054952872132315</v>
      </c>
      <c r="D31" s="98">
        <v>8.7853459007647169E-2</v>
      </c>
      <c r="E31" s="98">
        <v>5.7798328294504715E-2</v>
      </c>
      <c r="F31" s="1"/>
    </row>
    <row r="32" spans="1:6">
      <c r="A32" s="77">
        <v>44593</v>
      </c>
      <c r="B32" s="98">
        <v>0.17507577108218933</v>
      </c>
      <c r="C32" s="98">
        <v>0.17079693349973257</v>
      </c>
      <c r="D32" s="98">
        <v>8.7894455339632735E-2</v>
      </c>
      <c r="E32" s="98">
        <v>5.8299162060973436E-2</v>
      </c>
      <c r="F32" s="1"/>
    </row>
    <row r="33" spans="1:6">
      <c r="A33" s="77">
        <v>44621</v>
      </c>
      <c r="B33" s="98">
        <v>0.17655468191565404</v>
      </c>
      <c r="C33" s="98">
        <v>0.17244460328806291</v>
      </c>
      <c r="D33" s="98">
        <v>8.7383845604002863E-2</v>
      </c>
      <c r="E33" s="98">
        <v>5.8077197998570404E-2</v>
      </c>
      <c r="F33" s="1"/>
    </row>
    <row r="34" spans="1:6">
      <c r="A34" s="77">
        <v>44652</v>
      </c>
      <c r="B34" s="98">
        <v>0.17736121124729631</v>
      </c>
      <c r="C34" s="98">
        <v>0.17213410237923576</v>
      </c>
      <c r="D34" s="98">
        <v>8.8139870223503961E-2</v>
      </c>
      <c r="E34" s="98">
        <v>5.8038932948810379E-2</v>
      </c>
      <c r="F34" s="1"/>
    </row>
    <row r="35" spans="1:6">
      <c r="A35" s="77">
        <v>44682</v>
      </c>
      <c r="B35" s="98">
        <v>0.17719928186714543</v>
      </c>
      <c r="C35" s="98">
        <v>0.1727109515260323</v>
      </c>
      <c r="D35" s="98">
        <v>8.8509874326750448E-2</v>
      </c>
      <c r="E35" s="98">
        <v>5.85278276481149E-2</v>
      </c>
      <c r="F35" s="1"/>
    </row>
    <row r="36" spans="1:6">
      <c r="A36" s="77">
        <v>44713</v>
      </c>
      <c r="B36" s="98">
        <v>0.17842471869976781</v>
      </c>
      <c r="C36" s="98">
        <v>0.17324522236113593</v>
      </c>
      <c r="D36" s="98">
        <v>8.8408644400785857E-2</v>
      </c>
      <c r="E36" s="98">
        <v>5.9474906233255936E-2</v>
      </c>
      <c r="F36" s="1"/>
    </row>
    <row r="37" spans="1:6">
      <c r="A37" s="77">
        <v>44743</v>
      </c>
      <c r="B37" s="98">
        <v>0.17933618843683083</v>
      </c>
      <c r="C37" s="98">
        <v>0.17273376159885795</v>
      </c>
      <c r="D37" s="98">
        <v>8.8151320485367599E-2</v>
      </c>
      <c r="E37" s="98">
        <v>5.9421841541755886E-2</v>
      </c>
      <c r="F37" s="1"/>
    </row>
    <row r="38" spans="1:6">
      <c r="A38" s="77">
        <v>44774</v>
      </c>
      <c r="B38" s="98">
        <v>0.18015619453319134</v>
      </c>
      <c r="C38" s="98">
        <v>0.17323393681221158</v>
      </c>
      <c r="D38" s="98">
        <v>8.7504437344692931E-2</v>
      </c>
      <c r="E38" s="98">
        <v>5.9460418885339011E-2</v>
      </c>
      <c r="F38" s="1"/>
    </row>
    <row r="39" spans="1:6">
      <c r="A39" s="77">
        <v>44805</v>
      </c>
      <c r="B39" s="98">
        <v>0.18044979635204533</v>
      </c>
      <c r="C39" s="98">
        <v>0.17354347441119178</v>
      </c>
      <c r="D39" s="98">
        <v>8.7302992739507701E-2</v>
      </c>
      <c r="E39" s="98">
        <v>5.9500619798122899E-2</v>
      </c>
      <c r="F39" s="1"/>
    </row>
    <row r="40" spans="1:6">
      <c r="A40" s="77">
        <v>44835</v>
      </c>
      <c r="B40" s="98">
        <v>0.18107725017717929</v>
      </c>
      <c r="C40" s="98">
        <v>0.17434443656980864</v>
      </c>
      <c r="D40" s="98">
        <v>8.7349397590361449E-2</v>
      </c>
      <c r="E40" s="98">
        <v>5.9000708717221829E-2</v>
      </c>
      <c r="F40" s="1"/>
    </row>
    <row r="41" spans="1:6">
      <c r="A41" s="77">
        <v>44866</v>
      </c>
      <c r="B41" s="98">
        <v>0.18149655050415708</v>
      </c>
      <c r="C41" s="98">
        <v>0.17477445604104017</v>
      </c>
      <c r="D41" s="98">
        <v>8.7564125243233676E-2</v>
      </c>
      <c r="E41" s="98">
        <v>5.8729877940916331E-2</v>
      </c>
      <c r="F41" s="1"/>
    </row>
    <row r="42" spans="1:6">
      <c r="A42" s="77">
        <v>44896</v>
      </c>
      <c r="B42" s="98">
        <v>0.18249205788916342</v>
      </c>
      <c r="C42" s="98">
        <v>0.1754324038122132</v>
      </c>
      <c r="D42" s="98">
        <v>8.736321920225909E-2</v>
      </c>
      <c r="E42" s="98">
        <v>5.8948111542534418E-2</v>
      </c>
      <c r="F42" s="1"/>
    </row>
    <row r="43" spans="1:6">
      <c r="A43" s="77">
        <v>44927</v>
      </c>
      <c r="B43" s="98">
        <v>0.18294190358467244</v>
      </c>
      <c r="C43" s="98">
        <v>0.17658484901995408</v>
      </c>
      <c r="D43" s="98">
        <v>8.7232915415857315E-2</v>
      </c>
      <c r="E43" s="98">
        <v>5.8979339572664664E-2</v>
      </c>
      <c r="F43" s="1"/>
    </row>
    <row r="44" spans="1:6">
      <c r="A44" s="77">
        <v>44958</v>
      </c>
      <c r="B44" s="98">
        <v>0.18361581920903955</v>
      </c>
      <c r="C44" s="98">
        <v>0.1763771186440678</v>
      </c>
      <c r="D44" s="98">
        <v>8.6864406779661021E-2</v>
      </c>
      <c r="E44" s="98">
        <v>5.91454802259887E-2</v>
      </c>
      <c r="F44" s="1"/>
    </row>
    <row r="45" spans="1:6">
      <c r="A45" s="77">
        <v>44986</v>
      </c>
      <c r="B45" s="98">
        <v>0.18279380717804364</v>
      </c>
      <c r="C45" s="98">
        <v>0.17558057705840957</v>
      </c>
      <c r="D45" s="98">
        <v>8.6558761435608728E-2</v>
      </c>
      <c r="E45" s="98">
        <v>5.9113300492610835E-2</v>
      </c>
      <c r="F45" s="1"/>
    </row>
    <row r="46" spans="1:6">
      <c r="A46" s="77">
        <v>45017</v>
      </c>
      <c r="B46" s="98">
        <v>0.18253968253968253</v>
      </c>
      <c r="C46" s="98">
        <v>0.17654320987654321</v>
      </c>
      <c r="D46" s="98">
        <v>8.6067019400352732E-2</v>
      </c>
      <c r="E46" s="98">
        <v>5.9611992945326278E-2</v>
      </c>
      <c r="F46" s="1"/>
    </row>
    <row r="47" spans="1:6">
      <c r="A47" s="77">
        <v>45047</v>
      </c>
      <c r="B47" s="98">
        <v>0.18260409315455187</v>
      </c>
      <c r="C47" s="98">
        <v>0.17642907551164433</v>
      </c>
      <c r="D47" s="98">
        <v>8.6097388849682432E-2</v>
      </c>
      <c r="E47" s="98">
        <v>5.9280169371912494E-2</v>
      </c>
      <c r="F47" s="1"/>
    </row>
    <row r="48" spans="1:6">
      <c r="A48" s="77">
        <v>45078</v>
      </c>
      <c r="B48" s="98">
        <v>0.18379898084695132</v>
      </c>
      <c r="C48" s="98">
        <v>0.17800035143208576</v>
      </c>
      <c r="D48" s="98">
        <v>8.645229309435952E-2</v>
      </c>
      <c r="E48" s="98">
        <v>5.9743454577402919E-2</v>
      </c>
      <c r="F48" s="1"/>
    </row>
    <row r="49" spans="1:6">
      <c r="A49" s="77">
        <v>45108</v>
      </c>
      <c r="B49" s="98">
        <v>0.18438596491228071</v>
      </c>
      <c r="C49" s="98">
        <v>0.17807017543859649</v>
      </c>
      <c r="D49" s="98">
        <v>8.7543859649122813E-2</v>
      </c>
      <c r="E49" s="98">
        <v>5.9649122807017542E-2</v>
      </c>
      <c r="F49" s="1"/>
    </row>
    <row r="50" spans="1:6">
      <c r="A50" s="77">
        <v>45139</v>
      </c>
      <c r="B50" s="98">
        <v>0.18458844133099825</v>
      </c>
      <c r="C50" s="98">
        <v>0.17898423817863399</v>
      </c>
      <c r="D50" s="98">
        <v>8.7215411558669007E-2</v>
      </c>
      <c r="E50" s="98">
        <v>5.9894921190893173E-2</v>
      </c>
      <c r="F50" s="1"/>
    </row>
    <row r="51" spans="1:6">
      <c r="A51" s="77">
        <v>45170</v>
      </c>
      <c r="B51" s="98">
        <v>0.18407265106531609</v>
      </c>
      <c r="C51" s="98">
        <v>0.17970660146699266</v>
      </c>
      <c r="D51" s="98">
        <v>8.7495633950401677E-2</v>
      </c>
      <c r="E51" s="98">
        <v>6.0076842472930492E-2</v>
      </c>
      <c r="F51" s="1"/>
    </row>
    <row r="52" spans="1:6">
      <c r="A52" s="77">
        <v>45200</v>
      </c>
      <c r="B52" s="98">
        <v>0.18527564549895326</v>
      </c>
      <c r="C52" s="98">
        <v>0.17951849267271458</v>
      </c>
      <c r="D52" s="98">
        <v>8.6880669923237966E-2</v>
      </c>
      <c r="E52" s="98">
        <v>5.9665038381018845E-2</v>
      </c>
    </row>
    <row r="53" spans="1:6">
      <c r="A53" s="77">
        <v>45231</v>
      </c>
      <c r="B53" s="98">
        <v>0.18572671888598782</v>
      </c>
      <c r="C53" s="98">
        <v>0.17998259355961707</v>
      </c>
      <c r="D53" s="98">
        <v>8.6335944299390774E-2</v>
      </c>
      <c r="E53" s="98">
        <v>6.0052219321148827E-2</v>
      </c>
    </row>
    <row r="54" spans="1:6">
      <c r="A54" s="77">
        <v>45261</v>
      </c>
      <c r="B54" s="98">
        <v>0.18613518197573656</v>
      </c>
      <c r="C54" s="98">
        <v>0.18006932409012133</v>
      </c>
      <c r="D54" s="98">
        <v>8.6481802426343152E-2</v>
      </c>
      <c r="E54" s="98">
        <v>5.9792027729636051E-2</v>
      </c>
    </row>
    <row r="55" spans="1:6">
      <c r="A55" s="77"/>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63FD6-CF44-4978-8985-E4A6995565B4}">
  <sheetPr>
    <tabColor rgb="FFFF0000"/>
  </sheetPr>
  <dimension ref="A1:B54"/>
  <sheetViews>
    <sheetView workbookViewId="0">
      <pane ySplit="1" topLeftCell="A2" activePane="bottomLeft" state="frozen"/>
      <selection pane="bottomLeft"/>
    </sheetView>
  </sheetViews>
  <sheetFormatPr defaultRowHeight="14.25"/>
  <cols>
    <col min="1" max="1" width="15.5" customWidth="1"/>
    <col min="2" max="2" width="20.875" customWidth="1"/>
    <col min="3" max="6" width="9" customWidth="1"/>
  </cols>
  <sheetData>
    <row r="1" spans="1:2" ht="45" customHeight="1">
      <c r="A1" s="91" t="s">
        <v>164</v>
      </c>
      <c r="B1" s="85" t="s">
        <v>170</v>
      </c>
    </row>
    <row r="2" spans="1:2">
      <c r="A2" s="77">
        <v>43678</v>
      </c>
      <c r="B2" s="78" t="s">
        <v>20</v>
      </c>
    </row>
    <row r="3" spans="1:2">
      <c r="A3" s="77">
        <v>43709</v>
      </c>
      <c r="B3" s="78" t="s">
        <v>20</v>
      </c>
    </row>
    <row r="4" spans="1:2">
      <c r="A4" s="77">
        <v>43739</v>
      </c>
      <c r="B4" s="78" t="s">
        <v>20</v>
      </c>
    </row>
    <row r="5" spans="1:2">
      <c r="A5" s="77">
        <v>43770</v>
      </c>
      <c r="B5" s="78" t="s">
        <v>20</v>
      </c>
    </row>
    <row r="6" spans="1:2">
      <c r="A6" s="77">
        <v>43800</v>
      </c>
      <c r="B6" s="78" t="s">
        <v>20</v>
      </c>
    </row>
    <row r="7" spans="1:2">
      <c r="A7" s="77">
        <v>43831</v>
      </c>
      <c r="B7" s="78" t="s">
        <v>20</v>
      </c>
    </row>
    <row r="8" spans="1:2">
      <c r="A8" s="77">
        <v>43862</v>
      </c>
      <c r="B8" s="78" t="s">
        <v>20</v>
      </c>
    </row>
    <row r="9" spans="1:2">
      <c r="A9" s="77">
        <v>43891</v>
      </c>
      <c r="B9" s="78" t="s">
        <v>20</v>
      </c>
    </row>
    <row r="10" spans="1:2">
      <c r="A10" s="77">
        <v>43922</v>
      </c>
      <c r="B10" s="78" t="s">
        <v>20</v>
      </c>
    </row>
    <row r="11" spans="1:2">
      <c r="A11" s="77">
        <v>43952</v>
      </c>
      <c r="B11" s="78" t="s">
        <v>20</v>
      </c>
    </row>
    <row r="12" spans="1:2">
      <c r="A12" s="77">
        <v>43983</v>
      </c>
      <c r="B12" s="78" t="s">
        <v>20</v>
      </c>
    </row>
    <row r="13" spans="1:2">
      <c r="A13" s="77">
        <v>44013</v>
      </c>
      <c r="B13" s="78" t="s">
        <v>20</v>
      </c>
    </row>
    <row r="14" spans="1:2">
      <c r="A14" s="77">
        <v>44044</v>
      </c>
      <c r="B14" s="78" t="s">
        <v>20</v>
      </c>
    </row>
    <row r="15" spans="1:2">
      <c r="A15" s="77">
        <v>44075</v>
      </c>
      <c r="B15" s="78" t="s">
        <v>20</v>
      </c>
    </row>
    <row r="16" spans="1:2">
      <c r="A16" s="77">
        <v>44105</v>
      </c>
      <c r="B16" s="78" t="s">
        <v>20</v>
      </c>
    </row>
    <row r="17" spans="1:2">
      <c r="A17" s="77">
        <v>44136</v>
      </c>
      <c r="B17" s="78" t="s">
        <v>20</v>
      </c>
    </row>
    <row r="18" spans="1:2">
      <c r="A18" s="77">
        <v>44166</v>
      </c>
      <c r="B18" s="78" t="s">
        <v>20</v>
      </c>
    </row>
    <row r="19" spans="1:2">
      <c r="A19" s="77">
        <v>44197</v>
      </c>
      <c r="B19" s="78" t="s">
        <v>20</v>
      </c>
    </row>
    <row r="20" spans="1:2">
      <c r="A20" s="77">
        <v>44228</v>
      </c>
      <c r="B20" s="78" t="s">
        <v>20</v>
      </c>
    </row>
    <row r="21" spans="1:2">
      <c r="A21" s="77">
        <v>44256</v>
      </c>
      <c r="B21" s="78" t="s">
        <v>20</v>
      </c>
    </row>
    <row r="22" spans="1:2">
      <c r="A22" s="77">
        <v>44287</v>
      </c>
      <c r="B22" s="78">
        <v>32</v>
      </c>
    </row>
    <row r="23" spans="1:2">
      <c r="A23" s="77">
        <v>44317</v>
      </c>
      <c r="B23" s="78">
        <v>349</v>
      </c>
    </row>
    <row r="24" spans="1:2">
      <c r="A24" s="77">
        <v>44348</v>
      </c>
      <c r="B24" s="78">
        <v>300</v>
      </c>
    </row>
    <row r="25" spans="1:2">
      <c r="A25" s="77">
        <v>44378</v>
      </c>
      <c r="B25" s="78">
        <v>945</v>
      </c>
    </row>
    <row r="26" spans="1:2">
      <c r="A26" s="77">
        <v>44409</v>
      </c>
      <c r="B26" s="78">
        <v>582</v>
      </c>
    </row>
    <row r="27" spans="1:2">
      <c r="A27" s="77">
        <v>44440</v>
      </c>
      <c r="B27" s="78">
        <v>486</v>
      </c>
    </row>
    <row r="28" spans="1:2">
      <c r="A28" s="77">
        <v>44470</v>
      </c>
      <c r="B28" s="78">
        <v>691</v>
      </c>
    </row>
    <row r="29" spans="1:2">
      <c r="A29" s="77">
        <v>44501</v>
      </c>
      <c r="B29" s="78">
        <v>846</v>
      </c>
    </row>
    <row r="30" spans="1:2">
      <c r="A30" s="77">
        <v>44531</v>
      </c>
      <c r="B30" s="78">
        <v>684</v>
      </c>
    </row>
    <row r="31" spans="1:2">
      <c r="A31" s="77">
        <v>44562</v>
      </c>
      <c r="B31" s="78">
        <v>822</v>
      </c>
    </row>
    <row r="32" spans="1:2">
      <c r="A32" s="77">
        <v>44593</v>
      </c>
      <c r="B32" s="78">
        <v>655</v>
      </c>
    </row>
    <row r="33" spans="1:2">
      <c r="A33" s="77">
        <v>44621</v>
      </c>
      <c r="B33" s="78">
        <v>564</v>
      </c>
    </row>
    <row r="34" spans="1:2">
      <c r="A34" s="77">
        <v>44652</v>
      </c>
      <c r="B34" s="78">
        <v>540</v>
      </c>
    </row>
    <row r="35" spans="1:2">
      <c r="A35" s="77">
        <v>44682</v>
      </c>
      <c r="B35" s="160">
        <v>306</v>
      </c>
    </row>
    <row r="36" spans="1:2">
      <c r="A36" s="159">
        <v>44713</v>
      </c>
      <c r="B36" s="78">
        <v>337</v>
      </c>
    </row>
    <row r="37" spans="1:2">
      <c r="A37" s="159">
        <v>44743</v>
      </c>
      <c r="B37" s="78">
        <v>384</v>
      </c>
    </row>
    <row r="38" spans="1:2">
      <c r="A38" s="159">
        <v>44774</v>
      </c>
      <c r="B38" s="78">
        <v>462</v>
      </c>
    </row>
    <row r="39" spans="1:2">
      <c r="A39" s="159">
        <v>44805</v>
      </c>
      <c r="B39" s="78">
        <v>379</v>
      </c>
    </row>
    <row r="40" spans="1:2">
      <c r="A40" s="159">
        <v>44835</v>
      </c>
      <c r="B40" s="78">
        <v>588</v>
      </c>
    </row>
    <row r="41" spans="1:2">
      <c r="A41" s="159">
        <v>44866</v>
      </c>
      <c r="B41" s="78">
        <v>517</v>
      </c>
    </row>
    <row r="42" spans="1:2">
      <c r="A42" s="159">
        <v>44896</v>
      </c>
      <c r="B42" s="78">
        <v>420</v>
      </c>
    </row>
    <row r="43" spans="1:2">
      <c r="A43" s="159">
        <v>44927</v>
      </c>
      <c r="B43" s="78">
        <v>330</v>
      </c>
    </row>
    <row r="44" spans="1:2">
      <c r="A44" s="159">
        <v>44958</v>
      </c>
      <c r="B44" s="78">
        <v>336</v>
      </c>
    </row>
    <row r="45" spans="1:2">
      <c r="A45" s="159">
        <v>44986</v>
      </c>
      <c r="B45" s="78">
        <v>318</v>
      </c>
    </row>
    <row r="46" spans="1:2">
      <c r="A46" s="159">
        <v>45017</v>
      </c>
      <c r="B46" s="78">
        <v>763</v>
      </c>
    </row>
    <row r="47" spans="1:2">
      <c r="A47" s="159">
        <v>45047</v>
      </c>
      <c r="B47" s="78">
        <v>1099</v>
      </c>
    </row>
    <row r="48" spans="1:2">
      <c r="A48" s="159">
        <v>45078</v>
      </c>
      <c r="B48" s="78">
        <v>642</v>
      </c>
    </row>
    <row r="49" spans="1:2">
      <c r="A49" s="159">
        <v>45108</v>
      </c>
      <c r="B49" s="78">
        <v>1023</v>
      </c>
    </row>
    <row r="50" spans="1:2">
      <c r="A50" s="159">
        <v>45139</v>
      </c>
      <c r="B50" s="78">
        <v>1140</v>
      </c>
    </row>
    <row r="51" spans="1:2">
      <c r="A51" s="159">
        <v>45170</v>
      </c>
      <c r="B51" s="78">
        <v>1346</v>
      </c>
    </row>
    <row r="52" spans="1:2">
      <c r="A52" s="159">
        <v>45200</v>
      </c>
      <c r="B52" s="105">
        <v>1371</v>
      </c>
    </row>
    <row r="53" spans="1:2">
      <c r="A53" s="159">
        <v>45231</v>
      </c>
      <c r="B53" s="105">
        <v>1300</v>
      </c>
    </row>
    <row r="54" spans="1:2">
      <c r="A54" s="159">
        <v>45261</v>
      </c>
      <c r="B54" s="161">
        <v>1144</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F903-E611-45C0-ABC2-960A36CE20F0}">
  <sheetPr>
    <tabColor theme="4" tint="-0.249977111117893"/>
  </sheetPr>
  <dimension ref="A1:F54"/>
  <sheetViews>
    <sheetView workbookViewId="0">
      <pane ySplit="1" topLeftCell="A2" activePane="bottomLeft" state="frozen"/>
      <selection pane="bottomLeft"/>
    </sheetView>
  </sheetViews>
  <sheetFormatPr defaultRowHeight="14.25"/>
  <cols>
    <col min="1" max="1" width="13.5" customWidth="1"/>
    <col min="2" max="2" width="22.25" customWidth="1"/>
    <col min="3" max="3" width="20.5" customWidth="1"/>
    <col min="4" max="4" width="20.875" customWidth="1"/>
    <col min="5" max="5" width="21.5" customWidth="1"/>
  </cols>
  <sheetData>
    <row r="1" spans="1:6" ht="51.6" customHeight="1">
      <c r="A1" s="91" t="s">
        <v>164</v>
      </c>
      <c r="B1" s="95" t="s">
        <v>171</v>
      </c>
      <c r="C1" s="96" t="s">
        <v>172</v>
      </c>
      <c r="D1" s="95" t="s">
        <v>173</v>
      </c>
      <c r="E1" s="95" t="s">
        <v>174</v>
      </c>
      <c r="F1" s="86"/>
    </row>
    <row r="2" spans="1:6">
      <c r="A2" s="88">
        <v>43678</v>
      </c>
      <c r="B2" s="113">
        <v>3.5929832159639092E-3</v>
      </c>
      <c r="C2" s="113">
        <v>4.5130688050353147E-3</v>
      </c>
      <c r="D2" s="112">
        <v>0.96915456489924579</v>
      </c>
      <c r="E2" s="107">
        <v>0.98750422154677475</v>
      </c>
      <c r="F2" s="1"/>
    </row>
    <row r="3" spans="1:6">
      <c r="A3" s="88">
        <v>43709</v>
      </c>
      <c r="B3" s="113">
        <v>3.6858456924039819E-3</v>
      </c>
      <c r="C3" s="113">
        <v>4.5732420238394503E-3</v>
      </c>
      <c r="D3" s="112">
        <v>0.96506051609956611</v>
      </c>
      <c r="E3" s="107">
        <v>0.98253025804978311</v>
      </c>
      <c r="F3" s="1"/>
    </row>
    <row r="4" spans="1:6">
      <c r="A4" s="88">
        <v>43739</v>
      </c>
      <c r="B4" s="113">
        <v>3.6312405674136642E-3</v>
      </c>
      <c r="C4" s="113">
        <v>4.5909389714425489E-3</v>
      </c>
      <c r="D4" s="112">
        <v>0.96689875584978879</v>
      </c>
      <c r="E4" s="107">
        <v>0.98538979568542406</v>
      </c>
      <c r="F4" s="1"/>
    </row>
    <row r="5" spans="1:6">
      <c r="A5" s="88">
        <v>43770</v>
      </c>
      <c r="B5" s="113">
        <v>3.6272127468189716E-3</v>
      </c>
      <c r="C5" s="113">
        <v>4.6013346175013759E-3</v>
      </c>
      <c r="D5" s="112">
        <v>0.97029002593727898</v>
      </c>
      <c r="E5" s="107">
        <v>0.98773874086300406</v>
      </c>
      <c r="F5" s="1"/>
    </row>
    <row r="6" spans="1:6">
      <c r="A6" s="88">
        <v>43800</v>
      </c>
      <c r="B6" s="113">
        <v>3.6139906339428848E-3</v>
      </c>
      <c r="C6" s="113">
        <v>4.5632898477870748E-3</v>
      </c>
      <c r="D6" s="112">
        <v>0.9699863574351979</v>
      </c>
      <c r="E6" s="107">
        <v>0.98747364504526847</v>
      </c>
      <c r="F6" s="1"/>
    </row>
    <row r="7" spans="1:6">
      <c r="A7" s="88">
        <v>43831</v>
      </c>
      <c r="B7" s="113">
        <v>3.5279829343939106E-3</v>
      </c>
      <c r="C7" s="113">
        <v>4.3910942339144658E-3</v>
      </c>
      <c r="D7" s="112">
        <v>0.97899881125346722</v>
      </c>
      <c r="E7" s="107">
        <v>0.98982961299696204</v>
      </c>
      <c r="F7" s="1"/>
    </row>
    <row r="8" spans="1:6">
      <c r="A8" s="88">
        <v>43862</v>
      </c>
      <c r="B8" s="113">
        <v>3.6020759054688563E-3</v>
      </c>
      <c r="C8" s="113">
        <v>4.4599954462659379E-3</v>
      </c>
      <c r="D8" s="112">
        <v>0.97185691741188851</v>
      </c>
      <c r="E8" s="107">
        <v>0.98776959495002625</v>
      </c>
      <c r="F8" s="1"/>
    </row>
    <row r="9" spans="1:6">
      <c r="A9" s="88">
        <v>43891</v>
      </c>
      <c r="B9" s="113">
        <v>3.4658000039182266E-3</v>
      </c>
      <c r="C9" s="113">
        <v>4.3140060824422748E-3</v>
      </c>
      <c r="D9" s="112">
        <v>0.97699021422903998</v>
      </c>
      <c r="E9" s="107">
        <v>0.9902142290399365</v>
      </c>
      <c r="F9" s="1"/>
    </row>
    <row r="10" spans="1:6">
      <c r="A10" s="88">
        <v>43922</v>
      </c>
      <c r="B10" s="113">
        <v>3.2693456569369253E-3</v>
      </c>
      <c r="C10" s="113">
        <v>3.9824043565806332E-3</v>
      </c>
      <c r="D10" s="112">
        <v>0.98405602741767251</v>
      </c>
      <c r="E10" s="107">
        <v>0.99254954552227692</v>
      </c>
      <c r="F10" s="1"/>
    </row>
    <row r="11" spans="1:6">
      <c r="A11" s="88">
        <v>43952</v>
      </c>
      <c r="B11" s="113">
        <v>3.338763898762644E-3</v>
      </c>
      <c r="C11" s="113">
        <v>4.1208177430725017E-3</v>
      </c>
      <c r="D11" s="112">
        <v>0.98231087692886698</v>
      </c>
      <c r="E11" s="107">
        <v>0.99184543971898131</v>
      </c>
      <c r="F11" s="1"/>
    </row>
    <row r="12" spans="1:6">
      <c r="A12" s="88">
        <v>43983</v>
      </c>
      <c r="B12" s="113">
        <v>3.4063091527546507E-3</v>
      </c>
      <c r="C12" s="113">
        <v>4.13993709336276E-3</v>
      </c>
      <c r="D12" s="112">
        <v>0.97937748174715</v>
      </c>
      <c r="E12" s="107">
        <v>0.99052132701421802</v>
      </c>
      <c r="F12" s="1"/>
    </row>
    <row r="13" spans="1:6">
      <c r="A13" s="88">
        <v>44013</v>
      </c>
      <c r="B13" s="113">
        <v>3.4807901728699147E-3</v>
      </c>
      <c r="C13" s="113">
        <v>4.2621817641153234E-3</v>
      </c>
      <c r="D13" s="112">
        <v>0.97438423645320205</v>
      </c>
      <c r="E13" s="107">
        <v>0.99002463054187184</v>
      </c>
      <c r="F13" s="1"/>
    </row>
    <row r="14" spans="1:6">
      <c r="A14" s="88">
        <v>44044</v>
      </c>
      <c r="B14" s="113">
        <v>3.6112630990624262E-3</v>
      </c>
      <c r="C14" s="113">
        <v>4.4631726239300062E-3</v>
      </c>
      <c r="D14" s="112">
        <v>0.96645332156256902</v>
      </c>
      <c r="E14" s="107">
        <v>0.98399911719267275</v>
      </c>
      <c r="F14" s="1"/>
    </row>
    <row r="15" spans="1:6">
      <c r="A15" s="88">
        <v>44075</v>
      </c>
      <c r="B15" s="113">
        <v>3.5529979970825598E-3</v>
      </c>
      <c r="C15" s="113">
        <v>4.4434725495973281E-3</v>
      </c>
      <c r="D15" s="112">
        <v>0.97195463967808804</v>
      </c>
      <c r="E15" s="107">
        <v>0.98939153761736376</v>
      </c>
      <c r="F15" s="1"/>
    </row>
    <row r="16" spans="1:6">
      <c r="A16" s="88">
        <v>44105</v>
      </c>
      <c r="B16" s="113">
        <v>3.5502913403747363E-3</v>
      </c>
      <c r="C16" s="113">
        <v>4.4692588186044458E-3</v>
      </c>
      <c r="D16" s="112">
        <v>0.97441685477802864</v>
      </c>
      <c r="E16" s="107">
        <v>0.98921494858289438</v>
      </c>
      <c r="F16" s="1"/>
    </row>
    <row r="17" spans="1:6">
      <c r="A17" s="88">
        <v>44136</v>
      </c>
      <c r="B17" s="113">
        <v>3.4606962055143816E-3</v>
      </c>
      <c r="C17" s="113">
        <v>4.3527410751737347E-3</v>
      </c>
      <c r="D17" s="112">
        <v>0.98245379051701032</v>
      </c>
      <c r="E17" s="107">
        <v>0.99182962764532545</v>
      </c>
      <c r="F17" s="1"/>
    </row>
    <row r="18" spans="1:6">
      <c r="A18" s="88">
        <v>44166</v>
      </c>
      <c r="B18" s="113">
        <v>3.5125142840182239E-3</v>
      </c>
      <c r="C18" s="113">
        <v>4.5128582721338231E-3</v>
      </c>
      <c r="D18" s="112">
        <v>0.97796180045412062</v>
      </c>
      <c r="E18" s="107">
        <v>0.99078402564445023</v>
      </c>
      <c r="F18" s="1"/>
    </row>
    <row r="19" spans="1:6">
      <c r="A19" s="88">
        <v>44197</v>
      </c>
      <c r="B19" s="113">
        <v>3.4117167736913796E-3</v>
      </c>
      <c r="C19" s="113">
        <v>4.2050088412543757E-3</v>
      </c>
      <c r="D19" s="112">
        <v>0.98277875072971399</v>
      </c>
      <c r="E19" s="107">
        <v>0.99284880326911851</v>
      </c>
      <c r="F19" s="1"/>
    </row>
    <row r="20" spans="1:6">
      <c r="A20" s="88">
        <v>44228</v>
      </c>
      <c r="B20" s="113">
        <v>3.4647904836210179E-3</v>
      </c>
      <c r="C20" s="113">
        <v>4.2528439599410607E-3</v>
      </c>
      <c r="D20" s="112">
        <v>0.97886202403358913</v>
      </c>
      <c r="E20" s="107">
        <v>0.99174750253366151</v>
      </c>
      <c r="F20" s="1"/>
    </row>
    <row r="21" spans="1:6">
      <c r="A21" s="88">
        <v>44256</v>
      </c>
      <c r="B21" s="113">
        <v>3.4589611321408247E-3</v>
      </c>
      <c r="C21" s="113">
        <v>4.2019354530786193E-3</v>
      </c>
      <c r="D21" s="112">
        <v>0.97995991983967945</v>
      </c>
      <c r="E21" s="107">
        <v>0.99118236472945886</v>
      </c>
      <c r="F21" s="1"/>
    </row>
    <row r="22" spans="1:6">
      <c r="A22" s="88">
        <v>44287</v>
      </c>
      <c r="B22" s="113">
        <v>3.5608334011501736E-3</v>
      </c>
      <c r="C22" s="113">
        <v>4.3946271968391308E-3</v>
      </c>
      <c r="D22" s="112">
        <v>0.9736328125</v>
      </c>
      <c r="E22" s="107">
        <v>0.9886474609375</v>
      </c>
      <c r="F22" s="1"/>
    </row>
    <row r="23" spans="1:6">
      <c r="A23" s="88">
        <v>44317</v>
      </c>
      <c r="B23" s="113">
        <v>3.5453401527587164E-3</v>
      </c>
      <c r="C23" s="113">
        <v>4.3952046002305361E-3</v>
      </c>
      <c r="D23" s="112">
        <v>0.974085735044805</v>
      </c>
      <c r="E23" s="107">
        <v>0.98873819326713486</v>
      </c>
      <c r="F23" s="1"/>
    </row>
    <row r="24" spans="1:6">
      <c r="A24" s="88">
        <v>44348</v>
      </c>
      <c r="B24" s="113">
        <v>3.8201086247057719E-3</v>
      </c>
      <c r="C24" s="113">
        <v>4.7108201619878902E-3</v>
      </c>
      <c r="D24" s="112">
        <v>0.95142636854279106</v>
      </c>
      <c r="E24" s="107">
        <v>0.97764070932922142</v>
      </c>
      <c r="F24" s="1"/>
    </row>
    <row r="25" spans="1:6">
      <c r="A25" s="88">
        <v>44378</v>
      </c>
      <c r="B25" s="113">
        <v>3.7252362937821152E-3</v>
      </c>
      <c r="C25" s="113">
        <v>4.7111579900839052E-3</v>
      </c>
      <c r="D25" s="112">
        <v>0.95545184556639795</v>
      </c>
      <c r="E25" s="107">
        <v>0.97793805685193047</v>
      </c>
      <c r="F25" s="1"/>
    </row>
    <row r="26" spans="1:6">
      <c r="A26" s="88">
        <v>44409</v>
      </c>
      <c r="B26" s="113">
        <v>3.5488764456155764E-3</v>
      </c>
      <c r="C26" s="113">
        <v>4.5524989540670279E-3</v>
      </c>
      <c r="D26" s="112">
        <v>0.97267080745341616</v>
      </c>
      <c r="E26" s="107">
        <v>0.98814229249011865</v>
      </c>
      <c r="F26" s="1"/>
    </row>
    <row r="27" spans="1:6">
      <c r="A27" s="88">
        <v>44440</v>
      </c>
      <c r="B27" s="113">
        <v>3.6181623931623931E-3</v>
      </c>
      <c r="C27" s="113">
        <v>4.6659348010385203E-3</v>
      </c>
      <c r="D27" s="112">
        <v>0.96890109890109888</v>
      </c>
      <c r="E27" s="107">
        <v>0.98791208791208784</v>
      </c>
      <c r="F27" s="1"/>
    </row>
    <row r="28" spans="1:6">
      <c r="A28" s="88">
        <v>44470</v>
      </c>
      <c r="B28" s="113">
        <v>3.6190292776372844E-3</v>
      </c>
      <c r="C28" s="113">
        <v>4.6589001614586413E-3</v>
      </c>
      <c r="D28" s="112">
        <v>0.96975599753947095</v>
      </c>
      <c r="E28" s="107">
        <v>0.98820996514250548</v>
      </c>
      <c r="F28" s="1"/>
    </row>
    <row r="29" spans="1:6">
      <c r="A29" s="88">
        <v>44501</v>
      </c>
      <c r="B29" s="113">
        <v>3.602120134999282E-3</v>
      </c>
      <c r="C29" s="113">
        <v>4.6404008588146473E-3</v>
      </c>
      <c r="D29" s="112">
        <v>0.96940973718224899</v>
      </c>
      <c r="E29" s="107">
        <v>0.98825937096079275</v>
      </c>
      <c r="F29" s="1"/>
    </row>
    <row r="30" spans="1:6">
      <c r="A30" s="88">
        <v>44531</v>
      </c>
      <c r="B30" s="113">
        <v>3.6004894001465493E-3</v>
      </c>
      <c r="C30" s="113">
        <v>4.7825846343556811E-3</v>
      </c>
      <c r="D30" s="112">
        <v>0.97054856115107913</v>
      </c>
      <c r="E30" s="107">
        <v>0.98785971223021596</v>
      </c>
      <c r="F30" s="1"/>
    </row>
    <row r="31" spans="1:6">
      <c r="A31" s="88">
        <v>44562</v>
      </c>
      <c r="B31" s="113">
        <v>3.4693332810211337E-3</v>
      </c>
      <c r="C31" s="113">
        <v>4.3871692361709602E-3</v>
      </c>
      <c r="D31" s="112">
        <v>0.98033898305084743</v>
      </c>
      <c r="E31" s="107">
        <v>0.99299435028248584</v>
      </c>
      <c r="F31" s="1"/>
    </row>
    <row r="32" spans="1:6">
      <c r="A32" s="88">
        <v>44593</v>
      </c>
      <c r="B32" s="113">
        <v>3.6046574720808178E-3</v>
      </c>
      <c r="C32" s="113">
        <v>4.5515181960258987E-3</v>
      </c>
      <c r="D32" s="112">
        <v>0.97123239019770335</v>
      </c>
      <c r="E32" s="107">
        <v>0.9895821001539008</v>
      </c>
      <c r="F32" s="1"/>
    </row>
    <row r="33" spans="1:6">
      <c r="A33" s="88">
        <v>44621</v>
      </c>
      <c r="B33" s="113">
        <v>3.6424406853122955E-3</v>
      </c>
      <c r="C33" s="113">
        <v>4.7343599687349686E-3</v>
      </c>
      <c r="D33" s="112">
        <v>0.96410487228536068</v>
      </c>
      <c r="E33" s="107">
        <v>0.98492179588162487</v>
      </c>
      <c r="F33" s="1"/>
    </row>
    <row r="34" spans="1:6">
      <c r="A34" s="88">
        <v>44652</v>
      </c>
      <c r="B34" s="113">
        <v>3.6186767650813463E-3</v>
      </c>
      <c r="C34" s="113">
        <v>4.6669192672099654E-3</v>
      </c>
      <c r="D34" s="112">
        <v>0.96872591124325513</v>
      </c>
      <c r="E34" s="107">
        <v>0.98722607642330151</v>
      </c>
      <c r="F34" s="1"/>
    </row>
    <row r="35" spans="1:6">
      <c r="A35" s="88">
        <v>44682</v>
      </c>
      <c r="B35" s="113">
        <v>3.5994555037636728E-3</v>
      </c>
      <c r="C35" s="113">
        <v>4.6351247873683771E-3</v>
      </c>
      <c r="D35" s="112">
        <v>0.97056040374303454</v>
      </c>
      <c r="E35" s="107">
        <v>0.98874986857323099</v>
      </c>
      <c r="F35" s="1"/>
    </row>
    <row r="36" spans="1:6">
      <c r="A36" s="88">
        <v>44713</v>
      </c>
      <c r="B36" s="113">
        <v>3.6720954100021878E-3</v>
      </c>
      <c r="C36" s="113">
        <v>4.6713350727335175E-3</v>
      </c>
      <c r="D36" s="112">
        <v>0.96123950668463054</v>
      </c>
      <c r="E36" s="107">
        <v>0.98248523163022072</v>
      </c>
      <c r="F36" s="1"/>
    </row>
    <row r="37" spans="1:6">
      <c r="A37" s="88">
        <v>44743</v>
      </c>
      <c r="B37" s="113">
        <v>3.9571742301639746E-3</v>
      </c>
      <c r="C37" s="113">
        <v>4.9545070619316164E-3</v>
      </c>
      <c r="D37" s="112">
        <v>0.93148323709385505</v>
      </c>
      <c r="E37" s="107">
        <v>0.96630181849521679</v>
      </c>
      <c r="F37" s="1"/>
    </row>
    <row r="38" spans="1:6">
      <c r="A38" s="88">
        <v>44774</v>
      </c>
      <c r="B38" s="113">
        <v>3.7718325856912816E-3</v>
      </c>
      <c r="C38" s="113">
        <v>4.6933934105573335E-3</v>
      </c>
      <c r="D38" s="112">
        <v>0.95075421472937005</v>
      </c>
      <c r="E38" s="107">
        <v>0.97595385980479132</v>
      </c>
      <c r="F38" s="1"/>
    </row>
    <row r="39" spans="1:6">
      <c r="A39" s="88">
        <v>44805</v>
      </c>
      <c r="B39" s="113">
        <v>3.5829638438650063E-3</v>
      </c>
      <c r="C39" s="113">
        <v>4.50713867237251E-3</v>
      </c>
      <c r="D39" s="112">
        <v>0.97367864693446093</v>
      </c>
      <c r="E39" s="107">
        <v>0.98879492600422836</v>
      </c>
      <c r="F39" s="1"/>
    </row>
    <row r="40" spans="1:6">
      <c r="A40" s="88">
        <v>44835</v>
      </c>
      <c r="B40" s="113">
        <v>3.6297037576149662E-3</v>
      </c>
      <c r="C40" s="113">
        <v>4.6152038445289398E-3</v>
      </c>
      <c r="D40" s="112">
        <v>0.96564774381368268</v>
      </c>
      <c r="E40" s="107">
        <v>0.98583212032993695</v>
      </c>
      <c r="F40" s="1"/>
    </row>
    <row r="41" spans="1:6">
      <c r="A41" s="88">
        <v>44866</v>
      </c>
      <c r="B41" s="113">
        <v>3.727623693551381E-3</v>
      </c>
      <c r="C41" s="113">
        <v>4.6877428127428131E-3</v>
      </c>
      <c r="D41" s="112">
        <v>0.96389485527257845</v>
      </c>
      <c r="E41" s="107">
        <v>0.98527155569193003</v>
      </c>
      <c r="F41" s="1"/>
    </row>
    <row r="42" spans="1:6">
      <c r="A42" s="88">
        <v>44896</v>
      </c>
      <c r="B42" s="113">
        <v>3.7137226551650897E-3</v>
      </c>
      <c r="C42" s="113">
        <v>4.7665352806974658E-3</v>
      </c>
      <c r="D42" s="112">
        <v>0.96074106749007493</v>
      </c>
      <c r="E42" s="107">
        <v>0.98535509483899431</v>
      </c>
      <c r="F42" s="1"/>
    </row>
    <row r="43" spans="1:6">
      <c r="A43" s="88">
        <v>44927</v>
      </c>
      <c r="B43" s="113">
        <v>3.6060475304060288E-3</v>
      </c>
      <c r="C43" s="113">
        <v>4.4580647460768447E-3</v>
      </c>
      <c r="D43" s="112">
        <v>0.97200721026402293</v>
      </c>
      <c r="E43" s="107">
        <v>0.98844237090446396</v>
      </c>
      <c r="F43" s="1"/>
    </row>
    <row r="44" spans="1:6">
      <c r="A44" s="88">
        <v>44958</v>
      </c>
      <c r="B44" s="113">
        <v>3.6237453222816773E-3</v>
      </c>
      <c r="C44" s="113">
        <v>4.5302266385314326E-3</v>
      </c>
      <c r="D44" s="112">
        <v>0.97237960339943341</v>
      </c>
      <c r="E44" s="107">
        <v>0.98666194523135031</v>
      </c>
      <c r="F44" s="1"/>
    </row>
    <row r="45" spans="1:6">
      <c r="A45" s="88">
        <v>44986</v>
      </c>
      <c r="B45" s="113">
        <v>3.6113428982459572E-3</v>
      </c>
      <c r="C45" s="113">
        <v>4.6102540127785571E-3</v>
      </c>
      <c r="D45" s="112">
        <v>0.96786971830985924</v>
      </c>
      <c r="E45" s="107">
        <v>0.98734595070422548</v>
      </c>
      <c r="F45" s="1"/>
    </row>
    <row r="46" spans="1:6">
      <c r="A46" s="88">
        <v>45017</v>
      </c>
      <c r="B46" s="113">
        <v>3.5655571829533252E-3</v>
      </c>
      <c r="C46" s="113">
        <v>4.4456721536351163E-3</v>
      </c>
      <c r="D46" s="112">
        <v>0.97626112759643913</v>
      </c>
      <c r="E46" s="107">
        <v>0.99041314768317734</v>
      </c>
      <c r="F46" s="1"/>
    </row>
    <row r="47" spans="1:6">
      <c r="A47" s="88">
        <v>45047</v>
      </c>
      <c r="B47" s="113">
        <v>3.6012876563758182E-3</v>
      </c>
      <c r="C47" s="113">
        <v>4.4917190140042083E-3</v>
      </c>
      <c r="D47" s="112">
        <v>0.97066472485176325</v>
      </c>
      <c r="E47" s="107">
        <v>0.98730885259544365</v>
      </c>
      <c r="F47" s="1"/>
    </row>
    <row r="48" spans="1:6">
      <c r="A48" s="88">
        <v>45078</v>
      </c>
      <c r="B48" s="113">
        <v>3.7620835228956854E-3</v>
      </c>
      <c r="C48" s="113">
        <v>4.7630784915578053E-3</v>
      </c>
      <c r="D48" s="112">
        <v>0.95942676344686395</v>
      </c>
      <c r="E48" s="107">
        <v>0.98203982877349716</v>
      </c>
      <c r="F48" s="1"/>
    </row>
    <row r="49" spans="1:6">
      <c r="A49" s="88">
        <v>45108</v>
      </c>
      <c r="B49" s="113">
        <v>3.6780134087923697E-3</v>
      </c>
      <c r="C49" s="113">
        <v>4.7364638279167376E-3</v>
      </c>
      <c r="D49" s="112">
        <v>0.96597918272937544</v>
      </c>
      <c r="E49" s="107">
        <v>0.98583269082498082</v>
      </c>
      <c r="F49" s="1"/>
    </row>
    <row r="50" spans="1:6">
      <c r="A50" s="88">
        <v>45139</v>
      </c>
      <c r="B50" s="113">
        <v>3.6379696632596117E-3</v>
      </c>
      <c r="C50" s="113">
        <v>4.6665578531266943E-3</v>
      </c>
      <c r="D50" s="112">
        <v>0.97045995241871519</v>
      </c>
      <c r="E50" s="107">
        <v>0.98721252973830298</v>
      </c>
      <c r="F50" s="1"/>
    </row>
    <row r="51" spans="1:6">
      <c r="A51" s="88">
        <v>45170</v>
      </c>
      <c r="B51" s="113">
        <v>3.7842812026710731E-3</v>
      </c>
      <c r="C51" s="113">
        <v>4.8435377895239143E-3</v>
      </c>
      <c r="D51" s="112">
        <v>0.95947955390334572</v>
      </c>
      <c r="E51" s="107">
        <v>0.98392193308550191</v>
      </c>
      <c r="F51" s="1"/>
    </row>
    <row r="52" spans="1:6">
      <c r="A52" s="88">
        <v>45200</v>
      </c>
      <c r="B52" s="113">
        <v>3.750139877496761E-3</v>
      </c>
      <c r="C52" s="113">
        <v>4.7598558774321212E-3</v>
      </c>
      <c r="D52" s="112">
        <v>0.96247160381644703</v>
      </c>
      <c r="E52" s="107">
        <v>0.98509768287142208</v>
      </c>
    </row>
    <row r="53" spans="1:6">
      <c r="A53" s="88">
        <v>45231</v>
      </c>
      <c r="B53" s="113">
        <v>3.798467104857125E-3</v>
      </c>
      <c r="C53" s="113">
        <v>4.8317515625871978E-3</v>
      </c>
      <c r="D53" s="112">
        <v>0.95769301981114607</v>
      </c>
      <c r="E53" s="107">
        <v>0.98481762636548775</v>
      </c>
    </row>
    <row r="54" spans="1:6">
      <c r="A54" s="88">
        <v>45261</v>
      </c>
      <c r="B54" s="113">
        <v>3.7589962121212118E-3</v>
      </c>
      <c r="C54" s="113">
        <v>4.7243814805829603E-3</v>
      </c>
      <c r="D54" s="112">
        <v>0.96363636363636362</v>
      </c>
      <c r="E54" s="107">
        <v>0.9860853432282003</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C2440-FE74-4FC2-8560-DDD6BA514B4E}">
  <sheetPr>
    <tabColor theme="4" tint="-0.249977111117893"/>
  </sheetPr>
  <dimension ref="A1:B54"/>
  <sheetViews>
    <sheetView workbookViewId="0">
      <pane ySplit="1" topLeftCell="A2" activePane="bottomLeft" state="frozen"/>
      <selection pane="bottomLeft"/>
    </sheetView>
  </sheetViews>
  <sheetFormatPr defaultRowHeight="14.25"/>
  <cols>
    <col min="1" max="1" width="11" customWidth="1"/>
    <col min="2" max="2" width="22.5" customWidth="1"/>
    <col min="3" max="3" width="9" customWidth="1"/>
    <col min="4" max="4" width="9" bestFit="1" customWidth="1"/>
  </cols>
  <sheetData>
    <row r="1" spans="1:2" ht="45" customHeight="1">
      <c r="A1" s="91" t="s">
        <v>164</v>
      </c>
      <c r="B1" s="91" t="s">
        <v>176</v>
      </c>
    </row>
    <row r="2" spans="1:2">
      <c r="A2" s="88">
        <v>43678</v>
      </c>
      <c r="B2" s="90">
        <v>0.57345971563981046</v>
      </c>
    </row>
    <row r="3" spans="1:2">
      <c r="A3" s="88">
        <v>43709</v>
      </c>
      <c r="B3" s="90">
        <v>0.56825396825396823</v>
      </c>
    </row>
    <row r="4" spans="1:2">
      <c r="A4" s="88">
        <v>43739</v>
      </c>
      <c r="B4" s="90">
        <v>0.58941344778254645</v>
      </c>
    </row>
    <row r="5" spans="1:2">
      <c r="A5" s="88">
        <v>43770</v>
      </c>
      <c r="B5" s="90">
        <v>0.60830860534124631</v>
      </c>
    </row>
    <row r="6" spans="1:2">
      <c r="A6" s="88">
        <v>43800</v>
      </c>
      <c r="B6" s="90">
        <v>0.58012170385395534</v>
      </c>
    </row>
    <row r="7" spans="1:2">
      <c r="A7" s="88">
        <v>43831</v>
      </c>
      <c r="B7" s="90">
        <v>0.65763195435092725</v>
      </c>
    </row>
    <row r="8" spans="1:2">
      <c r="A8" s="88">
        <v>43862</v>
      </c>
      <c r="B8" s="90">
        <v>0.67892503536067894</v>
      </c>
    </row>
    <row r="9" spans="1:2">
      <c r="A9" s="88">
        <v>43891</v>
      </c>
      <c r="B9" s="90">
        <v>0.63079470198675491</v>
      </c>
    </row>
    <row r="10" spans="1:2">
      <c r="A10" s="88">
        <v>43922</v>
      </c>
      <c r="B10" s="90">
        <v>0.80457380457380456</v>
      </c>
    </row>
    <row r="11" spans="1:2">
      <c r="A11" s="88">
        <v>43952</v>
      </c>
      <c r="B11" s="90">
        <v>0.875</v>
      </c>
    </row>
    <row r="12" spans="1:2">
      <c r="A12" s="88">
        <v>43983</v>
      </c>
      <c r="B12" s="90">
        <v>0.90189520624303232</v>
      </c>
    </row>
    <row r="13" spans="1:2">
      <c r="A13" s="88">
        <v>44013</v>
      </c>
      <c r="B13" s="90">
        <v>0.80451127819548873</v>
      </c>
    </row>
    <row r="14" spans="1:2">
      <c r="A14" s="88">
        <v>44044</v>
      </c>
      <c r="B14" s="90">
        <v>0.667601683029453</v>
      </c>
    </row>
    <row r="15" spans="1:2">
      <c r="A15" s="88">
        <v>44075</v>
      </c>
      <c r="B15" s="90">
        <v>0.61088977423638779</v>
      </c>
    </row>
    <row r="16" spans="1:2">
      <c r="A16" s="88">
        <v>44105</v>
      </c>
      <c r="B16" s="90">
        <v>0.6347305389221557</v>
      </c>
    </row>
    <row r="17" spans="1:2">
      <c r="A17" s="88">
        <v>44136</v>
      </c>
      <c r="B17" s="90">
        <v>0.66752910737386806</v>
      </c>
    </row>
    <row r="18" spans="1:2">
      <c r="A18" s="88">
        <v>44166</v>
      </c>
      <c r="B18" s="90">
        <v>0.71276595744680848</v>
      </c>
    </row>
    <row r="19" spans="1:2">
      <c r="A19" s="88">
        <v>44197</v>
      </c>
      <c r="B19" s="90">
        <v>0.77385159010600701</v>
      </c>
    </row>
    <row r="20" spans="1:2">
      <c r="A20" s="88">
        <v>44228</v>
      </c>
      <c r="B20" s="90">
        <v>0.84185303514376997</v>
      </c>
    </row>
    <row r="21" spans="1:2">
      <c r="A21" s="88">
        <v>44256</v>
      </c>
      <c r="B21" s="90">
        <v>0.81382978723404253</v>
      </c>
    </row>
    <row r="22" spans="1:2">
      <c r="A22" s="88">
        <v>44287</v>
      </c>
      <c r="B22" s="90">
        <v>0.7946428571428571</v>
      </c>
    </row>
    <row r="23" spans="1:2">
      <c r="A23" s="88">
        <v>44317</v>
      </c>
      <c r="B23" s="90">
        <v>0.74248366013071898</v>
      </c>
    </row>
    <row r="24" spans="1:2">
      <c r="A24" s="88">
        <v>44348</v>
      </c>
      <c r="B24" s="90">
        <v>0.73048780487804876</v>
      </c>
    </row>
    <row r="25" spans="1:2">
      <c r="A25" s="88">
        <v>44378</v>
      </c>
      <c r="B25" s="90">
        <v>0.71358024691358024</v>
      </c>
    </row>
    <row r="26" spans="1:2">
      <c r="A26" s="88">
        <v>44409</v>
      </c>
      <c r="B26" s="90">
        <v>0.67450495049504955</v>
      </c>
    </row>
    <row r="27" spans="1:2">
      <c r="A27" s="88">
        <v>44440</v>
      </c>
      <c r="B27" s="90">
        <v>0.63756613756613756</v>
      </c>
    </row>
    <row r="28" spans="1:2">
      <c r="A28" s="88">
        <v>44470</v>
      </c>
      <c r="B28" s="90">
        <v>0.65861027190332322</v>
      </c>
    </row>
    <row r="29" spans="1:2">
      <c r="A29" s="88">
        <v>44501</v>
      </c>
      <c r="B29" s="90">
        <v>0.5957446808510638</v>
      </c>
    </row>
    <row r="30" spans="1:2">
      <c r="A30" s="88">
        <v>44531</v>
      </c>
      <c r="B30" s="90">
        <v>0.57454545454545458</v>
      </c>
    </row>
    <row r="31" spans="1:2">
      <c r="A31" s="88">
        <v>44562</v>
      </c>
      <c r="B31" s="90">
        <v>0.56590257879656158</v>
      </c>
    </row>
    <row r="32" spans="1:2">
      <c r="A32" s="88">
        <v>44593</v>
      </c>
      <c r="B32" s="90">
        <v>0.57750759878419455</v>
      </c>
    </row>
    <row r="33" spans="1:2">
      <c r="A33" s="88">
        <v>44621</v>
      </c>
      <c r="B33" s="90">
        <v>0.54768786127167635</v>
      </c>
    </row>
    <row r="34" spans="1:2">
      <c r="A34" s="88">
        <v>44652</v>
      </c>
      <c r="B34" s="90">
        <v>0.56870229007633588</v>
      </c>
    </row>
    <row r="35" spans="1:2">
      <c r="A35" s="88">
        <v>44682</v>
      </c>
      <c r="B35" s="90">
        <v>0.56991150442477878</v>
      </c>
    </row>
    <row r="36" spans="1:2">
      <c r="A36" s="88">
        <v>44713</v>
      </c>
      <c r="B36" s="90">
        <v>0.52500000000000002</v>
      </c>
    </row>
    <row r="37" spans="1:2">
      <c r="A37" s="88">
        <v>44743</v>
      </c>
      <c r="B37" s="90">
        <v>0.49696969696969695</v>
      </c>
    </row>
    <row r="38" spans="1:2">
      <c r="A38" s="88">
        <v>44774</v>
      </c>
      <c r="B38" s="90">
        <v>0.39044481054365732</v>
      </c>
    </row>
    <row r="39" spans="1:2">
      <c r="A39" s="88">
        <v>44805</v>
      </c>
      <c r="B39" s="90">
        <v>0.37417943107221008</v>
      </c>
    </row>
    <row r="40" spans="1:2">
      <c r="A40" s="88">
        <v>44835</v>
      </c>
      <c r="B40" s="90">
        <v>0.29260450160771706</v>
      </c>
    </row>
    <row r="41" spans="1:2">
      <c r="A41" s="88">
        <v>44866</v>
      </c>
      <c r="B41" s="90">
        <v>0.41255605381165922</v>
      </c>
    </row>
    <row r="42" spans="1:2">
      <c r="A42" s="88">
        <v>44896</v>
      </c>
      <c r="B42" s="90">
        <v>0.39285714285714285</v>
      </c>
    </row>
    <row r="43" spans="1:2">
      <c r="A43" s="88">
        <v>44927</v>
      </c>
      <c r="B43" s="90">
        <v>0.40376569037656906</v>
      </c>
    </row>
    <row r="44" spans="1:2">
      <c r="A44" s="88">
        <v>44958</v>
      </c>
      <c r="B44" s="90">
        <v>0.45738045738045741</v>
      </c>
    </row>
    <row r="45" spans="1:2">
      <c r="A45" s="88">
        <v>44986</v>
      </c>
      <c r="B45" s="90">
        <v>0.38163265306122451</v>
      </c>
    </row>
    <row r="46" spans="1:2">
      <c r="A46" s="88">
        <v>45017</v>
      </c>
      <c r="B46" s="90">
        <v>0.34240362811791381</v>
      </c>
    </row>
    <row r="47" spans="1:2">
      <c r="A47" s="88">
        <v>45047</v>
      </c>
      <c r="B47" s="90">
        <v>0.40677966101694918</v>
      </c>
    </row>
    <row r="48" spans="1:2">
      <c r="A48" s="88">
        <v>45078</v>
      </c>
      <c r="B48" s="90">
        <v>0.37142857142857144</v>
      </c>
    </row>
    <row r="49" spans="1:2">
      <c r="A49" s="88">
        <v>45108</v>
      </c>
      <c r="B49" s="90">
        <v>0.4081081081081081</v>
      </c>
    </row>
    <row r="50" spans="1:2">
      <c r="A50" s="88">
        <v>45139</v>
      </c>
      <c r="B50" s="90">
        <v>0.41402714932126694</v>
      </c>
    </row>
    <row r="51" spans="1:2">
      <c r="A51" s="88">
        <v>45170</v>
      </c>
      <c r="B51" s="90">
        <v>0.40052356020942409</v>
      </c>
    </row>
    <row r="52" spans="1:2">
      <c r="A52" s="88">
        <v>45200</v>
      </c>
      <c r="B52" s="90">
        <v>0.40509259259259262</v>
      </c>
    </row>
    <row r="53" spans="1:2">
      <c r="A53" s="88">
        <v>45231</v>
      </c>
      <c r="B53" s="90">
        <v>0.37264150943396224</v>
      </c>
    </row>
    <row r="54" spans="1:2">
      <c r="A54" s="88">
        <v>45261</v>
      </c>
      <c r="B54" s="90">
        <v>0.42292490118577075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841409CED0F146BFC3E7E2784207C1" ma:contentTypeVersion="12" ma:contentTypeDescription="Create a new document." ma:contentTypeScope="" ma:versionID="49d3c72e88ffb6436be5392c1bf2a5d6">
  <xsd:schema xmlns:xsd="http://www.w3.org/2001/XMLSchema" xmlns:xs="http://www.w3.org/2001/XMLSchema" xmlns:p="http://schemas.microsoft.com/office/2006/metadata/properties" xmlns:ns2="7aea6c1f-09a4-4293-8809-fef7e04e878f" xmlns:ns3="86b29a20-5fbc-440e-b21d-1d2bfddd4778" targetNamespace="http://schemas.microsoft.com/office/2006/metadata/properties" ma:root="true" ma:fieldsID="2b1e96b50c5f6365185fdad4c8132908" ns2:_="" ns3:_="">
    <xsd:import namespace="7aea6c1f-09a4-4293-8809-fef7e04e878f"/>
    <xsd:import namespace="86b29a20-5fbc-440e-b21d-1d2bfddd4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a6c1f-09a4-4293-8809-fef7e04e8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b29a20-5fbc-440e-b21d-1d2bfddd47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6b29a20-5fbc-440e-b21d-1d2bfddd4778">
      <UserInfo>
        <DisplayName>Marion Criaud</DisplayName>
        <AccountId>132</AccountId>
        <AccountType/>
      </UserInfo>
      <UserInfo>
        <DisplayName>Senita Robinson</DisplayName>
        <AccountId>19</AccountId>
        <AccountType/>
      </UserInfo>
      <UserInfo>
        <DisplayName>Naomi Thomas</DisplayName>
        <AccountId>197</AccountId>
        <AccountType/>
      </UserInfo>
      <UserInfo>
        <DisplayName>Joshua Christian</DisplayName>
        <AccountId>334</AccountId>
        <AccountType/>
      </UserInfo>
      <UserInfo>
        <DisplayName>Gary Kinsman</DisplayName>
        <AccountId>12</AccountId>
        <AccountType/>
      </UserInfo>
    </SharedWithUsers>
  </documentManagement>
</p:properties>
</file>

<file path=customXml/item4.xml>��< ? x m l   v e r s i o n = " 1 . 0 "   e n c o d i n g = " u t f - 1 6 " ? > < D a t a M a s h u p   s q m i d = " c 6 f d 2 e 8 d - b 6 3 6 - 4 4 5 6 - 8 0 a b - 9 6 7 4 9 e 4 5 b 5 c 2 "   x m l n s = " h t t p : / / s c h e m a s . m i c r o s o f t . c o m / D a t a M a s h u p " > A A A A A A 0 D A A B Q S w M E F A A C A A g A B I h C W J 2 8 U U + m A A A A 9 w A A A B I A H A B D b 2 5 m a W c v U G F j a 2 F n Z S 5 4 b W w g o h g A K K A U A A A A A A A A A A A A A A A A A A A A A A A A A A A A h Y + 9 C s I w H M R f p W R v v u o g J U 1 B B x c L g i C u I c Y 2 2 P 4 r T W r 6 b g 4 + k q 9 g R a t u j n f 3 O 7 i 7 X 2 8 i H 5 o 6 u p j O 2 R Y y x D B F k Q H d H i y U G e r 9 M Z 6 j X I q N 0 i d V m m i E w a W D s x m q v D + n h I Q Q c E h w 2 5 W E U 8 r I v l h v d W U a F V t w X o E 2 6 N M 6 / G 8 h K X a v M Z J j x m a Y c 5 5 g K s j k i s L C l + D j 4 G f 6 Y 4 p l X / u + M 9 J A v F o I M k l B 3 i f k A 1 B L A w Q U A A I A C A A E i E J Y 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B I h C W C i K R 7 g O A A A A E Q A A A B M A H A B G b 3 J t d W x h c y 9 T Z W N 0 a W 9 u M S 5 t I K I Y A C i g F A A A A A A A A A A A A A A A A A A A A A A A A A A A A C t O T S 7 J z M 9 T C I b Q h t Y A U E s B A i 0 A F A A C A A g A B I h C W J 2 8 U U + m A A A A 9 w A A A B I A A A A A A A A A A A A A A A A A A A A A A E N v b m Z p Z y 9 Q Y W N r Y W d l L n h t b F B L A Q I t A B Q A A g A I A A S I Q l h T c j g s m w A A A O E A A A A T A A A A A A A A A A A A A A A A A P I A A A B b Q 2 9 u d G V u d F 9 U e X B l c 1 0 u e G 1 s U E s B A i 0 A F A A C A A g A B I h C W C i K R 7 g O A A A A E Q A A A B M A A A A A A A A A A A A A A A A A 2 g E A A E Z v c m 1 1 b G F z L 1 N l Y 3 R p b 2 4 x L m 1 Q S w U G A A A A A A M A A w D C A A A A N 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E A A A A A A A C j 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A x w v G q i R U B S o K A o Y y b a 4 1 U A A A A A A I A A A A A A A N m A A D A A A A A E A A A A N r / W s i Z p X p U f g L u i k d Y m U s A A A A A B I A A A K A A A A A Q A A A A M X p 0 h 8 o c R d L K o G 2 V d c q f k l A A A A A v s E D 1 b Z f P u q 0 8 4 g / H A V b 7 a 7 k 3 z x 4 1 Q I Y f m y V B n f 5 c s l A t D e N V 7 B T h y O D l A Q s G / d 2 F A J t W r W / A p 6 / P M O I Z i / p c W h u e D 3 P Y E D j B N f j 3 E q 1 6 I B Q A A A B m 0 5 R 3 E 9 f n 0 Y N x z z P T j A i k h L U + w A = = < / D a t a M a s h u p > 
</file>

<file path=customXml/itemProps1.xml><?xml version="1.0" encoding="utf-8"?>
<ds:datastoreItem xmlns:ds="http://schemas.openxmlformats.org/officeDocument/2006/customXml" ds:itemID="{D59B405D-003A-4F19-8258-AE95F82F10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a6c1f-09a4-4293-8809-fef7e04e878f"/>
    <ds:schemaRef ds:uri="86b29a20-5fbc-440e-b21d-1d2bfddd4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3855F0-8C38-4E63-8B01-9A680867DF84}">
  <ds:schemaRefs>
    <ds:schemaRef ds:uri="http://schemas.microsoft.com/sharepoint/v3/contenttype/forms"/>
  </ds:schemaRefs>
</ds:datastoreItem>
</file>

<file path=customXml/itemProps3.xml><?xml version="1.0" encoding="utf-8"?>
<ds:datastoreItem xmlns:ds="http://schemas.openxmlformats.org/officeDocument/2006/customXml" ds:itemID="{5BC17F54-85A8-4FE5-B6A7-941323F47384}">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86b29a20-5fbc-440e-b21d-1d2bfddd4778"/>
    <ds:schemaRef ds:uri="7aea6c1f-09a4-4293-8809-fef7e04e878f"/>
    <ds:schemaRef ds:uri="http://www.w3.org/XML/1998/namespace"/>
  </ds:schemaRefs>
</ds:datastoreItem>
</file>

<file path=customXml/itemProps4.xml><?xml version="1.0" encoding="utf-8"?>
<ds:datastoreItem xmlns:ds="http://schemas.openxmlformats.org/officeDocument/2006/customXml" ds:itemID="{8828D67F-1F35-45BB-B208-C599FC07F99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Training - GT</vt:lpstr>
      <vt:lpstr>Training - CT</vt:lpstr>
      <vt:lpstr>Cover</vt:lpstr>
      <vt:lpstr>Report Catalogue</vt:lpstr>
      <vt:lpstr>C1-01</vt:lpstr>
      <vt:lpstr>C1-02, C1-03, C1-04, C1-05</vt:lpstr>
      <vt:lpstr>C2-01</vt:lpstr>
      <vt:lpstr>C3-01, C3-02, C3-03, C3-04</vt:lpstr>
      <vt:lpstr>C3-06</vt:lpstr>
      <vt:lpstr>C3-05</vt:lpstr>
      <vt:lpstr>C4-01, C4-03</vt:lpstr>
      <vt:lpstr>C4-05</vt:lpstr>
      <vt:lpstr>C4-06</vt:lpstr>
      <vt:lpstr>C5-01</vt:lpstr>
      <vt:lpstr>C5-02A, C5-02B, C5-02C</vt:lpstr>
      <vt:lpstr>C5-03</vt:lpstr>
      <vt:lpstr>C5-04</vt:lpstr>
      <vt:lpstr>C5-05</vt:lpstr>
      <vt:lpstr>C6-01</vt:lpstr>
      <vt:lpstr>C6-02</vt:lpstr>
      <vt:lpstr>C7-01, C7-02, C7-04</vt:lpstr>
      <vt:lpstr>C7-03, C7-05, C7-06</vt:lpstr>
      <vt:lpstr>C7-07</vt:lpstr>
      <vt:lpstr>Workforce Data</vt:lpstr>
      <vt:lpstr>Voluntary Leavers</vt:lpstr>
      <vt:lpstr>Top Earners</vt:lpstr>
      <vt:lpstr>Prev&amp;Prot_Day</vt:lpstr>
      <vt:lpstr>Prev&amp;Prot_Night</vt:lpstr>
    </vt:vector>
  </TitlesOfParts>
  <Manager/>
  <Company>London Fire Brigade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Senita Robinson</dc:creator>
  <cp:keywords/>
  <dc:description/>
  <cp:lastModifiedBy>Joshua Christian</cp:lastModifiedBy>
  <cp:revision/>
  <dcterms:created xsi:type="dcterms:W3CDTF">2022-01-06T11:34:51Z</dcterms:created>
  <dcterms:modified xsi:type="dcterms:W3CDTF">2024-02-15T16:37:12Z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0x01010027841409CED0F146BFC3E7E2784207C1</vt:lpwstr>
  </property>
  <property fmtid="{D5CDD505-2E9C-101B-9397-08002B2CF9AE}" pid="3" name="Business Topic">
    <vt:lpwstr/>
  </property>
</Properties>
</file>