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london.fire.int\dfs$\BICC\Performance Improvement\Barbora M\CRMP datasets\"/>
    </mc:Choice>
  </mc:AlternateContent>
  <xr:revisionPtr revIDLastSave="0" documentId="13_ncr:1_{6617ADD6-DB9F-40D3-87A1-D47D09CE7DE7}" xr6:coauthVersionLast="47" xr6:coauthVersionMax="47" xr10:uidLastSave="{00000000-0000-0000-0000-000000000000}"/>
  <bookViews>
    <workbookView xWindow="-120" yWindow="-120" windowWidth="29040" windowHeight="15840" tabRatio="786" firstSheet="2" activeTab="2" xr2:uid="{7896633C-B636-4478-A1F5-F5F280C7B8CE}"/>
  </bookViews>
  <sheets>
    <sheet name="Training - GT" sheetId="16" state="hidden" r:id="rId1"/>
    <sheet name="Training - CT" sheetId="15" state="hidden" r:id="rId2"/>
    <sheet name="Cover" sheetId="42" r:id="rId3"/>
    <sheet name="Report Catalogue" sheetId="43" r:id="rId4"/>
    <sheet name="C1-01" sheetId="17" r:id="rId5"/>
    <sheet name="C1-02, C1-03, C1-04, C1-05" sheetId="18" r:id="rId6"/>
    <sheet name="C2-01" sheetId="24" r:id="rId7"/>
    <sheet name="C3-01, C3-02, C3-03, C3-04" sheetId="26" r:id="rId8"/>
    <sheet name="C3-05" sheetId="27" r:id="rId9"/>
    <sheet name="C3-06" sheetId="28" r:id="rId10"/>
    <sheet name="C4-01, C4-03" sheetId="29" r:id="rId11"/>
    <sheet name="C4-05" sheetId="30" r:id="rId12"/>
    <sheet name="C4-06" sheetId="31" r:id="rId13"/>
    <sheet name="C5-01" sheetId="32" r:id="rId14"/>
    <sheet name="C5-02A, C5-02B, C5-02C" sheetId="33" r:id="rId15"/>
    <sheet name="C5-03" sheetId="35" r:id="rId16"/>
    <sheet name="C5-04" sheetId="34" r:id="rId17"/>
    <sheet name="C5-05" sheetId="36" r:id="rId18"/>
    <sheet name="C6-01" sheetId="38" r:id="rId19"/>
    <sheet name="C6-02" sheetId="37" r:id="rId20"/>
    <sheet name="C7-01, C7-02, C7-04" sheetId="39" r:id="rId21"/>
    <sheet name="C7-03, C7-05, C7-06" sheetId="40" r:id="rId22"/>
    <sheet name="C7-07" sheetId="41" r:id="rId23"/>
    <sheet name="Workforce Data" sheetId="45" r:id="rId24"/>
    <sheet name="Voluntary Leavers" sheetId="47" r:id="rId25"/>
    <sheet name="Top Earners" sheetId="48" r:id="rId26"/>
  </sheets>
  <definedNames>
    <definedName name="query__34" localSheetId="3" hidden="1">'Report Catalogue'!$A$1:$F$33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s="1"/>
  <c r="C14" i="15"/>
  <c r="E14" i="15" s="1"/>
  <c r="C15" i="15"/>
  <c r="E15" i="15" s="1"/>
  <c r="C16" i="15"/>
  <c r="E16" i="15" s="1"/>
  <c r="C17" i="15"/>
  <c r="E17" i="15" s="1"/>
  <c r="C18" i="15"/>
  <c r="E18" i="15" s="1"/>
  <c r="C3" i="15"/>
  <c r="C4" i="15"/>
  <c r="C5" i="15"/>
  <c r="C6" i="15"/>
  <c r="C7" i="15"/>
  <c r="C8" i="15"/>
  <c r="C9" i="15"/>
  <c r="C10" i="15"/>
  <c r="C11" i="15"/>
  <c r="C12" i="15"/>
  <c r="F13" i="15" s="1"/>
  <c r="C2" i="15"/>
  <c r="B3" i="15"/>
  <c r="B4" i="15"/>
  <c r="B5" i="15"/>
  <c r="B6" i="15"/>
  <c r="B7" i="15"/>
  <c r="B8" i="15"/>
  <c r="B9" i="15"/>
  <c r="B10" i="15"/>
  <c r="B11" i="15"/>
  <c r="B12" i="15"/>
  <c r="B2" i="15"/>
  <c r="H4" i="15" l="1"/>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l="1"/>
  <c r="D14" i="15"/>
  <c r="F15" i="15" l="1"/>
  <c r="D15" i="15"/>
  <c r="F16" i="15" l="1"/>
  <c r="D16" i="15"/>
  <c r="F17" i="15" l="1"/>
  <c r="D17" i="15"/>
  <c r="F18" i="15" l="1"/>
  <c r="D18"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odcFile="C:\Users\CHRISTIANJ\OneDrive - London Fire\Downloads\query (34).iqy" keepAlive="1" name="query (34)" type="5" refreshedVersion="8" minRefreshableVersion="3" saveData="1">
    <dbPr connection="Provider=Microsoft.Office.List.OLEDB.2.0;Data Source=&quot;&quot;;ApplicationName=Excel;Version=12.0.0.0" command="&lt;LIST&gt;&lt;VIEWGUID&gt;167B81A5-D634-4477-9EA6-933047173648&lt;/VIEWGUID&gt;&lt;LISTNAME&gt;{b44fd3e5-5280-4ec3-936f-e4db3e918733}&lt;/LISTNAME&gt;&lt;LISTWEB&gt;https://londonfire.sharepoint.com/sites/StratRisk/_vti_bin&lt;/LISTWEB&gt;&lt;LISTSUBWEB&gt;&lt;/LISTSUBWEB&gt;&lt;ROOTFOLDER&gt;&lt;/ROOTFOLDER&gt;&lt;/LIST&gt;" commandType="5"/>
  </connection>
</connections>
</file>

<file path=xl/sharedStrings.xml><?xml version="1.0" encoding="utf-8"?>
<sst xmlns="http://schemas.openxmlformats.org/spreadsheetml/2006/main" count="949" uniqueCount="306">
  <si>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</si>
  <si>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</si>
  <si>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</si>
  <si>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</si>
  <si>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</si>
  <si>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</si>
  <si>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</si>
  <si>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</si>
  <si>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</si>
  <si>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</si>
  <si>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</si>
  <si>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</si>
  <si>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</si>
  <si>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</si>
  <si>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</si>
  <si>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</si>
  <si>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</si>
  <si>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</si>
  <si>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</si>
  <si>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</si>
  <si>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</si>
  <si>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</si>
  <si>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</si>
  <si>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</si>
  <si>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</si>
  <si>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</si>
  <si>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</si>
  <si>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</si>
  <si>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</si>
  <si>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</si>
  <si>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</si>
  <si>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</si>
  <si>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</si>
  <si>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October 2023</t>
  </si>
  <si>
    <r>
      <rPr>
        <b/>
        <sz val="11"/>
        <color rgb="FF000000"/>
        <rFont val="Foundry Sans"/>
      </rPr>
      <t>Data refreshed as of</t>
    </r>
    <r>
      <rPr>
        <b/>
        <sz val="11"/>
        <color rgb="FFFF0000"/>
        <rFont val="Foundry Sans"/>
      </rPr>
      <t xml:space="preserve"> </t>
    </r>
    <r>
      <rPr>
        <b/>
        <sz val="11"/>
        <color rgb="FF000000"/>
        <rFont val="Foundry Sans"/>
      </rPr>
      <t>15 November 2023 (Version 1)</t>
    </r>
  </si>
  <si>
    <r>
      <t xml:space="preserve">This document provides datasets accompanying </t>
    </r>
    <r>
      <rPr>
        <b/>
        <sz val="11"/>
        <color theme="1"/>
        <rFont val="Foundry Sans"/>
      </rPr>
      <t>LFB's Quarterly KPI Report</t>
    </r>
    <r>
      <rPr>
        <sz val="11"/>
        <color theme="1"/>
        <rFont val="Foundry Sans"/>
        <family val="2"/>
      </rPr>
      <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</si>
  <si>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</si>
  <si>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</si>
  <si>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</si>
  <si>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</si>
  <si>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</si>
  <si>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</si>
  <si>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Report</t>
  </si>
  <si>
    <t>Indicator Name</t>
  </si>
  <si>
    <t>Indicator Definition</t>
  </si>
  <si>
    <t>Target Text</t>
  </si>
  <si>
    <t>Engaging with You</t>
  </si>
  <si>
    <t>C1-01</t>
  </si>
  <si>
    <t>CRMP</t>
  </si>
  <si>
    <t>Community Satisfaction</t>
  </si>
  <si>
    <t>Percentage who agree with the statement “I think the services provided by London Fire Brigade to protect and serve London are the right services”</t>
  </si>
  <si>
    <t>80%</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</si>
  <si>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</si>
  <si>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</si>
  <si>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</si>
  <si>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</si>
  <si>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</si>
  <si>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</si>
  <si>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</si>
  <si>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</si>
  <si>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</si>
  <si>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</si>
  <si>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</si>
  <si>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15.7%</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</si>
  <si>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</si>
  <si>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</si>
  <si>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</si>
  <si>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</si>
  <si>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</si>
  <si>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</si>
  <si>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</si>
  <si>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16,500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</si>
  <si>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</si>
  <si>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</si>
  <si>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</si>
  <si>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</si>
  <si>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</si>
  <si>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</si>
  <si>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</si>
  <si>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</si>
  <si>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</si>
  <si>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</si>
  <si>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</si>
  <si>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</si>
  <si>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</si>
  <si>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</si>
  <si>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</si>
  <si>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</si>
  <si>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</si>
  <si>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</si>
  <si>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</si>
  <si>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</si>
  <si>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</si>
  <si>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</si>
  <si>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</si>
  <si>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60%</t>
  </si>
  <si>
    <t>C4-01</t>
  </si>
  <si>
    <t>Station staff time spent on prevention activity</t>
  </si>
  <si>
    <t>Operational staff total minutes spent per month during day shifts (09:30 - 20:00), on Community Fire Safety (CFS) Home Fire Safety Visits (HFSV) and Community Engagement.</t>
  </si>
  <si>
    <t xml:space="preserve">10%
</t>
  </si>
  <si>
    <t>C4-03</t>
  </si>
  <si>
    <t>Station staff time spent on protection activity</t>
  </si>
  <si>
    <t>Operational staff total minutes spent per month during day shifts (09:30 - 20:00) on Fire Safety Check visits, Outside Duty (72.d inspections), visual audits and hydrant inspections.</t>
  </si>
  <si>
    <t xml:space="preserve">5%
</t>
  </si>
  <si>
    <t>C4-05</t>
  </si>
  <si>
    <t>Percentage of high risk home fire safety visits</t>
  </si>
  <si>
    <t>Visits to households which have been identified as at a higher risk of experiencing an accidental dwelling fire and/or being injured because of a fire.</t>
  </si>
  <si>
    <t>75%</t>
  </si>
  <si>
    <t>C4-06</t>
  </si>
  <si>
    <t>False alarms due to automatic fire alarms in non-domestic buildings</t>
  </si>
  <si>
    <t>Monthly count of false alarms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</si>
  <si>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</si>
  <si>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</si>
  <si>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</si>
  <si>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</si>
  <si>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</si>
  <si>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</si>
  <si>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t>
  </si>
  <si>
    <t>Pay gap - Sex</t>
  </si>
  <si>
    <t>Gender pay gap percentage based on the difference between the median hourly pay for men compared to the median hourly pay for women at the end of each financial year</t>
  </si>
  <si>
    <t>0.03%</t>
  </si>
  <si>
    <t>C5-02-B</t>
  </si>
  <si>
    <t>Pay gap - BAME</t>
  </si>
  <si>
    <t>Gender pay gap percentage based on the difference between the median hourly pay for white staff compared to the median hourly pay for Ethnic Minority staff at the end of each financial year</t>
  </si>
  <si>
    <t>C5-02-C</t>
  </si>
  <si>
    <t>Pay gap - Disability</t>
  </si>
  <si>
    <t>Gender 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</si>
  <si>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</si>
  <si>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</si>
  <si>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</si>
  <si>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</si>
  <si>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</si>
  <si>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</si>
  <si>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</si>
  <si>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P1 Target 
April 2023 - August 2023 -21%
P2 Target 
September 2023 - 27%
October 2023 - 33%
November 2023 - 39%
December 2023 - 47%
P3 Target
January 2024 - 55%
February 2024 - 60%
March 2024 - 70%
April 2024 - 85%</t>
  </si>
  <si>
    <t>C5-05</t>
  </si>
  <si>
    <t>Percentage of managers who have completed training against plan</t>
  </si>
  <si>
    <t>Total number of staff that have completed all leadership training modules or workshops as a percentage of eligible staff</t>
  </si>
  <si>
    <t>Colin Townsley Leadership Training - 80%
Gillian Tanner Leadership Programme - 67%
Frank Bailey Leadership Programme - 30%</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</si>
  <si>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</si>
  <si>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</si>
  <si>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</si>
  <si>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</si>
  <si>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</si>
  <si>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</si>
  <si>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</si>
  <si>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</si>
  <si>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</si>
  <si>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</si>
  <si>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50</t>
  </si>
  <si>
    <t>C7-02</t>
  </si>
  <si>
    <t>Number of fire injuries</t>
  </si>
  <si>
    <t>5 year rolling average of non-fatal casualties as a direct or indirect result of injuries caused by a fire incident, excluding those that were only recommended a precautionary check.</t>
  </si>
  <si>
    <t>Less than 1000</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</si>
  <si>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</si>
  <si>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</si>
  <si>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</si>
  <si>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</si>
  <si>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</si>
  <si>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</si>
  <si>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</si>
  <si>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35</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</si>
  <si>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</si>
  <si>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</si>
  <si>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</si>
  <si>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</si>
  <si>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</si>
  <si>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</si>
  <si>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</si>
  <si>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</si>
  <si>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</si>
  <si>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</si>
  <si>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</si>
  <si>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</si>
  <si>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</si>
  <si>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</si>
  <si>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C1-02 Staff composition – Gender (Women)</t>
  </si>
  <si>
    <t>C1-03 Staff composition – Ethnic Minority Staff</t>
  </si>
  <si>
    <t>C1-04 Staff composition – Disability </t>
  </si>
  <si>
    <t>C1-05 Staff composition – Lesbian, Gay, Bisexual (LGB) Staff</t>
  </si>
  <si>
    <t>C2-01 Triages via our Online Fire Safety Checker</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</si>
  <si>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</si>
  <si>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</si>
  <si>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</si>
  <si>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</si>
  <si>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</si>
  <si>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</si>
  <si>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</si>
  <si>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C4-03 Station staff time spent on protection - day</t>
  </si>
  <si>
    <t>C4-05 %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</si>
  <si>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</si>
  <si>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</si>
  <si>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</si>
  <si>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</si>
  <si>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</si>
  <si>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</si>
  <si>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2016-17</t>
  </si>
  <si>
    <t>2017-18</t>
  </si>
  <si>
    <t>2018-19</t>
  </si>
  <si>
    <t>2019-20</t>
  </si>
  <si>
    <t>2020-21</t>
  </si>
  <si>
    <t>2021-22</t>
  </si>
  <si>
    <t>2022-23</t>
  </si>
  <si>
    <t>2023-24</t>
  </si>
  <si>
    <t>C5-03 Staff Sickness</t>
  </si>
  <si>
    <t>MTA theory</t>
  </si>
  <si>
    <t>MTA practical</t>
  </si>
  <si>
    <t>Fully Trained %</t>
  </si>
  <si>
    <t>Target</t>
  </si>
  <si>
    <t>Planned Cumulative</t>
  </si>
  <si>
    <t>Total Delivered</t>
  </si>
  <si>
    <t>C5-05 Percentage of managers who have completed training against plan</t>
  </si>
  <si>
    <t>C6-01 I would recommend LFB as a place to work to my friends and family</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</si>
  <si>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</si>
  <si>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</si>
  <si>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</si>
  <si>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</si>
  <si>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</si>
  <si>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</si>
  <si>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</si>
  <si>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Total CO2 (MT)</t>
  </si>
  <si>
    <t>C7-07 Net zero carbon by 2030 (annual data)</t>
  </si>
  <si>
    <t>1999-00</t>
  </si>
  <si>
    <t>2000-01</t>
  </si>
  <si>
    <t>2001-02</t>
  </si>
  <si>
    <t>2002-03</t>
  </si>
  <si>
    <t>2003-04</t>
  </si>
  <si>
    <t>2004-05</t>
  </si>
  <si>
    <t>2005-06</t>
  </si>
  <si>
    <t>2006-07</t>
  </si>
  <si>
    <t>2007-08</t>
  </si>
  <si>
    <t>2008-09</t>
  </si>
  <si>
    <t>2009-10</t>
  </si>
  <si>
    <t>2010-11</t>
  </si>
  <si>
    <t>2011-12</t>
  </si>
  <si>
    <t>2012-13</t>
  </si>
  <si>
    <t>2013-14</t>
  </si>
  <si>
    <t>2014-15</t>
  </si>
  <si>
    <t>2015-16</t>
  </si>
  <si>
    <t>Operational Staff Women</t>
  </si>
  <si>
    <t>Operational Staff Ethnic Minority</t>
  </si>
  <si>
    <t>Operational Staff Disability</t>
  </si>
  <si>
    <t>Operational Staff LGB</t>
  </si>
  <si>
    <t>Operational Staff Total</t>
  </si>
  <si>
    <t>FRS Staff Women</t>
  </si>
  <si>
    <t>FRS Staff Ethnic Minority</t>
  </si>
  <si>
    <t>FRS Staff Disability</t>
  </si>
  <si>
    <t>FRS Staff LGB</t>
  </si>
  <si>
    <t>FRS Staff Total</t>
  </si>
  <si>
    <t>Control Staff Women</t>
  </si>
  <si>
    <t>Control Staff Ethnic Minority</t>
  </si>
  <si>
    <t>Control Staff Disability</t>
  </si>
  <si>
    <t>Control Staff LGB</t>
  </si>
  <si>
    <t>Control Staff Total</t>
  </si>
  <si>
    <t>LFB_All</t>
  </si>
  <si>
    <t>YYYYMM</t>
  </si>
  <si>
    <t>201909</t>
  </si>
  <si>
    <t>confidential due to small data sample</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</si>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</sst>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0.0%;\-0.0%;0.0%"/>
  </numFmts>
  <fonts count="34">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b/>
      <sz val="11"/>
      <name val="Foundry Sans"/>
    </font>
    <font>
      <sz val="12"/>
      <name val="Foundry Sans"/>
    </font>
  </fonts>
  <fills count="25">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bgColor rgb="FF000000"/>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CDD9EF"/>
        <bgColor indexed="64"/>
      </patternFill>
    </fill>
    <fill>
      <patternFill patternType="solid">
        <fgColor rgb="FFDFC9EF"/>
        <bgColor indexed="64"/>
      </patternFill>
    </fill>
    <fill>
      <patternFill patternType="solid">
        <fgColor rgb="FFFFB7B7"/>
        <bgColor indexed="64"/>
      </patternFill>
    </fill>
  </fills>
  <borders count="26">
    <border>
      <left/>
      <right/>
      <top/>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11">
    <xf numFmtId="0" fontId="0" fillId="0" borderId="0"/>
    <xf numFmtId="0" fontId="2" fillId="0" borderId="0"/>
    <xf numFmtId="0" fontId="2" fillId="0" borderId="0"/>
    <xf numFmtId="0" fontId="2" fillId="0" borderId="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0" fontId="20" fillId="0" borderId="0"/>
    <xf numFmtId="0" fontId="1" fillId="0" borderId="0"/>
    <xf numFmtId="0" fontId="20" fillId="0" borderId="0"/>
  </cellStyleXfs>
  <cellXfs count="147">
    <xf numFmtId="0" fontId="0" fillId="0" borderId="0" xfId="0"/>
    <xf numFmtId="0" fontId="3" fillId="0" borderId="0" xfId="0" applyFont="1"/>
    <xf numFmtId="0" fontId="5" fillId="2" borderId="0" xfId="0" applyFont="1" applyFill="1"/>
    <xf numFmtId="0" fontId="0" fillId="0" borderId="1" xfId="0" applyBorder="1"/>
    <xf numFmtId="0" fontId="5" fillId="0" borderId="0" xfId="0" applyFont="1"/>
    <xf numFmtId="0" fontId="6" fillId="0" borderId="0" xfId="0" applyFont="1"/>
    <xf numFmtId="17" fontId="0" fillId="0" borderId="0" xfId="0" applyNumberFormat="1"/>
    <xf numFmtId="9" fontId="0" fillId="0" borderId="0" xfId="0" applyNumberFormat="1"/>
    <xf numFmtId="0" fontId="13" fillId="0" borderId="0" xfId="0" applyFont="1"/>
    <xf numFmtId="0" fontId="16" fillId="8" borderId="4" xfId="0" applyFont="1" applyFill="1" applyBorder="1" applyAlignment="1">
      <alignment wrapText="1"/>
    </xf>
    <xf numFmtId="0" fontId="16" fillId="8" borderId="5" xfId="0" applyFont="1" applyFill="1" applyBorder="1" applyAlignment="1">
      <alignment wrapText="1"/>
    </xf>
    <xf numFmtId="17" fontId="5" fillId="3" borderId="6" xfId="0" applyNumberFormat="1" applyFont="1" applyFill="1" applyBorder="1"/>
    <xf numFmtId="0" fontId="5" fillId="3" borderId="7" xfId="0" applyFont="1" applyFill="1" applyBorder="1"/>
    <xf numFmtId="17" fontId="5" fillId="0" borderId="6" xfId="0" applyNumberFormat="1" applyFont="1" applyBorder="1"/>
    <xf numFmtId="0" fontId="5" fillId="0" borderId="7" xfId="0" applyFont="1" applyBorder="1"/>
    <xf numFmtId="17" fontId="5" fillId="2" borderId="6" xfId="0" applyNumberFormat="1" applyFont="1" applyFill="1" applyBorder="1"/>
    <xf numFmtId="0" fontId="5" fillId="13" borderId="7" xfId="0" applyFont="1" applyFill="1" applyBorder="1"/>
    <xf numFmtId="17" fontId="5" fillId="13" borderId="6" xfId="0" applyNumberFormat="1" applyFont="1" applyFill="1" applyBorder="1"/>
    <xf numFmtId="17" fontId="5" fillId="13" borderId="8" xfId="0" applyNumberFormat="1" applyFont="1" applyFill="1" applyBorder="1"/>
    <xf numFmtId="0" fontId="5" fillId="13" borderId="3" xfId="0" applyFont="1" applyFill="1" applyBorder="1"/>
    <xf numFmtId="0" fontId="16" fillId="8" borderId="9" xfId="0" applyFont="1" applyFill="1" applyBorder="1" applyAlignment="1">
      <alignment wrapText="1"/>
    </xf>
    <xf numFmtId="0" fontId="16" fillId="8" borderId="10" xfId="0" applyFont="1" applyFill="1" applyBorder="1" applyAlignment="1">
      <alignment wrapText="1"/>
    </xf>
    <xf numFmtId="0" fontId="17" fillId="9" borderId="10" xfId="0" applyFont="1" applyFill="1" applyBorder="1" applyAlignment="1">
      <alignment wrapText="1"/>
    </xf>
    <xf numFmtId="0" fontId="17" fillId="9" borderId="11" xfId="0" applyFont="1" applyFill="1" applyBorder="1" applyAlignment="1">
      <alignment wrapText="1"/>
    </xf>
    <xf numFmtId="0" fontId="5" fillId="3" borderId="12" xfId="0" applyFont="1" applyFill="1" applyBorder="1"/>
    <xf numFmtId="0" fontId="5" fillId="3" borderId="0" xfId="0" applyFont="1" applyFill="1"/>
    <xf numFmtId="10" fontId="5" fillId="3" borderId="0" xfId="0" applyNumberFormat="1" applyFont="1" applyFill="1"/>
    <xf numFmtId="0" fontId="5" fillId="10" borderId="0" xfId="0" applyFont="1" applyFill="1"/>
    <xf numFmtId="0" fontId="5" fillId="10" borderId="13" xfId="0" applyFont="1" applyFill="1" applyBorder="1"/>
    <xf numFmtId="0" fontId="5" fillId="0" borderId="12" xfId="0" applyFont="1" applyBorder="1"/>
    <xf numFmtId="9" fontId="5" fillId="3" borderId="0" xfId="0" applyNumberFormat="1" applyFont="1" applyFill="1"/>
    <xf numFmtId="0" fontId="5" fillId="7" borderId="0" xfId="0" applyFont="1" applyFill="1"/>
    <xf numFmtId="0" fontId="5" fillId="7" borderId="13" xfId="0" applyFont="1" applyFill="1" applyBorder="1"/>
    <xf numFmtId="0" fontId="5" fillId="2" borderId="12" xfId="0" applyFont="1" applyFill="1" applyBorder="1"/>
    <xf numFmtId="10" fontId="5" fillId="13" borderId="0" xfId="0" applyNumberFormat="1" applyFont="1" applyFill="1"/>
    <xf numFmtId="9" fontId="5" fillId="13" borderId="0" xfId="0" applyNumberFormat="1" applyFont="1" applyFill="1"/>
    <xf numFmtId="0" fontId="5" fillId="13" borderId="12" xfId="0" applyFont="1" applyFill="1" applyBorder="1"/>
    <xf numFmtId="0" fontId="5" fillId="13" borderId="0" xfId="0" applyFont="1" applyFill="1"/>
    <xf numFmtId="0" fontId="5" fillId="13" borderId="14" xfId="0" applyFont="1" applyFill="1" applyBorder="1"/>
    <xf numFmtId="0" fontId="5" fillId="13" borderId="15" xfId="0" applyFont="1" applyFill="1" applyBorder="1"/>
    <xf numFmtId="10" fontId="5" fillId="13" borderId="15" xfId="0" applyNumberFormat="1" applyFont="1" applyFill="1" applyBorder="1"/>
    <xf numFmtId="9" fontId="5" fillId="13" borderId="15" xfId="0" applyNumberFormat="1" applyFont="1" applyFill="1" applyBorder="1"/>
    <xf numFmtId="0" fontId="5" fillId="10" borderId="16" xfId="0" applyFont="1" applyFill="1" applyBorder="1"/>
    <xf numFmtId="9" fontId="5" fillId="2" borderId="0" xfId="0" applyNumberFormat="1" applyFont="1" applyFill="1"/>
    <xf numFmtId="9" fontId="5" fillId="2" borderId="15" xfId="0" applyNumberFormat="1" applyFont="1" applyFill="1" applyBorder="1"/>
    <xf numFmtId="0" fontId="5" fillId="2" borderId="13" xfId="0" applyFont="1" applyFill="1" applyBorder="1"/>
    <xf numFmtId="0" fontId="5" fillId="13" borderId="13" xfId="0" applyFont="1" applyFill="1" applyBorder="1"/>
    <xf numFmtId="0" fontId="5" fillId="13" borderId="16" xfId="0" applyFont="1" applyFill="1" applyBorder="1"/>
    <xf numFmtId="0" fontId="5" fillId="10" borderId="15" xfId="0" applyFont="1" applyFill="1" applyBorder="1"/>
    <xf numFmtId="0" fontId="16" fillId="8" borderId="11" xfId="0" applyFont="1" applyFill="1" applyBorder="1" applyAlignment="1">
      <alignment wrapText="1"/>
    </xf>
    <xf numFmtId="17" fontId="5" fillId="3" borderId="12" xfId="0" applyNumberFormat="1" applyFont="1" applyFill="1" applyBorder="1"/>
    <xf numFmtId="17" fontId="5" fillId="0" borderId="12" xfId="0" applyNumberFormat="1" applyFont="1" applyBorder="1"/>
    <xf numFmtId="10" fontId="18" fillId="0" borderId="13" xfId="0" applyNumberFormat="1" applyFont="1" applyBorder="1"/>
    <xf numFmtId="10" fontId="19" fillId="0" borderId="13" xfId="0" applyNumberFormat="1" applyFont="1" applyBorder="1"/>
    <xf numFmtId="17" fontId="5" fillId="11" borderId="12" xfId="0" applyNumberFormat="1" applyFont="1" applyFill="1" applyBorder="1"/>
    <xf numFmtId="0" fontId="5" fillId="11" borderId="0" xfId="0" applyFont="1" applyFill="1"/>
    <xf numFmtId="17" fontId="5" fillId="12" borderId="12" xfId="0" applyNumberFormat="1" applyFont="1" applyFill="1" applyBorder="1"/>
    <xf numFmtId="0" fontId="5" fillId="12" borderId="0" xfId="0" applyFont="1" applyFill="1"/>
    <xf numFmtId="17" fontId="5" fillId="12" borderId="14" xfId="0" applyNumberFormat="1" applyFont="1" applyFill="1" applyBorder="1"/>
    <xf numFmtId="0" fontId="5" fillId="3" borderId="15" xfId="0" applyFont="1" applyFill="1" applyBorder="1"/>
    <xf numFmtId="0" fontId="5" fillId="12" borderId="15" xfId="0" applyFont="1" applyFill="1" applyBorder="1"/>
    <xf numFmtId="10" fontId="5" fillId="3" borderId="15" xfId="0" applyNumberFormat="1" applyFont="1" applyFill="1" applyBorder="1"/>
    <xf numFmtId="9" fontId="5" fillId="3" borderId="15" xfId="0" applyNumberFormat="1" applyFont="1" applyFill="1" applyBorder="1"/>
    <xf numFmtId="0" fontId="5" fillId="7" borderId="15" xfId="0" applyFont="1" applyFill="1" applyBorder="1"/>
    <xf numFmtId="0" fontId="6" fillId="0" borderId="13" xfId="0" applyFont="1" applyBorder="1"/>
    <xf numFmtId="0" fontId="6" fillId="0" borderId="16" xfId="0" applyFont="1" applyBorder="1"/>
    <xf numFmtId="0" fontId="0" fillId="0" borderId="0" xfId="0" applyAlignment="1">
      <alignment wrapText="1"/>
    </xf>
    <xf numFmtId="0" fontId="7" fillId="14" borderId="17" xfId="0" applyFont="1" applyFill="1" applyBorder="1" applyAlignment="1">
      <alignment vertical="top" wrapText="1"/>
    </xf>
    <xf numFmtId="164" fontId="5" fillId="0" borderId="17" xfId="0" applyNumberFormat="1" applyFont="1" applyBorder="1" applyAlignment="1">
      <alignment wrapText="1"/>
    </xf>
    <xf numFmtId="0" fontId="0" fillId="0" borderId="17" xfId="0" applyBorder="1" applyAlignment="1">
      <alignment wrapText="1"/>
    </xf>
    <xf numFmtId="2" fontId="5" fillId="0" borderId="17" xfId="0" applyNumberFormat="1" applyFont="1" applyBorder="1" applyAlignment="1">
      <alignment horizontal="left" wrapText="1" indent="1"/>
    </xf>
    <xf numFmtId="0" fontId="5" fillId="0" borderId="17" xfId="0" applyFont="1" applyBorder="1" applyAlignment="1">
      <alignment wrapText="1"/>
    </xf>
    <xf numFmtId="0" fontId="0" fillId="0" borderId="17" xfId="0" applyBorder="1" applyAlignment="1">
      <alignment horizontal="right" wrapText="1"/>
    </xf>
    <xf numFmtId="9" fontId="0" fillId="0" borderId="17" xfId="0" applyNumberFormat="1" applyBorder="1" applyAlignment="1">
      <alignment wrapText="1"/>
    </xf>
    <xf numFmtId="10" fontId="0" fillId="0" borderId="17" xfId="7" applyNumberFormat="1" applyFont="1" applyBorder="1"/>
    <xf numFmtId="0" fontId="15" fillId="14" borderId="17" xfId="0" applyFont="1" applyFill="1" applyBorder="1" applyAlignment="1">
      <alignment wrapText="1"/>
    </xf>
    <xf numFmtId="0" fontId="21" fillId="0" borderId="0" xfId="0" applyFont="1"/>
    <xf numFmtId="0" fontId="22" fillId="14" borderId="17" xfId="0" applyFont="1" applyFill="1" applyBorder="1" applyAlignment="1">
      <alignment vertical="top" wrapText="1"/>
    </xf>
    <xf numFmtId="164" fontId="10" fillId="0" borderId="17" xfId="0" applyNumberFormat="1" applyFont="1" applyBorder="1" applyAlignment="1">
      <alignment wrapText="1"/>
    </xf>
    <xf numFmtId="0" fontId="3" fillId="0" borderId="17" xfId="0" applyFont="1" applyBorder="1" applyAlignment="1">
      <alignment wrapText="1"/>
    </xf>
    <xf numFmtId="10" fontId="3" fillId="0" borderId="17" xfId="7" applyNumberFormat="1" applyFont="1" applyBorder="1" applyAlignment="1">
      <alignment wrapText="1"/>
    </xf>
    <xf numFmtId="0" fontId="15" fillId="14" borderId="17" xfId="0" applyFont="1" applyFill="1" applyBorder="1" applyAlignment="1">
      <alignment vertical="top" wrapText="1"/>
    </xf>
    <xf numFmtId="2" fontId="10" fillId="0" borderId="17" xfId="0" applyNumberFormat="1" applyFont="1" applyBorder="1" applyAlignment="1">
      <alignment horizontal="left" wrapText="1" indent="1"/>
    </xf>
    <xf numFmtId="0" fontId="11" fillId="0" borderId="17" xfId="8" applyFont="1" applyBorder="1"/>
    <xf numFmtId="0" fontId="15" fillId="14" borderId="17" xfId="0" applyFont="1" applyFill="1" applyBorder="1" applyAlignment="1">
      <alignment horizontal="left" vertical="top" wrapText="1"/>
    </xf>
    <xf numFmtId="0" fontId="12" fillId="14" borderId="17" xfId="0" applyFont="1" applyFill="1" applyBorder="1" applyAlignment="1">
      <alignment vertical="top" wrapText="1"/>
    </xf>
    <xf numFmtId="0" fontId="12" fillId="15" borderId="17" xfId="0" applyFont="1" applyFill="1" applyBorder="1" applyAlignment="1">
      <alignment vertical="top" wrapText="1"/>
    </xf>
    <xf numFmtId="0" fontId="3" fillId="0" borderId="18" xfId="0" applyFont="1" applyBorder="1"/>
    <xf numFmtId="10" fontId="10" fillId="6" borderId="17" xfId="0" applyNumberFormat="1" applyFont="1" applyFill="1" applyBorder="1"/>
    <xf numFmtId="0" fontId="3" fillId="0" borderId="17" xfId="5" applyFont="1" applyBorder="1"/>
    <xf numFmtId="165" fontId="11" fillId="0" borderId="17" xfId="10" applyNumberFormat="1" applyFont="1" applyBorder="1"/>
    <xf numFmtId="165" fontId="3" fillId="0" borderId="17" xfId="9" applyNumberFormat="1" applyFont="1" applyBorder="1"/>
    <xf numFmtId="9" fontId="14" fillId="16" borderId="17" xfId="0" applyNumberFormat="1" applyFont="1" applyFill="1" applyBorder="1" applyAlignment="1">
      <alignment vertical="top" wrapText="1"/>
    </xf>
    <xf numFmtId="9" fontId="3" fillId="0" borderId="17" xfId="7" applyFont="1" applyBorder="1"/>
    <xf numFmtId="9" fontId="0" fillId="0" borderId="17" xfId="0" applyNumberFormat="1" applyBorder="1"/>
    <xf numFmtId="0" fontId="0" fillId="0" borderId="17" xfId="0" applyBorder="1"/>
    <xf numFmtId="164" fontId="10" fillId="0" borderId="19" xfId="0" applyNumberFormat="1" applyFont="1" applyBorder="1" applyAlignment="1">
      <alignment wrapText="1"/>
    </xf>
    <xf numFmtId="10" fontId="3" fillId="0" borderId="17" xfId="7" applyNumberFormat="1" applyFont="1" applyBorder="1"/>
    <xf numFmtId="10" fontId="10" fillId="0" borderId="17" xfId="7" applyNumberFormat="1" applyFont="1" applyBorder="1"/>
    <xf numFmtId="10" fontId="0" fillId="0" borderId="19" xfId="7" applyNumberFormat="1" applyFont="1" applyBorder="1"/>
    <xf numFmtId="0" fontId="14" fillId="14" borderId="17" xfId="0" applyFont="1" applyFill="1" applyBorder="1" applyAlignment="1">
      <alignment vertical="top" wrapText="1"/>
    </xf>
    <xf numFmtId="17" fontId="15" fillId="14" borderId="17" xfId="9" applyNumberFormat="1" applyFont="1" applyFill="1" applyBorder="1" applyAlignment="1">
      <alignment wrapText="1"/>
    </xf>
    <xf numFmtId="0" fontId="15" fillId="14" borderId="17" xfId="9" applyFont="1" applyFill="1" applyBorder="1" applyAlignment="1">
      <alignment wrapText="1"/>
    </xf>
    <xf numFmtId="10" fontId="11" fillId="0" borderId="17" xfId="7" applyNumberFormat="1" applyFont="1" applyBorder="1"/>
    <xf numFmtId="21" fontId="11" fillId="0" borderId="17" xfId="0" applyNumberFormat="1" applyFont="1" applyBorder="1"/>
    <xf numFmtId="0" fontId="23" fillId="15" borderId="17" xfId="0" applyFont="1" applyFill="1" applyBorder="1" applyAlignment="1">
      <alignment vertical="top" wrapText="1"/>
    </xf>
    <xf numFmtId="10" fontId="5" fillId="0" borderId="17" xfId="7" applyNumberFormat="1" applyFont="1" applyBorder="1"/>
    <xf numFmtId="0" fontId="24" fillId="14" borderId="17" xfId="0" applyFont="1" applyFill="1" applyBorder="1" applyAlignment="1">
      <alignment wrapText="1"/>
    </xf>
    <xf numFmtId="0" fontId="24" fillId="14" borderId="17" xfId="0" applyFont="1" applyFill="1" applyBorder="1" applyAlignment="1">
      <alignment vertical="top" wrapText="1"/>
    </xf>
    <xf numFmtId="1" fontId="11" fillId="0" borderId="17" xfId="8" applyNumberFormat="1" applyFont="1" applyBorder="1"/>
    <xf numFmtId="0" fontId="0" fillId="17" borderId="0" xfId="0" applyFill="1"/>
    <xf numFmtId="0" fontId="25" fillId="17" borderId="0" xfId="0" applyFont="1" applyFill="1"/>
    <xf numFmtId="0" fontId="26" fillId="17" borderId="0" xfId="0" applyFont="1" applyFill="1"/>
    <xf numFmtId="49" fontId="26" fillId="17" borderId="0" xfId="0" applyNumberFormat="1" applyFont="1" applyFill="1" applyAlignment="1">
      <alignment horizontal="left"/>
    </xf>
    <xf numFmtId="0" fontId="3" fillId="0" borderId="0" xfId="0" applyFont="1" applyAlignment="1">
      <alignment wrapText="1"/>
    </xf>
    <xf numFmtId="0" fontId="23" fillId="15" borderId="0" xfId="0" applyFont="1" applyFill="1" applyAlignment="1">
      <alignment vertical="top" wrapText="1"/>
    </xf>
    <xf numFmtId="0" fontId="0" fillId="0" borderId="2" xfId="0" applyBorder="1"/>
    <xf numFmtId="0" fontId="0" fillId="0" borderId="0" xfId="0" applyAlignment="1">
      <alignment vertical="top" wrapText="1"/>
    </xf>
    <xf numFmtId="49" fontId="31" fillId="5" borderId="21" xfId="0" applyNumberFormat="1" applyFont="1" applyFill="1" applyBorder="1" applyAlignment="1">
      <alignment vertical="top" wrapText="1"/>
    </xf>
    <xf numFmtId="49" fontId="31" fillId="18" borderId="21" xfId="0" applyNumberFormat="1" applyFont="1" applyFill="1" applyBorder="1" applyAlignment="1">
      <alignment vertical="top" wrapText="1"/>
    </xf>
    <xf numFmtId="49" fontId="0" fillId="22" borderId="17" xfId="0" applyNumberFormat="1" applyFill="1" applyBorder="1" applyAlignment="1">
      <alignment vertical="top" wrapText="1"/>
    </xf>
    <xf numFmtId="0" fontId="0" fillId="22" borderId="17" xfId="0" applyFill="1" applyBorder="1" applyAlignment="1">
      <alignment vertical="top" wrapText="1"/>
    </xf>
    <xf numFmtId="49" fontId="31" fillId="19" borderId="21" xfId="0" applyNumberFormat="1" applyFont="1" applyFill="1" applyBorder="1" applyAlignment="1">
      <alignment vertical="top" wrapText="1"/>
    </xf>
    <xf numFmtId="49" fontId="0" fillId="23" borderId="17" xfId="0" applyNumberFormat="1" applyFill="1" applyBorder="1" applyAlignment="1">
      <alignment vertical="top" wrapText="1"/>
    </xf>
    <xf numFmtId="0" fontId="0" fillId="23" borderId="17" xfId="0" applyFill="1" applyBorder="1" applyAlignment="1">
      <alignment vertical="top" wrapText="1"/>
    </xf>
    <xf numFmtId="49" fontId="31" fillId="20" borderId="21" xfId="0" applyNumberFormat="1" applyFont="1" applyFill="1" applyBorder="1" applyAlignment="1">
      <alignment vertical="top" wrapText="1"/>
    </xf>
    <xf numFmtId="49" fontId="0" fillId="21" borderId="17" xfId="0" applyNumberFormat="1" applyFill="1" applyBorder="1" applyAlignment="1">
      <alignment vertical="top" wrapText="1"/>
    </xf>
    <xf numFmtId="0" fontId="0" fillId="21" borderId="17" xfId="0" applyFill="1" applyBorder="1" applyAlignment="1">
      <alignment vertical="top" wrapText="1"/>
    </xf>
    <xf numFmtId="49" fontId="31" fillId="20" borderId="22" xfId="0" applyNumberFormat="1" applyFont="1" applyFill="1" applyBorder="1" applyAlignment="1">
      <alignment vertical="top" wrapText="1"/>
    </xf>
    <xf numFmtId="49" fontId="0" fillId="21" borderId="23" xfId="0" applyNumberFormat="1" applyFill="1" applyBorder="1" applyAlignment="1">
      <alignment vertical="top" wrapText="1"/>
    </xf>
    <xf numFmtId="0" fontId="0" fillId="21" borderId="23" xfId="0" applyFill="1" applyBorder="1" applyAlignment="1">
      <alignment vertical="top" wrapText="1"/>
    </xf>
    <xf numFmtId="0" fontId="32" fillId="4" borderId="20" xfId="0" applyFont="1" applyFill="1" applyBorder="1" applyAlignment="1">
      <alignment vertical="top" wrapText="1"/>
    </xf>
    <xf numFmtId="0" fontId="32" fillId="4" borderId="19" xfId="0" applyFont="1" applyFill="1" applyBorder="1" applyAlignment="1">
      <alignment vertical="top" wrapText="1"/>
    </xf>
    <xf numFmtId="0" fontId="32" fillId="4" borderId="0" xfId="0" applyFont="1" applyFill="1" applyAlignment="1">
      <alignment vertical="top" wrapText="1"/>
    </xf>
    <xf numFmtId="49" fontId="0" fillId="24" borderId="17" xfId="0" applyNumberFormat="1" applyFill="1" applyBorder="1" applyAlignment="1">
      <alignment vertical="top" wrapText="1"/>
    </xf>
    <xf numFmtId="0" fontId="0" fillId="24" borderId="17" xfId="0" applyFill="1" applyBorder="1" applyAlignment="1">
      <alignment vertical="top" wrapText="1"/>
    </xf>
    <xf numFmtId="0" fontId="0" fillId="24" borderId="21" xfId="0" applyFill="1" applyBorder="1" applyAlignment="1">
      <alignment vertical="top"/>
    </xf>
    <xf numFmtId="0" fontId="0" fillId="24" borderId="17" xfId="0" applyFill="1" applyBorder="1" applyAlignment="1">
      <alignment vertical="top"/>
    </xf>
    <xf numFmtId="0" fontId="0" fillId="24" borderId="24" xfId="0" applyFill="1" applyBorder="1" applyAlignment="1">
      <alignment vertical="top"/>
    </xf>
    <xf numFmtId="0" fontId="33" fillId="15" borderId="17" xfId="0" applyFont="1" applyFill="1" applyBorder="1" applyAlignment="1">
      <alignment vertical="top" wrapText="1"/>
    </xf>
    <xf numFmtId="0" fontId="33" fillId="14" borderId="17" xfId="0" applyFont="1" applyFill="1" applyBorder="1" applyAlignment="1">
      <alignment vertical="top" wrapText="1"/>
    </xf>
    <xf numFmtId="0" fontId="14" fillId="14" borderId="20" xfId="0" applyFont="1" applyFill="1" applyBorder="1" applyAlignment="1">
      <alignment vertical="top" wrapText="1"/>
    </xf>
    <xf numFmtId="0" fontId="33" fillId="14" borderId="19" xfId="0" applyFont="1" applyFill="1" applyBorder="1" applyAlignment="1">
      <alignment vertical="top" wrapText="1"/>
    </xf>
    <xf numFmtId="0" fontId="33" fillId="14" borderId="25" xfId="0" applyFont="1" applyFill="1" applyBorder="1" applyAlignment="1">
      <alignment vertical="top" wrapText="1"/>
    </xf>
    <xf numFmtId="0" fontId="0" fillId="0" borderId="21" xfId="0" applyBorder="1"/>
    <xf numFmtId="0" fontId="0" fillId="0" borderId="24" xfId="0" applyBorder="1"/>
    <xf numFmtId="10" fontId="0" fillId="0" borderId="17" xfId="0" applyNumberFormat="1" applyBorder="1" applyAlignment="1">
      <alignment wrapText="1"/>
    </xf>
  </cellXfs>
  <cellStyles count="11">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43">
    <dxf>
      <border diagonalUp="0" diagonalDown="0">
        <left style="hair">
          <color indexed="64"/>
        </left>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0" formatCode="General"/>
      <border diagonalUp="0" diagonalDown="0">
        <left/>
        <right style="hair">
          <color indexed="64"/>
        </right>
        <top style="hair">
          <color indexed="64"/>
        </top>
        <bottom style="hair">
          <color indexed="64"/>
        </bottom>
        <vertical style="hair">
          <color indexed="64"/>
        </vertical>
        <horizontal style="hair">
          <color indexed="64"/>
        </horizontal>
      </border>
    </dxf>
    <dxf>
      <border>
        <top style="hair">
          <color indexed="64"/>
        </top>
      </border>
    </dxf>
    <dxf>
      <border diagonalUp="0" diagonalDown="0">
        <left style="hair">
          <color indexed="64"/>
        </left>
        <right style="hair">
          <color indexed="64"/>
        </right>
        <top style="hair">
          <color indexed="64"/>
        </top>
        <bottom style="hair">
          <color indexed="64"/>
        </bottom>
      </border>
    </dxf>
    <dxf>
      <border>
        <bottom style="hair">
          <color indexed="64"/>
        </bottom>
      </border>
    </dxf>
    <dxf>
      <font>
        <b/>
        <i val="0"/>
        <strike val="0"/>
        <condense val="0"/>
        <extend val="0"/>
        <outline val="0"/>
        <shadow val="0"/>
        <u val="none"/>
        <vertAlign val="baseline"/>
        <sz val="12"/>
        <color auto="1"/>
        <name val="Foundry Sans"/>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border diagonalUp="0" diagonalDown="0">
        <left style="hair">
          <color indexed="64"/>
        </left>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0" formatCode="General"/>
      <border diagonalUp="0" diagonalDown="0">
        <left/>
        <right style="hair">
          <color indexed="64"/>
        </right>
        <top style="hair">
          <color indexed="64"/>
        </top>
        <bottom style="hair">
          <color indexed="64"/>
        </bottom>
        <vertical style="hair">
          <color indexed="64"/>
        </vertical>
        <horizontal style="hair">
          <color indexed="64"/>
        </horizontal>
      </border>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ill>
        <patternFill patternType="none">
          <fgColor indexed="64"/>
          <bgColor auto="1"/>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ill>
        <patternFill patternType="none">
          <fgColor indexed="64"/>
          <bgColor auto="1"/>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30" formatCode="@"/>
      <fill>
        <patternFill patternType="none">
          <fgColor indexed="64"/>
          <bgColor auto="1"/>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30" formatCode="@"/>
      <fill>
        <patternFill patternType="none">
          <fgColor indexed="64"/>
          <bgColor auto="1"/>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30" formatCode="@"/>
      <fill>
        <patternFill patternType="none">
          <fgColor indexed="64"/>
          <bgColor auto="1"/>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1"/>
        <color auto="1"/>
        <name val="Foundry Sans"/>
        <scheme val="none"/>
      </font>
      <fill>
        <patternFill patternType="solid">
          <fgColor indexed="64"/>
          <bgColor theme="0"/>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B7B7"/>
      <color rgb="FFFF9B9B"/>
      <color rgb="FFFFB9B9"/>
      <color rgb="FFD3B5E9"/>
      <color rgb="FFBCCCEA"/>
      <color rgb="FFFFB3B3"/>
      <color rgb="FFFFC9C9"/>
      <color rgb="FFFFD1D1"/>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8DE3490F-19AC-4A83-8DDE-9B6BE3ED4830}" autoFormatId="16" applyNumberFormats="0" applyBorderFormats="0" applyFontFormats="0" applyPatternFormats="0" applyAlignmentFormats="0" applyWidthHeightFormats="0">
  <queryTableRefresh nextId="31">
    <queryTableFields count="6">
      <queryTableField id="7" name="LFB Pillars" tableColumnId="12"/>
      <queryTableField id="1" name="Code" tableColumnId="2"/>
      <queryTableField id="17" name="Report" tableColumnId="3"/>
      <queryTableField id="2" name="Indicator Name" tableColumnId="4"/>
      <queryTableField id="3" name="Indicator Definition" tableColumnId="5"/>
      <queryTableField id="4" name="Target Text" tableColumnId="6"/>
    </queryTableFields>
    <queryTableDeletedFields count="13">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685707-8406-45A2-9B1D-E99699CCF6B6}" name="Table_query__34" displayName="Table_query__34" ref="A1:F33" tableType="queryTable" totalsRowShown="0" headerRowDxfId="42" dataDxfId="40" headerRowBorderDxfId="41" tableBorderDxfId="39" totalsRowBorderDxfId="38">
  <autoFilter ref="A1:F33" xr:uid="{86685707-8406-45A2-9B1D-E99699CCF6B6}"/>
  <sortState xmlns:xlrd2="http://schemas.microsoft.com/office/spreadsheetml/2017/richdata2" ref="A2:F33">
    <sortCondition ref="B1:B33"/>
  </sortState>
  <tableColumns count="6">
    <tableColumn id="12" xr3:uid="{90BB3D0B-7B4E-4185-83C9-9694CC6A8BE0}" uniqueName="field_6" name="LFB Pillars" queryTableFieldId="7" dataDxfId="37"/>
    <tableColumn id="2" xr3:uid="{204B1639-2010-4BA9-BD51-571C706F48B2}" uniqueName="Title" name="Code" queryTableFieldId="1" dataDxfId="36"/>
    <tableColumn id="3" xr3:uid="{344555E1-0CEA-468A-8F16-307307D2EFAB}" uniqueName="Report" name="Report" queryTableFieldId="17" dataDxfId="35"/>
    <tableColumn id="4" xr3:uid="{525EB28F-B108-47C9-8318-5CA1B68433BD}" uniqueName="field_1" name="Indicator Name" queryTableFieldId="2" dataDxfId="34"/>
    <tableColumn id="5" xr3:uid="{2D0E89C9-286F-45B0-8B13-4703732B0F65}" uniqueName="field_2" name="Indicator Definition" queryTableFieldId="3" dataDxfId="33"/>
    <tableColumn id="6" xr3:uid="{6A2DDF04-DB39-4D2E-B60A-F6B59EEF17E7}" uniqueName="field_3" name="Target Text" queryTableFieldId="4" dataDxfId="3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50" totalsRowShown="0" headerRowDxfId="31" headerRowBorderDxfId="30">
  <autoFilter ref="A1:M50" xr:uid="{245B96DA-BFF5-4636-A062-46744192D1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CBF6864-48DC-4B08-ADA2-A83848EA4A16}" name="YYYYMM" dataDxfId="29"/>
    <tableColumn id="8" xr3:uid="{706539F4-A427-4CA8-9196-2847E36D9941}" name="Control Staff Women" dataDxfId="28"/>
    <tableColumn id="9" xr3:uid="{27E29616-2F86-4887-8538-487006E310CC}" name="Control Staff Ethnic Minority" dataDxfId="27"/>
    <tableColumn id="10" xr3:uid="{742B0F80-487F-4676-B270-712CD3772675}" name="Control Staff Disability" dataDxfId="26"/>
    <tableColumn id="12" xr3:uid="{93008734-20EE-4C21-89E4-DCBA722D9EB5}" name="Control Staff Total" dataDxfId="25"/>
    <tableColumn id="13" xr3:uid="{D76D66A7-04BC-4187-B914-FA55C678CE05}" name="FRS Staff Women" dataDxfId="24"/>
    <tableColumn id="14" xr3:uid="{30D34FD4-6706-4FB9-9AA2-0D3FE277F041}" name="FRS Staff Ethnic Minority" dataDxfId="23"/>
    <tableColumn id="15" xr3:uid="{BC74E345-0CA9-4D74-ABCD-335127923541}" name="FRS Staff Disability" dataDxfId="22"/>
    <tableColumn id="17" xr3:uid="{2399A8C1-26BF-406A-9A92-D7C7F23F3225}" name="FRS Staff Total" dataDxfId="21"/>
    <tableColumn id="18" xr3:uid="{381779EF-7217-4C83-9C9B-CE4F34F5B195}" name="Operational Staff Women" dataDxfId="20"/>
    <tableColumn id="19" xr3:uid="{8F016991-E140-4954-BC66-B1A7765552EC}" name="Operational Staff Ethnic Minority" dataDxfId="19"/>
    <tableColumn id="20" xr3:uid="{B5C6711A-0B0F-4CD0-9BF3-722863B23B5A}" name="Operational Staff Disability" dataDxfId="18"/>
    <tableColumn id="22" xr3:uid="{DAC30C69-7C1F-48EA-B5F9-238B21ACE58F}" name="Operational Staff Total" dataDxfId="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E265BB8-91ED-479A-8206-A7DCDA169B36}" name="Top_Earners" displayName="Top_Earners" ref="A1:M50" totalsRowShown="0" headerRowDxfId="16" headerRowBorderDxfId="15" tableBorderDxfId="14" totalsRowBorderDxfId="13">
  <autoFilter ref="A1:M50" xr:uid="{FE265BB8-91ED-479A-8206-A7DCDA169B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4886335-A468-48DA-9BD8-67F014477879}" name="YYYYMM" dataDxfId="12"/>
    <tableColumn id="2" xr3:uid="{E7FCA9F3-2B37-4CD7-B3A3-6B75DC0F7EFD}" name="FRS Staff Total" dataDxfId="11"/>
    <tableColumn id="3" xr3:uid="{0C4878E1-B4F9-4B0E-997E-FAF777F84FE4}" name="FRS Staff Women" dataDxfId="10"/>
    <tableColumn id="4" xr3:uid="{A9E5D8C6-3A00-40D0-9974-C4C4043FDF0E}" name="FRS Staff Ethnic Minority" dataDxfId="9"/>
    <tableColumn id="5" xr3:uid="{F9CFA0C1-229F-48C9-BF04-CBE0F7610DE1}" name="FRS Staff Disability" dataDxfId="8"/>
    <tableColumn id="6" xr3:uid="{687B02AA-B3BA-4F60-838E-AD26DC5306DD}" name="Control Staff Total" dataDxfId="7"/>
    <tableColumn id="7" xr3:uid="{438F90D3-E71D-4F83-8DA0-D7566225E0B8}" name="Control Staff Women" dataDxfId="6"/>
    <tableColumn id="8" xr3:uid="{B81C2EC4-3EFE-490E-A11F-7F15F9D226E9}" name="Control Staff Ethnic Minority" dataDxfId="5"/>
    <tableColumn id="9" xr3:uid="{9F50BCBA-2895-4B25-B14A-392257CDAE3F}" name="Control Staff Disability" dataDxfId="4"/>
    <tableColumn id="10" xr3:uid="{C14EF1F8-31B3-4810-84B4-00633B72FDCD}" name="Operational Staff Total" dataDxfId="3"/>
    <tableColumn id="11" xr3:uid="{0CD3BF35-FAB1-4997-94EE-44A7A8FAC417}" name="Operational Staff Women" dataDxfId="2"/>
    <tableColumn id="12" xr3:uid="{FA36531E-EA81-4C5E-B090-2C271F5C3417}" name="Operational Staff Ethnic Minority" dataDxfId="1"/>
    <tableColumn id="13" xr3:uid="{8E0828F5-0448-4469-AA7D-E10C214C2BB9}" name="Operational Staff Disabilit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4.25"/>
  <cols>
    <col min="7" max="7" width="9.875" customWidth="1"/>
  </cols>
  <sheetData>
    <row r="1" spans="1:20" ht="45">
      <c r="A1" s="9" t="s">
        <v>0</v>
      </c>
      <c r="B1" s="10" t="s">
        <v>1</v>
      </c>
      <c r="C1" s="20" t="s">
        <v>2</v>
      </c>
      <c r="D1" s="21" t="s">
        <v>3</v>
      </c>
      <c r="E1" s="21" t="s">
        <v>4</v>
      </c>
      <c r="F1" s="21" t="s">
        <v>5</v>
      </c>
      <c r="G1" s="22" t="s">
        <v>6</v>
      </c>
      <c r="H1" s="22" t="s">
        <v>7</v>
      </c>
      <c r="I1" s="20" t="s">
        <v>8</v>
      </c>
      <c r="J1" s="21" t="s">
        <v>9</v>
      </c>
      <c r="K1" s="21" t="s">
        <v>10</v>
      </c>
      <c r="L1" s="21" t="s">
        <v>11</v>
      </c>
      <c r="M1" s="22" t="s">
        <v>12</v>
      </c>
      <c r="N1" s="23" t="s">
        <v>13</v>
      </c>
      <c r="O1" s="21" t="s">
        <v>14</v>
      </c>
      <c r="P1" s="21" t="s">
        <v>15</v>
      </c>
      <c r="Q1" s="21" t="s">
        <v>16</v>
      </c>
      <c r="R1" s="21" t="s">
        <v>17</v>
      </c>
      <c r="S1" s="22" t="s">
        <v>18</v>
      </c>
      <c r="T1" s="23" t="s">
        <v>19</v>
      </c>
    </row>
    <row r="2" spans="1:20" ht="15">
      <c r="A2" s="11">
        <v>44866</v>
      </c>
      <c r="B2" s="12">
        <v>300</v>
      </c>
      <c r="C2" s="24">
        <v>89</v>
      </c>
      <c r="D2" s="25" t="s">
        <v>20</v>
      </c>
      <c r="E2" s="26">
        <f t="shared" ref="E2:E18" si="0">C2/B2</f>
        <v>0.29666666666666669</v>
      </c>
      <c r="F2" s="25" t="s">
        <v>20</v>
      </c>
      <c r="G2" s="27">
        <v>0</v>
      </c>
      <c r="H2" s="27">
        <v>89</v>
      </c>
      <c r="I2" s="24">
        <v>64</v>
      </c>
      <c r="J2" s="25" t="s">
        <v>20</v>
      </c>
      <c r="K2" s="26">
        <v>0.21329999999999999</v>
      </c>
      <c r="L2" s="5"/>
      <c r="M2" s="27">
        <v>12</v>
      </c>
      <c r="N2" s="28">
        <v>64</v>
      </c>
      <c r="O2" s="25">
        <v>30</v>
      </c>
      <c r="P2" s="25" t="s">
        <v>20</v>
      </c>
      <c r="Q2" s="26">
        <f t="shared" ref="Q2:Q18" si="1">O2/B2</f>
        <v>0.1</v>
      </c>
      <c r="R2" s="5"/>
      <c r="S2" s="27">
        <v>12</v>
      </c>
      <c r="T2" s="28">
        <v>30</v>
      </c>
    </row>
    <row r="3" spans="1:20">
      <c r="A3" s="13">
        <v>44896</v>
      </c>
      <c r="B3" s="14">
        <v>300</v>
      </c>
      <c r="C3" s="29">
        <v>89</v>
      </c>
      <c r="D3" s="4"/>
      <c r="E3" s="26">
        <f t="shared" si="0"/>
        <v>0.29666666666666669</v>
      </c>
      <c r="F3" s="30">
        <f t="shared" ref="F3:F12" si="2">(C2+G3)/B3</f>
        <v>0.29666666666666669</v>
      </c>
      <c r="G3" s="31">
        <v>0</v>
      </c>
      <c r="H3" s="31">
        <v>0</v>
      </c>
      <c r="I3" s="29">
        <v>64</v>
      </c>
      <c r="J3" s="4"/>
      <c r="K3" s="26">
        <v>0.21329999999999999</v>
      </c>
      <c r="L3" s="30">
        <f t="shared" ref="L3:L12" si="3">(I2+M3)/B3</f>
        <v>0.21333333333333335</v>
      </c>
      <c r="M3" s="31">
        <v>0</v>
      </c>
      <c r="N3" s="32">
        <v>0</v>
      </c>
      <c r="O3" s="4">
        <v>39</v>
      </c>
      <c r="P3" s="4"/>
      <c r="Q3" s="26">
        <f t="shared" si="1"/>
        <v>0.13</v>
      </c>
      <c r="R3" s="26">
        <f t="shared" ref="R3:R12" si="4">(O2+S3)/B3</f>
        <v>0.14000000000000001</v>
      </c>
      <c r="S3" s="31">
        <v>12</v>
      </c>
      <c r="T3" s="28">
        <v>9</v>
      </c>
    </row>
    <row r="4" spans="1:20">
      <c r="A4" s="11">
        <v>44927</v>
      </c>
      <c r="B4" s="12">
        <v>300</v>
      </c>
      <c r="C4" s="24">
        <v>105</v>
      </c>
      <c r="D4" s="25" t="s">
        <v>20</v>
      </c>
      <c r="E4" s="26">
        <f t="shared" si="0"/>
        <v>0.35</v>
      </c>
      <c r="F4" s="30">
        <f t="shared" si="2"/>
        <v>0.37666666666666665</v>
      </c>
      <c r="G4" s="27">
        <v>24</v>
      </c>
      <c r="H4" s="27">
        <v>16</v>
      </c>
      <c r="I4" s="24">
        <v>64</v>
      </c>
      <c r="J4" s="25" t="s">
        <v>20</v>
      </c>
      <c r="K4" s="26">
        <v>0.21329999999999999</v>
      </c>
      <c r="L4" s="30">
        <f t="shared" si="3"/>
        <v>0.21333333333333335</v>
      </c>
      <c r="M4" s="27">
        <v>0</v>
      </c>
      <c r="N4" s="28">
        <v>0</v>
      </c>
      <c r="O4" s="25">
        <v>39</v>
      </c>
      <c r="P4" s="25" t="s">
        <v>20</v>
      </c>
      <c r="Q4" s="26">
        <f t="shared" si="1"/>
        <v>0.13</v>
      </c>
      <c r="R4" s="26">
        <f t="shared" si="4"/>
        <v>0.13</v>
      </c>
      <c r="S4" s="27">
        <v>0</v>
      </c>
      <c r="T4" s="28">
        <v>0</v>
      </c>
    </row>
    <row r="5" spans="1:20">
      <c r="A5" s="13">
        <v>44958</v>
      </c>
      <c r="B5" s="14">
        <v>300</v>
      </c>
      <c r="C5" s="29">
        <v>105</v>
      </c>
      <c r="D5" s="4"/>
      <c r="E5" s="26">
        <f t="shared" si="0"/>
        <v>0.35</v>
      </c>
      <c r="F5" s="30">
        <f t="shared" si="2"/>
        <v>0.35</v>
      </c>
      <c r="G5" s="31">
        <v>0</v>
      </c>
      <c r="H5" s="31">
        <v>0</v>
      </c>
      <c r="I5" s="29">
        <v>72</v>
      </c>
      <c r="J5" s="4"/>
      <c r="K5" s="26">
        <v>0.24</v>
      </c>
      <c r="L5" s="30">
        <f t="shared" si="3"/>
        <v>0.25333333333333335</v>
      </c>
      <c r="M5" s="31">
        <v>12</v>
      </c>
      <c r="N5" s="32">
        <v>8</v>
      </c>
      <c r="O5" s="4">
        <v>47</v>
      </c>
      <c r="P5" s="4"/>
      <c r="Q5" s="26">
        <f t="shared" si="1"/>
        <v>0.15666666666666668</v>
      </c>
      <c r="R5" s="26">
        <f t="shared" si="4"/>
        <v>0.17</v>
      </c>
      <c r="S5" s="31">
        <v>12</v>
      </c>
      <c r="T5" s="28">
        <v>8</v>
      </c>
    </row>
    <row r="6" spans="1:20">
      <c r="A6" s="11">
        <v>44986</v>
      </c>
      <c r="B6" s="12">
        <v>300</v>
      </c>
      <c r="C6" s="24">
        <v>115</v>
      </c>
      <c r="D6" s="25" t="s">
        <v>20</v>
      </c>
      <c r="E6" s="26">
        <f t="shared" si="0"/>
        <v>0.38333333333333336</v>
      </c>
      <c r="F6" s="30">
        <f t="shared" si="2"/>
        <v>0.39</v>
      </c>
      <c r="G6" s="27">
        <v>12</v>
      </c>
      <c r="H6" s="27">
        <v>10</v>
      </c>
      <c r="I6" s="24">
        <v>79</v>
      </c>
      <c r="J6" s="25" t="s">
        <v>20</v>
      </c>
      <c r="K6" s="26">
        <v>0.26329999999999998</v>
      </c>
      <c r="L6" s="30">
        <f t="shared" si="3"/>
        <v>0.28000000000000003</v>
      </c>
      <c r="M6" s="27">
        <v>12</v>
      </c>
      <c r="N6" s="28">
        <v>7</v>
      </c>
      <c r="O6" s="25">
        <v>47</v>
      </c>
      <c r="P6" s="25" t="s">
        <v>20</v>
      </c>
      <c r="Q6" s="26">
        <f t="shared" si="1"/>
        <v>0.15666666666666668</v>
      </c>
      <c r="R6" s="26">
        <f t="shared" si="4"/>
        <v>0.15666666666666668</v>
      </c>
      <c r="S6" s="27">
        <v>0</v>
      </c>
      <c r="T6" s="28">
        <v>0</v>
      </c>
    </row>
    <row r="7" spans="1:20">
      <c r="A7" s="13">
        <v>45017</v>
      </c>
      <c r="B7" s="14">
        <v>300</v>
      </c>
      <c r="C7" s="29">
        <v>123</v>
      </c>
      <c r="D7" s="4"/>
      <c r="E7" s="26">
        <f t="shared" si="0"/>
        <v>0.41</v>
      </c>
      <c r="F7" s="30">
        <f t="shared" si="2"/>
        <v>0.42333333333333334</v>
      </c>
      <c r="G7" s="31">
        <v>12</v>
      </c>
      <c r="H7" s="31">
        <v>8</v>
      </c>
      <c r="I7" s="29">
        <v>79</v>
      </c>
      <c r="J7" s="4"/>
      <c r="K7" s="26">
        <v>0.26329999999999998</v>
      </c>
      <c r="L7" s="30">
        <f t="shared" si="3"/>
        <v>0.26333333333333331</v>
      </c>
      <c r="M7" s="31">
        <v>0</v>
      </c>
      <c r="N7" s="32">
        <v>0</v>
      </c>
      <c r="O7" s="4">
        <v>53</v>
      </c>
      <c r="P7" s="4"/>
      <c r="Q7" s="26">
        <f t="shared" si="1"/>
        <v>0.17666666666666667</v>
      </c>
      <c r="R7" s="26">
        <f t="shared" si="4"/>
        <v>0.19666666666666666</v>
      </c>
      <c r="S7" s="31">
        <v>12</v>
      </c>
      <c r="T7" s="28">
        <v>6</v>
      </c>
    </row>
    <row r="8" spans="1:20">
      <c r="A8" s="11">
        <v>45047</v>
      </c>
      <c r="B8" s="12">
        <v>300</v>
      </c>
      <c r="C8" s="24">
        <v>142</v>
      </c>
      <c r="D8" s="25" t="s">
        <v>20</v>
      </c>
      <c r="E8" s="26">
        <f t="shared" si="0"/>
        <v>0.47333333333333333</v>
      </c>
      <c r="F8" s="30">
        <f t="shared" si="2"/>
        <v>0.49</v>
      </c>
      <c r="G8" s="27">
        <v>24</v>
      </c>
      <c r="H8" s="27">
        <v>19</v>
      </c>
      <c r="I8" s="24">
        <v>90</v>
      </c>
      <c r="J8" s="25" t="s">
        <v>20</v>
      </c>
      <c r="K8" s="26">
        <v>0.3</v>
      </c>
      <c r="L8" s="30">
        <f t="shared" si="3"/>
        <v>0.30333333333333334</v>
      </c>
      <c r="M8" s="27">
        <v>12</v>
      </c>
      <c r="N8" s="28">
        <v>11</v>
      </c>
      <c r="O8" s="25">
        <v>62</v>
      </c>
      <c r="P8" s="25" t="s">
        <v>20</v>
      </c>
      <c r="Q8" s="26">
        <f t="shared" si="1"/>
        <v>0.20666666666666667</v>
      </c>
      <c r="R8" s="26">
        <f t="shared" si="4"/>
        <v>0.21666666666666667</v>
      </c>
      <c r="S8" s="27">
        <v>12</v>
      </c>
      <c r="T8" s="28">
        <v>9</v>
      </c>
    </row>
    <row r="9" spans="1:20">
      <c r="A9" s="13">
        <v>45078</v>
      </c>
      <c r="B9" s="14">
        <v>300</v>
      </c>
      <c r="C9" s="29">
        <v>160</v>
      </c>
      <c r="D9" s="4"/>
      <c r="E9" s="26">
        <f t="shared" si="0"/>
        <v>0.53333333333333333</v>
      </c>
      <c r="F9" s="30">
        <f t="shared" si="2"/>
        <v>0.55333333333333334</v>
      </c>
      <c r="G9" s="31">
        <v>24</v>
      </c>
      <c r="H9" s="31">
        <v>18</v>
      </c>
      <c r="I9" s="29">
        <v>105</v>
      </c>
      <c r="J9" s="4"/>
      <c r="K9" s="26">
        <v>0.35</v>
      </c>
      <c r="L9" s="30">
        <f t="shared" si="3"/>
        <v>0.38</v>
      </c>
      <c r="M9" s="31">
        <v>24</v>
      </c>
      <c r="N9" s="32">
        <v>15</v>
      </c>
      <c r="O9" s="4">
        <v>62</v>
      </c>
      <c r="P9" s="4"/>
      <c r="Q9" s="26">
        <f t="shared" si="1"/>
        <v>0.20666666666666667</v>
      </c>
      <c r="R9" s="26">
        <f t="shared" si="4"/>
        <v>0.20666666666666667</v>
      </c>
      <c r="S9" s="31">
        <v>0</v>
      </c>
      <c r="T9" s="28">
        <v>0</v>
      </c>
    </row>
    <row r="10" spans="1:20">
      <c r="A10" s="11">
        <v>45108</v>
      </c>
      <c r="B10" s="12">
        <v>300</v>
      </c>
      <c r="C10" s="24">
        <v>160</v>
      </c>
      <c r="D10" s="25" t="s">
        <v>20</v>
      </c>
      <c r="E10" s="26">
        <f t="shared" si="0"/>
        <v>0.53333333333333333</v>
      </c>
      <c r="F10" s="30">
        <f t="shared" si="2"/>
        <v>0.53333333333333333</v>
      </c>
      <c r="G10" s="27">
        <v>0</v>
      </c>
      <c r="H10" s="27">
        <v>0</v>
      </c>
      <c r="I10" s="24">
        <v>105</v>
      </c>
      <c r="J10" s="25" t="s">
        <v>20</v>
      </c>
      <c r="K10" s="26">
        <v>0.35</v>
      </c>
      <c r="L10" s="30">
        <f t="shared" si="3"/>
        <v>0.39</v>
      </c>
      <c r="M10" s="27">
        <v>12</v>
      </c>
      <c r="N10" s="28">
        <v>0</v>
      </c>
      <c r="O10" s="25">
        <v>69</v>
      </c>
      <c r="P10" s="25" t="s">
        <v>20</v>
      </c>
      <c r="Q10" s="26">
        <f t="shared" si="1"/>
        <v>0.23</v>
      </c>
      <c r="R10" s="26">
        <f t="shared" si="4"/>
        <v>0.24666666666666667</v>
      </c>
      <c r="S10" s="27">
        <v>12</v>
      </c>
      <c r="T10" s="28">
        <v>7</v>
      </c>
    </row>
    <row r="11" spans="1:20">
      <c r="A11" s="13">
        <v>45139</v>
      </c>
      <c r="B11" s="14">
        <v>300</v>
      </c>
      <c r="C11" s="29">
        <v>160</v>
      </c>
      <c r="D11" s="4"/>
      <c r="E11" s="26">
        <f t="shared" si="0"/>
        <v>0.53333333333333333</v>
      </c>
      <c r="F11" s="30">
        <f t="shared" si="2"/>
        <v>0.53333333333333333</v>
      </c>
      <c r="G11" s="31">
        <v>0</v>
      </c>
      <c r="H11" s="31">
        <v>0</v>
      </c>
      <c r="I11" s="29">
        <v>115</v>
      </c>
      <c r="J11" s="4"/>
      <c r="K11" s="26">
        <v>0.38329999999999997</v>
      </c>
      <c r="L11" s="30">
        <f t="shared" si="3"/>
        <v>0.35</v>
      </c>
      <c r="M11" s="31">
        <v>0</v>
      </c>
      <c r="N11" s="32">
        <v>10</v>
      </c>
      <c r="O11" s="4">
        <v>69</v>
      </c>
      <c r="P11" s="4"/>
      <c r="Q11" s="26">
        <f t="shared" si="1"/>
        <v>0.23</v>
      </c>
      <c r="R11" s="26">
        <f t="shared" si="4"/>
        <v>0.23</v>
      </c>
      <c r="S11" s="31">
        <v>0</v>
      </c>
      <c r="T11" s="28">
        <v>0</v>
      </c>
    </row>
    <row r="12" spans="1:20">
      <c r="A12" s="11">
        <v>45170</v>
      </c>
      <c r="B12" s="12">
        <v>300</v>
      </c>
      <c r="C12" s="24">
        <v>178</v>
      </c>
      <c r="D12" s="25" t="s">
        <v>20</v>
      </c>
      <c r="E12" s="26">
        <f t="shared" si="0"/>
        <v>0.59333333333333338</v>
      </c>
      <c r="F12" s="30">
        <f t="shared" si="2"/>
        <v>0.61333333333333329</v>
      </c>
      <c r="G12" s="27">
        <v>24</v>
      </c>
      <c r="H12" s="27">
        <v>18</v>
      </c>
      <c r="I12" s="24">
        <v>123</v>
      </c>
      <c r="J12" s="25" t="s">
        <v>20</v>
      </c>
      <c r="K12" s="26">
        <v>0.41</v>
      </c>
      <c r="L12" s="30">
        <f t="shared" si="3"/>
        <v>0.42333333333333334</v>
      </c>
      <c r="M12" s="27">
        <v>12</v>
      </c>
      <c r="N12" s="28">
        <v>8</v>
      </c>
      <c r="O12" s="25">
        <v>78</v>
      </c>
      <c r="P12" s="25" t="s">
        <v>20</v>
      </c>
      <c r="Q12" s="26">
        <f t="shared" si="1"/>
        <v>0.26</v>
      </c>
      <c r="R12" s="26">
        <f t="shared" si="4"/>
        <v>0.27</v>
      </c>
      <c r="S12" s="27">
        <v>12</v>
      </c>
      <c r="T12" s="28">
        <v>9</v>
      </c>
    </row>
    <row r="13" spans="1:20">
      <c r="A13" s="15">
        <v>45200</v>
      </c>
      <c r="B13" s="16">
        <v>300</v>
      </c>
      <c r="C13" s="33" t="s">
        <v>20</v>
      </c>
      <c r="D13" s="2">
        <f>C12+G13</f>
        <v>202</v>
      </c>
      <c r="E13" s="34" t="e">
        <f t="shared" si="0"/>
        <v>#VALUE!</v>
      </c>
      <c r="F13" s="35">
        <v>0.67</v>
      </c>
      <c r="G13" s="2">
        <v>24</v>
      </c>
      <c r="H13" s="31" t="s">
        <v>20</v>
      </c>
      <c r="I13" s="33" t="s">
        <v>20</v>
      </c>
      <c r="J13" s="2">
        <f>I12+M13</f>
        <v>135</v>
      </c>
      <c r="K13" s="34" t="e">
        <f t="shared" ref="K13:K18" si="5">I13/B13</f>
        <v>#VALUE!</v>
      </c>
      <c r="L13" s="43">
        <f t="shared" ref="L13:L18" si="6">J13/B13</f>
        <v>0.45</v>
      </c>
      <c r="M13" s="2">
        <v>12</v>
      </c>
      <c r="N13" s="32" t="s">
        <v>20</v>
      </c>
      <c r="O13" s="2" t="s">
        <v>20</v>
      </c>
      <c r="P13" s="2">
        <v>102</v>
      </c>
      <c r="Q13" s="34" t="e">
        <f t="shared" si="1"/>
        <v>#VALUE!</v>
      </c>
      <c r="R13" s="43">
        <f t="shared" ref="R13:R18" si="7">P13/B13</f>
        <v>0.34</v>
      </c>
      <c r="S13" s="2">
        <v>24</v>
      </c>
      <c r="T13" s="45" t="s">
        <v>20</v>
      </c>
    </row>
    <row r="14" spans="1:20">
      <c r="A14" s="17">
        <v>45231</v>
      </c>
      <c r="B14" s="16">
        <v>300</v>
      </c>
      <c r="C14" s="36" t="s">
        <v>20</v>
      </c>
      <c r="D14" s="37">
        <f>D13+G14</f>
        <v>214</v>
      </c>
      <c r="E14" s="34" t="e">
        <f t="shared" si="0"/>
        <v>#VALUE!</v>
      </c>
      <c r="F14" s="35">
        <v>0.71</v>
      </c>
      <c r="G14" s="37">
        <v>12</v>
      </c>
      <c r="H14" s="27" t="s">
        <v>20</v>
      </c>
      <c r="I14" s="36" t="s">
        <v>20</v>
      </c>
      <c r="J14" s="37">
        <f>J13+M14</f>
        <v>158</v>
      </c>
      <c r="K14" s="34" t="e">
        <f t="shared" si="5"/>
        <v>#VALUE!</v>
      </c>
      <c r="L14" s="43">
        <f t="shared" si="6"/>
        <v>0.52666666666666662</v>
      </c>
      <c r="M14" s="37">
        <v>23</v>
      </c>
      <c r="N14" s="28" t="s">
        <v>20</v>
      </c>
      <c r="O14" s="37" t="s">
        <v>20</v>
      </c>
      <c r="P14" s="37">
        <v>114</v>
      </c>
      <c r="Q14" s="34" t="e">
        <f t="shared" si="1"/>
        <v>#VALUE!</v>
      </c>
      <c r="R14" s="43">
        <f t="shared" si="7"/>
        <v>0.38</v>
      </c>
      <c r="S14" s="37">
        <v>12</v>
      </c>
      <c r="T14" s="46" t="s">
        <v>20</v>
      </c>
    </row>
    <row r="15" spans="1:20">
      <c r="A15" s="15">
        <v>45261</v>
      </c>
      <c r="B15" s="16">
        <v>300</v>
      </c>
      <c r="C15" s="33" t="s">
        <v>20</v>
      </c>
      <c r="D15" s="2">
        <f>D14+G15</f>
        <v>226</v>
      </c>
      <c r="E15" s="34" t="e">
        <f t="shared" si="0"/>
        <v>#VALUE!</v>
      </c>
      <c r="F15" s="35">
        <v>0.75</v>
      </c>
      <c r="G15" s="2">
        <v>12</v>
      </c>
      <c r="H15" s="31" t="s">
        <v>20</v>
      </c>
      <c r="I15" s="33" t="s">
        <v>20</v>
      </c>
      <c r="J15" s="2">
        <f>J14+M15</f>
        <v>170</v>
      </c>
      <c r="K15" s="34" t="e">
        <f t="shared" si="5"/>
        <v>#VALUE!</v>
      </c>
      <c r="L15" s="43">
        <f t="shared" si="6"/>
        <v>0.56666666666666665</v>
      </c>
      <c r="M15" s="2">
        <v>12</v>
      </c>
      <c r="N15" s="32" t="s">
        <v>20</v>
      </c>
      <c r="O15" s="2" t="s">
        <v>20</v>
      </c>
      <c r="P15" s="2">
        <v>114</v>
      </c>
      <c r="Q15" s="34" t="e">
        <f t="shared" si="1"/>
        <v>#VALUE!</v>
      </c>
      <c r="R15" s="43">
        <f t="shared" si="7"/>
        <v>0.38</v>
      </c>
      <c r="S15" s="2">
        <v>0</v>
      </c>
      <c r="T15" s="45" t="s">
        <v>20</v>
      </c>
    </row>
    <row r="16" spans="1:20">
      <c r="A16" s="17">
        <v>45292</v>
      </c>
      <c r="B16" s="16">
        <v>300</v>
      </c>
      <c r="C16" s="36" t="s">
        <v>20</v>
      </c>
      <c r="D16" s="37">
        <f>D15+G16</f>
        <v>226</v>
      </c>
      <c r="E16" s="34" t="e">
        <f t="shared" si="0"/>
        <v>#VALUE!</v>
      </c>
      <c r="F16" s="35">
        <v>0.75</v>
      </c>
      <c r="G16" s="37">
        <v>0</v>
      </c>
      <c r="H16" s="27" t="s">
        <v>20</v>
      </c>
      <c r="I16" s="36" t="s">
        <v>20</v>
      </c>
      <c r="J16" s="37">
        <f>J15+M16</f>
        <v>170</v>
      </c>
      <c r="K16" s="34" t="e">
        <f t="shared" si="5"/>
        <v>#VALUE!</v>
      </c>
      <c r="L16" s="43">
        <f t="shared" si="6"/>
        <v>0.56666666666666665</v>
      </c>
      <c r="M16" s="37">
        <v>0</v>
      </c>
      <c r="N16" s="28" t="s">
        <v>20</v>
      </c>
      <c r="O16" s="37" t="s">
        <v>20</v>
      </c>
      <c r="P16" s="37">
        <v>114</v>
      </c>
      <c r="Q16" s="34" t="e">
        <f t="shared" si="1"/>
        <v>#VALUE!</v>
      </c>
      <c r="R16" s="43">
        <f t="shared" si="7"/>
        <v>0.38</v>
      </c>
      <c r="S16" s="37">
        <v>0</v>
      </c>
      <c r="T16" s="46" t="s">
        <v>20</v>
      </c>
    </row>
    <row r="17" spans="1:20">
      <c r="A17" s="15">
        <v>45323</v>
      </c>
      <c r="B17" s="16">
        <v>300</v>
      </c>
      <c r="C17" s="33" t="s">
        <v>20</v>
      </c>
      <c r="D17" s="2">
        <f>D16+G17</f>
        <v>226</v>
      </c>
      <c r="E17" s="34" t="e">
        <f t="shared" si="0"/>
        <v>#VALUE!</v>
      </c>
      <c r="F17" s="35">
        <v>0.75</v>
      </c>
      <c r="G17" s="2">
        <v>0</v>
      </c>
      <c r="H17" s="31" t="s">
        <v>20</v>
      </c>
      <c r="I17" s="33" t="s">
        <v>20</v>
      </c>
      <c r="J17" s="2">
        <f>J16+M17</f>
        <v>170</v>
      </c>
      <c r="K17" s="34" t="e">
        <f t="shared" si="5"/>
        <v>#VALUE!</v>
      </c>
      <c r="L17" s="43">
        <f t="shared" si="6"/>
        <v>0.56666666666666665</v>
      </c>
      <c r="M17" s="2">
        <v>0</v>
      </c>
      <c r="N17" s="32" t="s">
        <v>20</v>
      </c>
      <c r="O17" s="2" t="s">
        <v>20</v>
      </c>
      <c r="P17" s="2">
        <v>114</v>
      </c>
      <c r="Q17" s="34" t="e">
        <f t="shared" si="1"/>
        <v>#VALUE!</v>
      </c>
      <c r="R17" s="43">
        <f t="shared" si="7"/>
        <v>0.38</v>
      </c>
      <c r="S17" s="2">
        <v>0</v>
      </c>
      <c r="T17" s="45" t="s">
        <v>20</v>
      </c>
    </row>
    <row r="18" spans="1:20" ht="15" thickBot="1">
      <c r="A18" s="18">
        <v>45352</v>
      </c>
      <c r="B18" s="19">
        <v>300</v>
      </c>
      <c r="C18" s="38" t="s">
        <v>20</v>
      </c>
      <c r="D18" s="39">
        <f>D17+G18</f>
        <v>226</v>
      </c>
      <c r="E18" s="40" t="e">
        <f t="shared" si="0"/>
        <v>#VALUE!</v>
      </c>
      <c r="F18" s="41">
        <v>0.75</v>
      </c>
      <c r="G18" s="39">
        <v>0</v>
      </c>
      <c r="H18" s="48" t="s">
        <v>20</v>
      </c>
      <c r="I18" s="38" t="s">
        <v>20</v>
      </c>
      <c r="J18" s="39">
        <f>J17+M18</f>
        <v>170</v>
      </c>
      <c r="K18" s="40" t="e">
        <f t="shared" si="5"/>
        <v>#VALUE!</v>
      </c>
      <c r="L18" s="44">
        <f t="shared" si="6"/>
        <v>0.56666666666666665</v>
      </c>
      <c r="M18" s="39">
        <v>0</v>
      </c>
      <c r="N18" s="42" t="s">
        <v>20</v>
      </c>
      <c r="O18" s="39" t="s">
        <v>20</v>
      </c>
      <c r="P18" s="39">
        <v>114</v>
      </c>
      <c r="Q18" s="40" t="e">
        <f t="shared" si="1"/>
        <v>#VALUE!</v>
      </c>
      <c r="R18" s="44">
        <f t="shared" si="7"/>
        <v>0.38</v>
      </c>
      <c r="S18" s="39">
        <v>0</v>
      </c>
      <c r="T18" s="47"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51"/>
  <sheetViews>
    <sheetView workbookViewId="0">
      <pane ySplit="1" topLeftCell="A31" activePane="bottomLeft" state="frozen"/>
      <selection pane="bottomLeft"/>
    </sheetView>
  </sheetViews>
  <sheetFormatPr defaultRowHeight="14.25"/>
  <cols>
    <col min="1" max="1" width="11" customWidth="1"/>
    <col min="2" max="2" width="22.75" customWidth="1"/>
    <col min="3" max="3" width="9" customWidth="1"/>
    <col min="4" max="4" width="9" bestFit="1" customWidth="1"/>
  </cols>
  <sheetData>
    <row r="1" spans="1:2" ht="45" customHeight="1">
      <c r="A1" s="81" t="s">
        <v>174</v>
      </c>
      <c r="B1" s="81" t="s">
        <v>186</v>
      </c>
    </row>
    <row r="2" spans="1:2">
      <c r="A2" s="78">
        <v>43678</v>
      </c>
      <c r="B2" s="80">
        <v>0.57345971563981046</v>
      </c>
    </row>
    <row r="3" spans="1:2">
      <c r="A3" s="78">
        <v>43709</v>
      </c>
      <c r="B3" s="80">
        <v>0.56893819334389861</v>
      </c>
    </row>
    <row r="4" spans="1:2">
      <c r="A4" s="78">
        <v>43739</v>
      </c>
      <c r="B4" s="80">
        <v>0.58941344778254645</v>
      </c>
    </row>
    <row r="5" spans="1:2">
      <c r="A5" s="78">
        <v>43770</v>
      </c>
      <c r="B5" s="80">
        <v>0.60830860534124631</v>
      </c>
    </row>
    <row r="6" spans="1:2">
      <c r="A6" s="78">
        <v>43800</v>
      </c>
      <c r="B6" s="80">
        <v>0.58215010141987833</v>
      </c>
    </row>
    <row r="7" spans="1:2">
      <c r="A7" s="78">
        <v>43831</v>
      </c>
      <c r="B7" s="80">
        <v>0.65905848787446508</v>
      </c>
    </row>
    <row r="8" spans="1:2">
      <c r="A8" s="78">
        <v>43862</v>
      </c>
      <c r="B8" s="80">
        <v>0.67892503536067894</v>
      </c>
    </row>
    <row r="9" spans="1:2">
      <c r="A9" s="78">
        <v>43891</v>
      </c>
      <c r="B9" s="80">
        <v>0.63079470198675491</v>
      </c>
    </row>
    <row r="10" spans="1:2">
      <c r="A10" s="78">
        <v>43922</v>
      </c>
      <c r="B10" s="80">
        <v>0.80457380457380456</v>
      </c>
    </row>
    <row r="11" spans="1:2">
      <c r="A11" s="78">
        <v>43952</v>
      </c>
      <c r="B11" s="80">
        <v>0.8765652951699463</v>
      </c>
    </row>
    <row r="12" spans="1:2">
      <c r="A12" s="78">
        <v>43983</v>
      </c>
      <c r="B12" s="80">
        <v>0.90189520624303232</v>
      </c>
    </row>
    <row r="13" spans="1:2">
      <c r="A13" s="78">
        <v>44013</v>
      </c>
      <c r="B13" s="80">
        <v>0.80451127819548873</v>
      </c>
    </row>
    <row r="14" spans="1:2">
      <c r="A14" s="78">
        <v>44044</v>
      </c>
      <c r="B14" s="80">
        <v>0.667601683029453</v>
      </c>
    </row>
    <row r="15" spans="1:2">
      <c r="A15" s="78">
        <v>44075</v>
      </c>
      <c r="B15" s="80">
        <v>0.61088977423638779</v>
      </c>
    </row>
    <row r="16" spans="1:2">
      <c r="A16" s="78">
        <v>44105</v>
      </c>
      <c r="B16" s="80">
        <v>0.6347305389221557</v>
      </c>
    </row>
    <row r="17" spans="1:2">
      <c r="A17" s="78">
        <v>44136</v>
      </c>
      <c r="B17" s="80">
        <v>0.66752910737386806</v>
      </c>
    </row>
    <row r="18" spans="1:2">
      <c r="A18" s="78">
        <v>44166</v>
      </c>
      <c r="B18" s="80">
        <v>0.71276595744680848</v>
      </c>
    </row>
    <row r="19" spans="1:2">
      <c r="A19" s="78">
        <v>44197</v>
      </c>
      <c r="B19" s="80">
        <v>0.77915194346289751</v>
      </c>
    </row>
    <row r="20" spans="1:2">
      <c r="A20" s="78">
        <v>44228</v>
      </c>
      <c r="B20" s="80">
        <v>0.84185303514376997</v>
      </c>
    </row>
    <row r="21" spans="1:2">
      <c r="A21" s="78">
        <v>44256</v>
      </c>
      <c r="B21" s="80">
        <v>0.81402763018065882</v>
      </c>
    </row>
    <row r="22" spans="1:2">
      <c r="A22" s="78">
        <v>44287</v>
      </c>
      <c r="B22" s="80">
        <v>0.7946428571428571</v>
      </c>
    </row>
    <row r="23" spans="1:2">
      <c r="A23" s="78">
        <v>44317</v>
      </c>
      <c r="B23" s="80">
        <v>0.74248366013071898</v>
      </c>
    </row>
    <row r="24" spans="1:2">
      <c r="A24" s="78">
        <v>44348</v>
      </c>
      <c r="B24" s="80">
        <v>0.72926829268292681</v>
      </c>
    </row>
    <row r="25" spans="1:2">
      <c r="A25" s="78">
        <v>44378</v>
      </c>
      <c r="B25" s="80">
        <v>0.71481481481481479</v>
      </c>
    </row>
    <row r="26" spans="1:2">
      <c r="A26" s="78">
        <v>44409</v>
      </c>
      <c r="B26" s="80">
        <v>0.67574257425742579</v>
      </c>
    </row>
    <row r="27" spans="1:2">
      <c r="A27" s="78">
        <v>44440</v>
      </c>
      <c r="B27" s="80">
        <v>0.63756613756613756</v>
      </c>
    </row>
    <row r="28" spans="1:2">
      <c r="A28" s="78">
        <v>44470</v>
      </c>
      <c r="B28" s="80">
        <v>0.6570996978851964</v>
      </c>
    </row>
    <row r="29" spans="1:2">
      <c r="A29" s="78">
        <v>44501</v>
      </c>
      <c r="B29" s="80">
        <v>0.5957446808510638</v>
      </c>
    </row>
    <row r="30" spans="1:2">
      <c r="A30" s="78">
        <v>44531</v>
      </c>
      <c r="B30" s="80">
        <v>0.57636363636363641</v>
      </c>
    </row>
    <row r="31" spans="1:2">
      <c r="A31" s="78">
        <v>44562</v>
      </c>
      <c r="B31" s="80">
        <v>0.56590257879656158</v>
      </c>
    </row>
    <row r="32" spans="1:2">
      <c r="A32" s="78">
        <v>44593</v>
      </c>
      <c r="B32" s="80">
        <v>0.57750759878419455</v>
      </c>
    </row>
    <row r="33" spans="1:2">
      <c r="A33" s="78">
        <v>44621</v>
      </c>
      <c r="B33" s="80">
        <v>0.54768786127167635</v>
      </c>
    </row>
    <row r="34" spans="1:2">
      <c r="A34" s="78">
        <v>44652</v>
      </c>
      <c r="B34" s="80">
        <v>0.56870229007633588</v>
      </c>
    </row>
    <row r="35" spans="1:2">
      <c r="A35" s="78">
        <v>44682</v>
      </c>
      <c r="B35" s="80">
        <v>0.57345132743362837</v>
      </c>
    </row>
    <row r="36" spans="1:2">
      <c r="A36" s="78">
        <v>44713</v>
      </c>
      <c r="B36" s="80">
        <v>0.52415026833631484</v>
      </c>
    </row>
    <row r="37" spans="1:2">
      <c r="A37" s="78">
        <v>44743</v>
      </c>
      <c r="B37" s="80">
        <v>0.49696969696969695</v>
      </c>
    </row>
    <row r="38" spans="1:2">
      <c r="A38" s="78">
        <v>44774</v>
      </c>
      <c r="B38" s="80">
        <v>0.39044481054365732</v>
      </c>
    </row>
    <row r="39" spans="1:2">
      <c r="A39" s="78">
        <v>44805</v>
      </c>
      <c r="B39" s="80">
        <v>0.37527352297592997</v>
      </c>
    </row>
    <row r="40" spans="1:2">
      <c r="A40" s="78">
        <v>44835</v>
      </c>
      <c r="B40" s="80">
        <v>0.29229122055674517</v>
      </c>
    </row>
    <row r="41" spans="1:2">
      <c r="A41" s="78">
        <v>44866</v>
      </c>
      <c r="B41" s="80">
        <v>0.41255605381165922</v>
      </c>
    </row>
    <row r="42" spans="1:2">
      <c r="A42" s="78">
        <v>44896</v>
      </c>
      <c r="B42" s="80">
        <v>0.39285714285714285</v>
      </c>
    </row>
    <row r="43" spans="1:2">
      <c r="A43" s="78">
        <v>44927</v>
      </c>
      <c r="B43" s="80">
        <v>0.40376569037656906</v>
      </c>
    </row>
    <row r="44" spans="1:2">
      <c r="A44" s="78">
        <v>44958</v>
      </c>
      <c r="B44" s="80">
        <v>0.45738045738045741</v>
      </c>
    </row>
    <row r="45" spans="1:2">
      <c r="A45" s="78">
        <v>44986</v>
      </c>
      <c r="B45" s="80">
        <v>0.3836734693877551</v>
      </c>
    </row>
    <row r="46" spans="1:2">
      <c r="A46" s="78">
        <v>45017</v>
      </c>
      <c r="B46" s="80">
        <v>0.34240362811791381</v>
      </c>
    </row>
    <row r="47" spans="1:2">
      <c r="A47" s="78">
        <v>45047</v>
      </c>
      <c r="B47" s="80">
        <v>0.40677966101694918</v>
      </c>
    </row>
    <row r="48" spans="1:2">
      <c r="A48" s="78">
        <v>45078</v>
      </c>
      <c r="B48" s="80">
        <v>0.37142857142857144</v>
      </c>
    </row>
    <row r="49" spans="1:2">
      <c r="A49" s="78">
        <v>45108</v>
      </c>
      <c r="B49" s="80">
        <v>0.41081081081081083</v>
      </c>
    </row>
    <row r="50" spans="1:2">
      <c r="A50" s="78">
        <v>45139</v>
      </c>
      <c r="B50" s="80">
        <v>0.41269841269841268</v>
      </c>
    </row>
    <row r="51" spans="1:2">
      <c r="A51" s="78">
        <v>45170</v>
      </c>
      <c r="B51" s="80">
        <v>0.39841688654353563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C51"/>
  <sheetViews>
    <sheetView workbookViewId="0">
      <pane ySplit="1" topLeftCell="A32" activePane="bottomLeft" state="frozen"/>
      <selection pane="bottomLeft"/>
    </sheetView>
  </sheetViews>
  <sheetFormatPr defaultRowHeight="14.25"/>
  <cols>
    <col min="1" max="1" width="14" customWidth="1"/>
    <col min="2" max="2" width="21.5" customWidth="1"/>
    <col min="3" max="3" width="23.5" customWidth="1"/>
    <col min="4" max="4" width="9" customWidth="1"/>
  </cols>
  <sheetData>
    <row r="1" spans="1:3" ht="55.5" customHeight="1">
      <c r="A1" s="81" t="s">
        <v>174</v>
      </c>
      <c r="B1" s="85" t="s">
        <v>187</v>
      </c>
      <c r="C1" s="85" t="s">
        <v>188</v>
      </c>
    </row>
    <row r="2" spans="1:3">
      <c r="A2" s="78">
        <v>43678</v>
      </c>
      <c r="B2" s="97">
        <v>0.1068348614256</v>
      </c>
      <c r="C2" s="97">
        <v>3.1332771669800003E-2</v>
      </c>
    </row>
    <row r="3" spans="1:3">
      <c r="A3" s="78">
        <v>43709</v>
      </c>
      <c r="B3" s="97">
        <v>9.4559354971000001E-2</v>
      </c>
      <c r="C3" s="97">
        <v>2.9107385062800001E-2</v>
      </c>
    </row>
    <row r="4" spans="1:3">
      <c r="A4" s="78">
        <v>43739</v>
      </c>
      <c r="B4" s="106">
        <v>9.7640777999999998E-2</v>
      </c>
      <c r="C4" s="98">
        <v>2.7101970999999999E-2</v>
      </c>
    </row>
    <row r="5" spans="1:3">
      <c r="A5" s="78">
        <v>43770</v>
      </c>
      <c r="B5" s="106">
        <v>0.103584277</v>
      </c>
      <c r="C5" s="98">
        <v>2.7606977000000001E-2</v>
      </c>
    </row>
    <row r="6" spans="1:3">
      <c r="A6" s="78">
        <v>43800</v>
      </c>
      <c r="B6" s="106">
        <v>9.0815895999999993E-2</v>
      </c>
      <c r="C6" s="98">
        <v>2.2991422000000001E-2</v>
      </c>
    </row>
    <row r="7" spans="1:3">
      <c r="A7" s="78">
        <v>43831</v>
      </c>
      <c r="B7" s="106">
        <v>9.5588143E-2</v>
      </c>
      <c r="C7" s="98">
        <v>2.9455357000000001E-2</v>
      </c>
    </row>
    <row r="8" spans="1:3">
      <c r="A8" s="78">
        <v>43862</v>
      </c>
      <c r="B8" s="106">
        <v>9.8032970999999997E-2</v>
      </c>
      <c r="C8" s="98">
        <v>2.6662077999999999E-2</v>
      </c>
    </row>
    <row r="9" spans="1:3">
      <c r="A9" s="78">
        <v>43891</v>
      </c>
      <c r="B9" s="106">
        <v>5.8319416999999998E-2</v>
      </c>
      <c r="C9" s="98">
        <v>3.3339936000000001E-2</v>
      </c>
    </row>
    <row r="10" spans="1:3">
      <c r="A10" s="78">
        <v>43922</v>
      </c>
      <c r="B10" s="106">
        <v>2.8265558E-2</v>
      </c>
      <c r="C10" s="98">
        <v>3.2739426000000002E-2</v>
      </c>
    </row>
    <row r="11" spans="1:3">
      <c r="A11" s="78">
        <v>43952</v>
      </c>
      <c r="B11" s="106">
        <v>3.0577660999999999E-2</v>
      </c>
      <c r="C11" s="98">
        <v>3.6798023999999999E-2</v>
      </c>
    </row>
    <row r="12" spans="1:3">
      <c r="A12" s="78">
        <v>43983</v>
      </c>
      <c r="B12" s="106">
        <v>3.2007125999999997E-2</v>
      </c>
      <c r="C12" s="98">
        <v>4.1299959999999997E-2</v>
      </c>
    </row>
    <row r="13" spans="1:3">
      <c r="A13" s="78">
        <v>44013</v>
      </c>
      <c r="B13" s="106">
        <v>3.0737249000000001E-2</v>
      </c>
      <c r="C13" s="98">
        <v>3.4913010000000001E-2</v>
      </c>
    </row>
    <row r="14" spans="1:3">
      <c r="A14" s="78">
        <v>44044</v>
      </c>
      <c r="B14" s="106">
        <v>5.2926687E-2</v>
      </c>
      <c r="C14" s="98">
        <v>3.1044531E-2</v>
      </c>
    </row>
    <row r="15" spans="1:3">
      <c r="A15" s="78">
        <v>44075</v>
      </c>
      <c r="B15" s="106">
        <v>5.1248505E-2</v>
      </c>
      <c r="C15" s="98">
        <v>2.7553214999999999E-2</v>
      </c>
    </row>
    <row r="16" spans="1:3">
      <c r="A16" s="78">
        <v>44105</v>
      </c>
      <c r="B16" s="106">
        <v>4.7929235000000001E-2</v>
      </c>
      <c r="C16" s="98">
        <v>2.7445878999999999E-2</v>
      </c>
    </row>
    <row r="17" spans="1:3">
      <c r="A17" s="78">
        <v>44136</v>
      </c>
      <c r="B17" s="106">
        <v>4.0843138000000001E-2</v>
      </c>
      <c r="C17" s="98">
        <v>2.6617846000000001E-2</v>
      </c>
    </row>
    <row r="18" spans="1:3">
      <c r="A18" s="78">
        <v>44166</v>
      </c>
      <c r="B18" s="106">
        <v>3.3211339999999999E-2</v>
      </c>
      <c r="C18" s="98">
        <v>2.3161821999999999E-2</v>
      </c>
    </row>
    <row r="19" spans="1:3">
      <c r="A19" s="78">
        <v>44197</v>
      </c>
      <c r="B19" s="106">
        <v>1.9114998000000001E-2</v>
      </c>
      <c r="C19" s="98">
        <v>2.5994465000000001E-2</v>
      </c>
    </row>
    <row r="20" spans="1:3">
      <c r="A20" s="78">
        <v>44228</v>
      </c>
      <c r="B20" s="106">
        <v>2.6856834E-2</v>
      </c>
      <c r="C20" s="98">
        <v>3.2707132999999999E-2</v>
      </c>
    </row>
    <row r="21" spans="1:3">
      <c r="A21" s="78">
        <v>44256</v>
      </c>
      <c r="B21" s="106">
        <v>2.9287223000000001E-2</v>
      </c>
      <c r="C21" s="98">
        <v>3.7448690999999999E-2</v>
      </c>
    </row>
    <row r="22" spans="1:3">
      <c r="A22" s="78">
        <v>44287</v>
      </c>
      <c r="B22" s="106">
        <v>3.2863213000000002E-2</v>
      </c>
      <c r="C22" s="98">
        <v>3.5994678000000002E-2</v>
      </c>
    </row>
    <row r="23" spans="1:3">
      <c r="A23" s="78">
        <v>44317</v>
      </c>
      <c r="B23" s="106">
        <v>4.2411915000000001E-2</v>
      </c>
      <c r="C23" s="98">
        <v>3.8653827000000002E-2</v>
      </c>
    </row>
    <row r="24" spans="1:3">
      <c r="A24" s="78">
        <v>44348</v>
      </c>
      <c r="B24" s="106">
        <v>5.6916063000000003E-2</v>
      </c>
      <c r="C24" s="98">
        <v>3.4341862000000001E-2</v>
      </c>
    </row>
    <row r="25" spans="1:3">
      <c r="A25" s="78">
        <v>44378</v>
      </c>
      <c r="B25" s="106">
        <v>5.5456380999999999E-2</v>
      </c>
      <c r="C25" s="98">
        <v>3.4130275000000002E-2</v>
      </c>
    </row>
    <row r="26" spans="1:3">
      <c r="A26" s="78">
        <v>44409</v>
      </c>
      <c r="B26" s="106">
        <v>6.6654251999999997E-2</v>
      </c>
      <c r="C26" s="98">
        <v>3.7085155000000002E-2</v>
      </c>
    </row>
    <row r="27" spans="1:3">
      <c r="A27" s="78">
        <v>44440</v>
      </c>
      <c r="B27" s="106">
        <v>7.3235787999999996E-2</v>
      </c>
      <c r="C27" s="98">
        <v>3.5397629999999999E-2</v>
      </c>
    </row>
    <row r="28" spans="1:3">
      <c r="A28" s="78">
        <v>44470</v>
      </c>
      <c r="B28" s="106">
        <v>7.4242911999999994E-2</v>
      </c>
      <c r="C28" s="98">
        <v>3.3703747999999999E-2</v>
      </c>
    </row>
    <row r="29" spans="1:3">
      <c r="A29" s="78">
        <v>44501</v>
      </c>
      <c r="B29" s="106">
        <v>7.4546888000000006E-2</v>
      </c>
      <c r="C29" s="98">
        <v>3.0650948000000001E-2</v>
      </c>
    </row>
    <row r="30" spans="1:3">
      <c r="A30" s="78">
        <v>44531</v>
      </c>
      <c r="B30" s="106">
        <v>5.5817844999999998E-2</v>
      </c>
      <c r="C30" s="98">
        <v>2.5847999E-2</v>
      </c>
    </row>
    <row r="31" spans="1:3">
      <c r="A31" s="78">
        <v>44562</v>
      </c>
      <c r="B31" s="106">
        <v>4.6151602E-2</v>
      </c>
      <c r="C31" s="98">
        <v>2.9809759000000002E-2</v>
      </c>
    </row>
    <row r="32" spans="1:3">
      <c r="A32" s="78">
        <v>44593</v>
      </c>
      <c r="B32" s="106">
        <v>5.8921092000000001E-2</v>
      </c>
      <c r="C32" s="98">
        <v>3.2553599000000003E-2</v>
      </c>
    </row>
    <row r="33" spans="1:3">
      <c r="A33" s="78">
        <v>44621</v>
      </c>
      <c r="B33" s="106">
        <v>7.1210631999999996E-2</v>
      </c>
      <c r="C33" s="98">
        <v>3.4927764E-2</v>
      </c>
    </row>
    <row r="34" spans="1:3">
      <c r="A34" s="78">
        <v>44652</v>
      </c>
      <c r="B34" s="106">
        <v>7.4373744000000006E-2</v>
      </c>
      <c r="C34" s="98">
        <v>3.9365737999999997E-2</v>
      </c>
    </row>
    <row r="35" spans="1:3">
      <c r="A35" s="78">
        <v>44682</v>
      </c>
      <c r="B35" s="106">
        <v>7.3875736999999997E-2</v>
      </c>
      <c r="C35" s="98">
        <v>3.7522057999999997E-2</v>
      </c>
    </row>
    <row r="36" spans="1:3">
      <c r="A36" s="78">
        <v>44713</v>
      </c>
      <c r="B36" s="106">
        <v>9.2976676999999994E-2</v>
      </c>
      <c r="C36" s="98">
        <v>3.5588830000000002E-2</v>
      </c>
    </row>
    <row r="37" spans="1:3">
      <c r="A37" s="78">
        <v>44743</v>
      </c>
      <c r="B37" s="106">
        <v>8.6905195000000005E-2</v>
      </c>
      <c r="C37" s="98">
        <v>2.9844476000000002E-2</v>
      </c>
    </row>
    <row r="38" spans="1:3">
      <c r="A38" s="78">
        <v>44774</v>
      </c>
      <c r="B38" s="106">
        <v>9.2775094000000002E-2</v>
      </c>
      <c r="C38" s="98">
        <v>3.5277137E-2</v>
      </c>
    </row>
    <row r="39" spans="1:3">
      <c r="A39" s="78">
        <v>44805</v>
      </c>
      <c r="B39" s="106">
        <v>9.5023811999999999E-2</v>
      </c>
      <c r="C39" s="98">
        <v>3.5332919999999997E-2</v>
      </c>
    </row>
    <row r="40" spans="1:3">
      <c r="A40" s="78">
        <v>44835</v>
      </c>
      <c r="B40" s="106">
        <v>9.3659646999999999E-2</v>
      </c>
      <c r="C40" s="98">
        <v>2.9076173E-2</v>
      </c>
    </row>
    <row r="41" spans="1:3">
      <c r="A41" s="78">
        <v>44866</v>
      </c>
      <c r="B41" s="106">
        <v>9.0087687E-2</v>
      </c>
      <c r="C41" s="98">
        <v>3.0607295999999999E-2</v>
      </c>
    </row>
    <row r="42" spans="1:3">
      <c r="A42" s="78">
        <v>44896</v>
      </c>
      <c r="B42" s="106">
        <v>7.9545888999999995E-2</v>
      </c>
      <c r="C42" s="98">
        <v>2.2165547000000001E-2</v>
      </c>
    </row>
    <row r="43" spans="1:3">
      <c r="A43" s="78">
        <v>44927</v>
      </c>
      <c r="B43" s="74">
        <v>9.0400601806699996E-2</v>
      </c>
      <c r="C43" s="97">
        <v>2.7667569497699999E-2</v>
      </c>
    </row>
    <row r="44" spans="1:3">
      <c r="A44" s="78">
        <v>44958</v>
      </c>
      <c r="B44" s="74">
        <v>9.8822181634E-2</v>
      </c>
      <c r="C44" s="97">
        <v>2.89034756897E-2</v>
      </c>
    </row>
    <row r="45" spans="1:3">
      <c r="A45" s="78">
        <v>44986</v>
      </c>
      <c r="B45" s="74">
        <v>0.1005034062306</v>
      </c>
      <c r="C45" s="97">
        <v>2.99788069385E-2</v>
      </c>
    </row>
    <row r="46" spans="1:3">
      <c r="A46" s="78">
        <v>45017</v>
      </c>
      <c r="B46" s="74">
        <v>8.4026688144399994E-2</v>
      </c>
      <c r="C46" s="97">
        <v>4.0526007019999997E-2</v>
      </c>
    </row>
    <row r="47" spans="1:3">
      <c r="A47" s="78">
        <v>45047</v>
      </c>
      <c r="B47" s="74">
        <v>8.89679423335E-2</v>
      </c>
      <c r="C47" s="97">
        <v>4.04744097067E-2</v>
      </c>
    </row>
    <row r="48" spans="1:3">
      <c r="A48" s="78">
        <v>45078</v>
      </c>
      <c r="B48" s="74">
        <v>8.9868773048400005E-2</v>
      </c>
      <c r="C48" s="97">
        <v>3.8185157497299997E-2</v>
      </c>
    </row>
    <row r="49" spans="1:3">
      <c r="A49" s="78">
        <v>45108</v>
      </c>
      <c r="B49" s="74">
        <v>9.5350290154699993E-2</v>
      </c>
      <c r="C49" s="97">
        <v>3.65980344187E-2</v>
      </c>
    </row>
    <row r="50" spans="1:3">
      <c r="A50" s="78">
        <v>45139</v>
      </c>
      <c r="B50" s="74">
        <v>8.6691337746599997E-2</v>
      </c>
      <c r="C50" s="97">
        <v>3.6980510246399999E-2</v>
      </c>
    </row>
    <row r="51" spans="1:3">
      <c r="A51" s="78">
        <v>45170</v>
      </c>
      <c r="B51" s="74">
        <v>8.0380121831500007E-2</v>
      </c>
      <c r="C51" s="97">
        <v>2.90718742643E-2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B51"/>
  <sheetViews>
    <sheetView workbookViewId="0">
      <pane ySplit="1" topLeftCell="A31" activePane="bottomLeft" state="frozen"/>
      <selection pane="bottomLeft"/>
    </sheetView>
  </sheetViews>
  <sheetFormatPr defaultRowHeight="14.25"/>
  <cols>
    <col min="1" max="1" width="12.125" customWidth="1"/>
    <col min="2" max="2" width="21.625" customWidth="1"/>
    <col min="3" max="3" width="9" customWidth="1"/>
  </cols>
  <sheetData>
    <row r="1" spans="1:2" ht="45" customHeight="1">
      <c r="A1" s="81" t="s">
        <v>174</v>
      </c>
      <c r="B1" s="81" t="s">
        <v>189</v>
      </c>
    </row>
    <row r="2" spans="1:2">
      <c r="A2" s="68">
        <v>43678</v>
      </c>
      <c r="B2" s="146">
        <v>0.41765858068404399</v>
      </c>
    </row>
    <row r="3" spans="1:2">
      <c r="A3" s="68">
        <v>43709</v>
      </c>
      <c r="B3" s="146">
        <v>0.42837817525928151</v>
      </c>
    </row>
    <row r="4" spans="1:2">
      <c r="A4" s="68">
        <v>43739</v>
      </c>
      <c r="B4" s="146">
        <v>0.44603602325911218</v>
      </c>
    </row>
    <row r="5" spans="1:2">
      <c r="A5" s="68">
        <v>43770</v>
      </c>
      <c r="B5" s="146">
        <v>0.428740041310121</v>
      </c>
    </row>
    <row r="6" spans="1:2">
      <c r="A6" s="68">
        <v>43800</v>
      </c>
      <c r="B6" s="146">
        <v>0.43541876892028253</v>
      </c>
    </row>
    <row r="7" spans="1:2">
      <c r="A7" s="68">
        <v>43831</v>
      </c>
      <c r="B7" s="146">
        <v>0.43392781912652717</v>
      </c>
    </row>
    <row r="8" spans="1:2">
      <c r="A8" s="68">
        <v>43862</v>
      </c>
      <c r="B8" s="146">
        <v>0.4247844139252635</v>
      </c>
    </row>
    <row r="9" spans="1:2">
      <c r="A9" s="68">
        <v>43891</v>
      </c>
      <c r="B9" s="146">
        <v>0.50061957868649321</v>
      </c>
    </row>
    <row r="10" spans="1:2">
      <c r="A10" s="68">
        <v>43922</v>
      </c>
      <c r="B10" s="146">
        <v>0.49858356940509913</v>
      </c>
    </row>
    <row r="11" spans="1:2">
      <c r="A11" s="68">
        <v>43952</v>
      </c>
      <c r="B11" s="146">
        <v>0.53531598513011147</v>
      </c>
    </row>
    <row r="12" spans="1:2">
      <c r="A12" s="68">
        <v>43983</v>
      </c>
      <c r="B12" s="146">
        <v>0.4939236111111111</v>
      </c>
    </row>
    <row r="13" spans="1:2">
      <c r="A13" s="68">
        <v>44013</v>
      </c>
      <c r="B13" s="146">
        <v>0.5327929255711128</v>
      </c>
    </row>
    <row r="14" spans="1:2">
      <c r="A14" s="68">
        <v>44044</v>
      </c>
      <c r="B14" s="146">
        <v>0.45444015444015445</v>
      </c>
    </row>
    <row r="15" spans="1:2">
      <c r="A15" s="68">
        <v>44075</v>
      </c>
      <c r="B15" s="146">
        <v>0.46516154145581939</v>
      </c>
    </row>
    <row r="16" spans="1:2">
      <c r="A16" s="68">
        <v>44105</v>
      </c>
      <c r="B16" s="146">
        <v>0.54345955249569711</v>
      </c>
    </row>
    <row r="17" spans="1:2">
      <c r="A17" s="68">
        <v>44136</v>
      </c>
      <c r="B17" s="146">
        <v>0.56103023516237405</v>
      </c>
    </row>
    <row r="18" spans="1:2">
      <c r="A18" s="68">
        <v>44166</v>
      </c>
      <c r="B18" s="146">
        <v>0.51315789473684215</v>
      </c>
    </row>
    <row r="19" spans="1:2">
      <c r="A19" s="68">
        <v>44197</v>
      </c>
      <c r="B19" s="146">
        <v>0.53935860058309038</v>
      </c>
    </row>
    <row r="20" spans="1:2">
      <c r="A20" s="68">
        <v>44228</v>
      </c>
      <c r="B20" s="146">
        <v>0.49758454106280192</v>
      </c>
    </row>
    <row r="21" spans="1:2">
      <c r="A21" s="68">
        <v>44256</v>
      </c>
      <c r="B21" s="146">
        <v>0.5205078125</v>
      </c>
    </row>
    <row r="22" spans="1:2">
      <c r="A22" s="68">
        <v>44287</v>
      </c>
      <c r="B22" s="146">
        <v>0.55686274509803924</v>
      </c>
    </row>
    <row r="23" spans="1:2">
      <c r="A23" s="68">
        <v>44317</v>
      </c>
      <c r="B23" s="146">
        <v>0.52975609756097564</v>
      </c>
    </row>
    <row r="24" spans="1:2">
      <c r="A24" s="68">
        <v>44348</v>
      </c>
      <c r="B24" s="146">
        <v>0.46898103503696559</v>
      </c>
    </row>
    <row r="25" spans="1:2">
      <c r="A25" s="68">
        <v>44378</v>
      </c>
      <c r="B25" s="146">
        <v>0.44353462981917435</v>
      </c>
    </row>
    <row r="26" spans="1:2">
      <c r="A26" s="68">
        <v>44409</v>
      </c>
      <c r="B26" s="146">
        <v>0.42108245962028901</v>
      </c>
    </row>
    <row r="27" spans="1:2">
      <c r="A27" s="68">
        <v>44440</v>
      </c>
      <c r="B27" s="146">
        <v>0.39368258859784283</v>
      </c>
    </row>
    <row r="28" spans="1:2">
      <c r="A28" s="68">
        <v>44470</v>
      </c>
      <c r="B28" s="146">
        <v>0.39459200765733426</v>
      </c>
    </row>
    <row r="29" spans="1:2">
      <c r="A29" s="68">
        <v>44501</v>
      </c>
      <c r="B29" s="146">
        <v>0.4112533204539966</v>
      </c>
    </row>
    <row r="30" spans="1:2">
      <c r="A30" s="68">
        <v>44531</v>
      </c>
      <c r="B30" s="146">
        <v>0.45979222777991535</v>
      </c>
    </row>
    <row r="31" spans="1:2">
      <c r="A31" s="68">
        <v>44562</v>
      </c>
      <c r="B31" s="146">
        <v>0.52715040845747241</v>
      </c>
    </row>
    <row r="32" spans="1:2">
      <c r="A32" s="68">
        <v>44593</v>
      </c>
      <c r="B32" s="146">
        <v>0.50320649850363408</v>
      </c>
    </row>
    <row r="33" spans="1:2">
      <c r="A33" s="68">
        <v>44621</v>
      </c>
      <c r="B33" s="146">
        <v>0.45954692556634302</v>
      </c>
    </row>
    <row r="34" spans="1:2">
      <c r="A34" s="68">
        <v>44652</v>
      </c>
      <c r="B34" s="146">
        <v>0.432505036937542</v>
      </c>
    </row>
    <row r="35" spans="1:2">
      <c r="A35" s="68">
        <v>44682</v>
      </c>
      <c r="B35" s="146">
        <v>0.45040049291435613</v>
      </c>
    </row>
    <row r="36" spans="1:2">
      <c r="A36" s="68">
        <v>44713</v>
      </c>
      <c r="B36" s="146">
        <v>0.42477620560207913</v>
      </c>
    </row>
    <row r="37" spans="1:2">
      <c r="A37" s="68">
        <v>44743</v>
      </c>
      <c r="B37" s="146">
        <v>0.43417008196721313</v>
      </c>
    </row>
    <row r="38" spans="1:2">
      <c r="A38" s="68">
        <v>44774</v>
      </c>
      <c r="B38" s="146">
        <v>0.39016963897346674</v>
      </c>
    </row>
    <row r="39" spans="1:2">
      <c r="A39" s="68">
        <v>44805</v>
      </c>
      <c r="B39" s="146">
        <v>0.40366590293688814</v>
      </c>
    </row>
    <row r="40" spans="1:2">
      <c r="A40" s="68">
        <v>44835</v>
      </c>
      <c r="B40" s="146">
        <v>0.36888307807246917</v>
      </c>
    </row>
    <row r="41" spans="1:2">
      <c r="A41" s="68">
        <v>44866</v>
      </c>
      <c r="B41" s="146">
        <v>0.38795986622073581</v>
      </c>
    </row>
    <row r="42" spans="1:2">
      <c r="A42" s="68">
        <v>44896</v>
      </c>
      <c r="B42" s="146">
        <v>0.39832167832167831</v>
      </c>
    </row>
    <row r="43" spans="1:2">
      <c r="A43" s="68">
        <v>44927</v>
      </c>
      <c r="B43" s="146">
        <v>0.40447623442547298</v>
      </c>
    </row>
    <row r="44" spans="1:2">
      <c r="A44" s="68">
        <v>44958</v>
      </c>
      <c r="B44" s="146">
        <v>0.39527487505679237</v>
      </c>
    </row>
    <row r="45" spans="1:2">
      <c r="A45" s="68">
        <v>44986</v>
      </c>
      <c r="B45" s="146">
        <v>0.42382210479964771</v>
      </c>
    </row>
    <row r="46" spans="1:2">
      <c r="A46" s="68">
        <v>45017</v>
      </c>
      <c r="B46" s="146">
        <v>0.506949524506218</v>
      </c>
    </row>
    <row r="47" spans="1:2">
      <c r="A47" s="68">
        <v>45047</v>
      </c>
      <c r="B47" s="146">
        <v>0.52819956616052066</v>
      </c>
    </row>
    <row r="48" spans="1:2">
      <c r="A48" s="68">
        <v>45078</v>
      </c>
      <c r="B48" s="146">
        <v>0.54378818737270873</v>
      </c>
    </row>
    <row r="49" spans="1:2">
      <c r="A49" s="68">
        <v>45108</v>
      </c>
      <c r="B49" s="146">
        <v>0.60536564257897019</v>
      </c>
    </row>
    <row r="50" spans="1:2">
      <c r="A50" s="68">
        <v>45139</v>
      </c>
      <c r="B50" s="146">
        <v>0.59153122326775021</v>
      </c>
    </row>
    <row r="51" spans="1:2">
      <c r="A51" s="68">
        <v>45170</v>
      </c>
      <c r="B51" s="146">
        <v>0.55762949136724216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51"/>
  <sheetViews>
    <sheetView workbookViewId="0">
      <pane ySplit="1" topLeftCell="A32" activePane="bottomLeft" state="frozen"/>
      <selection pane="bottomLeft"/>
    </sheetView>
  </sheetViews>
  <sheetFormatPr defaultRowHeight="14.25"/>
  <cols>
    <col min="1" max="1" width="12.625" customWidth="1"/>
    <col min="2" max="2" width="24.5" customWidth="1"/>
    <col min="3" max="4" width="9" bestFit="1" customWidth="1"/>
    <col min="5" max="5" width="9" customWidth="1"/>
  </cols>
  <sheetData>
    <row r="1" spans="1:2" ht="64.150000000000006" customHeight="1">
      <c r="A1" s="77" t="s">
        <v>174</v>
      </c>
      <c r="B1" s="77" t="s">
        <v>190</v>
      </c>
    </row>
    <row r="2" spans="1:2">
      <c r="A2" s="68">
        <v>43678</v>
      </c>
      <c r="B2" s="69">
        <v>1892</v>
      </c>
    </row>
    <row r="3" spans="1:2">
      <c r="A3" s="68">
        <v>43709</v>
      </c>
      <c r="B3" s="69">
        <v>1908</v>
      </c>
    </row>
    <row r="4" spans="1:2">
      <c r="A4" s="68">
        <v>43739</v>
      </c>
      <c r="B4" s="69">
        <v>2185</v>
      </c>
    </row>
    <row r="5" spans="1:2">
      <c r="A5" s="68">
        <v>43770</v>
      </c>
      <c r="B5" s="69">
        <v>2008</v>
      </c>
    </row>
    <row r="6" spans="1:2">
      <c r="A6" s="68">
        <v>43800</v>
      </c>
      <c r="B6" s="69">
        <v>1731</v>
      </c>
    </row>
    <row r="7" spans="1:2">
      <c r="A7" s="68">
        <v>43831</v>
      </c>
      <c r="B7" s="69">
        <v>1766</v>
      </c>
    </row>
    <row r="8" spans="1:2">
      <c r="A8" s="68">
        <v>43862</v>
      </c>
      <c r="B8" s="69">
        <v>1772</v>
      </c>
    </row>
    <row r="9" spans="1:2">
      <c r="A9" s="68">
        <v>43891</v>
      </c>
      <c r="B9" s="69">
        <v>1636</v>
      </c>
    </row>
    <row r="10" spans="1:2">
      <c r="A10" s="68">
        <v>43922</v>
      </c>
      <c r="B10" s="69">
        <v>1122</v>
      </c>
    </row>
    <row r="11" spans="1:2">
      <c r="A11" s="68">
        <v>43952</v>
      </c>
      <c r="B11" s="69">
        <v>1169</v>
      </c>
    </row>
    <row r="12" spans="1:2">
      <c r="A12" s="68">
        <v>43983</v>
      </c>
      <c r="B12" s="69">
        <v>1402</v>
      </c>
    </row>
    <row r="13" spans="1:2">
      <c r="A13" s="68">
        <v>44013</v>
      </c>
      <c r="B13" s="69">
        <v>1475</v>
      </c>
    </row>
    <row r="14" spans="1:2">
      <c r="A14" s="68">
        <v>44044</v>
      </c>
      <c r="B14" s="69">
        <v>1633</v>
      </c>
    </row>
    <row r="15" spans="1:2">
      <c r="A15" s="68">
        <v>44075</v>
      </c>
      <c r="B15" s="69">
        <v>1614</v>
      </c>
    </row>
    <row r="16" spans="1:2">
      <c r="A16" s="68">
        <v>44105</v>
      </c>
      <c r="B16" s="69">
        <v>1681</v>
      </c>
    </row>
    <row r="17" spans="1:2">
      <c r="A17" s="68">
        <v>44136</v>
      </c>
      <c r="B17" s="69">
        <v>1541</v>
      </c>
    </row>
    <row r="18" spans="1:2">
      <c r="A18" s="68">
        <v>44166</v>
      </c>
      <c r="B18" s="69">
        <v>1479</v>
      </c>
    </row>
    <row r="19" spans="1:2">
      <c r="A19" s="68">
        <v>44197</v>
      </c>
      <c r="B19" s="69">
        <v>1303</v>
      </c>
    </row>
    <row r="20" spans="1:2">
      <c r="A20" s="68">
        <v>44228</v>
      </c>
      <c r="B20" s="69">
        <v>1277</v>
      </c>
    </row>
    <row r="21" spans="1:2">
      <c r="A21" s="68">
        <v>44256</v>
      </c>
      <c r="B21" s="69">
        <v>1356</v>
      </c>
    </row>
    <row r="22" spans="1:2">
      <c r="A22" s="68">
        <v>44287</v>
      </c>
      <c r="B22" s="69">
        <v>1430</v>
      </c>
    </row>
    <row r="23" spans="1:2">
      <c r="A23" s="68">
        <v>44317</v>
      </c>
      <c r="B23" s="69">
        <v>1549</v>
      </c>
    </row>
    <row r="24" spans="1:2">
      <c r="A24" s="68">
        <v>44348</v>
      </c>
      <c r="B24" s="69">
        <v>1778</v>
      </c>
    </row>
    <row r="25" spans="1:2">
      <c r="A25" s="68">
        <v>44378</v>
      </c>
      <c r="B25" s="69">
        <v>1884</v>
      </c>
    </row>
    <row r="26" spans="1:2">
      <c r="A26" s="68">
        <v>44409</v>
      </c>
      <c r="B26" s="69">
        <v>1770</v>
      </c>
    </row>
    <row r="27" spans="1:2">
      <c r="A27" s="68">
        <v>44440</v>
      </c>
      <c r="B27" s="69">
        <v>1884</v>
      </c>
    </row>
    <row r="28" spans="1:2">
      <c r="A28" s="68">
        <v>44470</v>
      </c>
      <c r="B28" s="69">
        <v>2153</v>
      </c>
    </row>
    <row r="29" spans="1:2">
      <c r="A29" s="68">
        <v>44501</v>
      </c>
      <c r="B29" s="69">
        <v>1989</v>
      </c>
    </row>
    <row r="30" spans="1:2">
      <c r="A30" s="68">
        <v>44531</v>
      </c>
      <c r="B30" s="69">
        <v>1876</v>
      </c>
    </row>
    <row r="31" spans="1:2">
      <c r="A31" s="68">
        <v>44562</v>
      </c>
      <c r="B31" s="69">
        <v>1774</v>
      </c>
    </row>
    <row r="32" spans="1:2">
      <c r="A32" s="68">
        <v>44593</v>
      </c>
      <c r="B32" s="69">
        <v>1661</v>
      </c>
    </row>
    <row r="33" spans="1:2">
      <c r="A33" s="68">
        <v>44621</v>
      </c>
      <c r="B33" s="69">
        <v>1823</v>
      </c>
    </row>
    <row r="34" spans="1:2">
      <c r="A34" s="68">
        <v>44652</v>
      </c>
      <c r="B34" s="69">
        <v>1723</v>
      </c>
    </row>
    <row r="35" spans="1:2">
      <c r="A35" s="68">
        <v>44682</v>
      </c>
      <c r="B35" s="69">
        <v>1828</v>
      </c>
    </row>
    <row r="36" spans="1:2">
      <c r="A36" s="68">
        <v>44713</v>
      </c>
      <c r="B36" s="69">
        <v>1806</v>
      </c>
    </row>
    <row r="37" spans="1:2">
      <c r="A37" s="68">
        <v>44743</v>
      </c>
      <c r="B37" s="69">
        <v>1773</v>
      </c>
    </row>
    <row r="38" spans="1:2">
      <c r="A38" s="68">
        <v>44774</v>
      </c>
      <c r="B38" s="69">
        <v>1812</v>
      </c>
    </row>
    <row r="39" spans="1:2">
      <c r="A39" s="68">
        <v>44805</v>
      </c>
      <c r="B39" s="69">
        <v>1893</v>
      </c>
    </row>
    <row r="40" spans="1:2">
      <c r="A40" s="68">
        <v>44835</v>
      </c>
      <c r="B40" s="69">
        <v>2099</v>
      </c>
    </row>
    <row r="41" spans="1:2">
      <c r="A41" s="68">
        <v>44866</v>
      </c>
      <c r="B41" s="69">
        <v>2043</v>
      </c>
    </row>
    <row r="42" spans="1:2">
      <c r="A42" s="68">
        <v>44896</v>
      </c>
      <c r="B42" s="69">
        <v>2310</v>
      </c>
    </row>
    <row r="43" spans="1:2">
      <c r="A43" s="68">
        <v>44927</v>
      </c>
      <c r="B43" s="69">
        <v>1927</v>
      </c>
    </row>
    <row r="44" spans="1:2">
      <c r="A44" s="68">
        <v>44958</v>
      </c>
      <c r="B44" s="69">
        <v>1674</v>
      </c>
    </row>
    <row r="45" spans="1:2">
      <c r="A45" s="68">
        <v>44986</v>
      </c>
      <c r="B45" s="69">
        <v>1884</v>
      </c>
    </row>
    <row r="46" spans="1:2">
      <c r="A46" s="68">
        <v>45017</v>
      </c>
      <c r="B46" s="69">
        <v>1613</v>
      </c>
    </row>
    <row r="47" spans="1:2">
      <c r="A47" s="68">
        <v>45047</v>
      </c>
      <c r="B47" s="69">
        <v>1820</v>
      </c>
    </row>
    <row r="48" spans="1:2">
      <c r="A48" s="68">
        <v>45078</v>
      </c>
      <c r="B48" s="69">
        <v>1897</v>
      </c>
    </row>
    <row r="49" spans="1:2">
      <c r="A49" s="68">
        <v>45108</v>
      </c>
      <c r="B49" s="69">
        <v>2043</v>
      </c>
    </row>
    <row r="50" spans="1:2">
      <c r="A50" s="68">
        <v>45139</v>
      </c>
      <c r="B50" s="69">
        <v>1996</v>
      </c>
    </row>
    <row r="51" spans="1:2">
      <c r="A51" s="68">
        <v>45170</v>
      </c>
      <c r="B51" s="69">
        <v>2079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51"/>
  <sheetViews>
    <sheetView workbookViewId="0">
      <pane ySplit="1" topLeftCell="A31" activePane="bottomLeft" state="frozen"/>
      <selection pane="bottomLeft"/>
    </sheetView>
  </sheetViews>
  <sheetFormatPr defaultRowHeight="14.25"/>
  <cols>
    <col min="1" max="1" width="14.625" customWidth="1"/>
    <col min="2" max="2" width="23" customWidth="1"/>
    <col min="3" max="3" width="9" bestFit="1" customWidth="1"/>
    <col min="4" max="4" width="9" customWidth="1"/>
  </cols>
  <sheetData>
    <row r="1" spans="1:2" ht="65.45" customHeight="1">
      <c r="A1" s="77" t="s">
        <v>174</v>
      </c>
      <c r="B1" s="77" t="s">
        <v>191</v>
      </c>
    </row>
    <row r="2" spans="1:2">
      <c r="A2" s="68">
        <v>43678</v>
      </c>
      <c r="B2" s="69">
        <v>8</v>
      </c>
    </row>
    <row r="3" spans="1:2">
      <c r="A3" s="68">
        <v>43709</v>
      </c>
      <c r="B3" s="69">
        <v>3</v>
      </c>
    </row>
    <row r="4" spans="1:2">
      <c r="A4" s="68">
        <v>43739</v>
      </c>
      <c r="B4" s="69">
        <v>5</v>
      </c>
    </row>
    <row r="5" spans="1:2">
      <c r="A5" s="68">
        <v>43770</v>
      </c>
      <c r="B5" s="69">
        <v>3</v>
      </c>
    </row>
    <row r="6" spans="1:2">
      <c r="A6" s="68">
        <v>43800</v>
      </c>
      <c r="B6" s="69">
        <v>5</v>
      </c>
    </row>
    <row r="7" spans="1:2">
      <c r="A7" s="68">
        <v>43831</v>
      </c>
      <c r="B7" s="69">
        <v>2</v>
      </c>
    </row>
    <row r="8" spans="1:2">
      <c r="A8" s="68">
        <v>43862</v>
      </c>
      <c r="B8" s="69">
        <v>8</v>
      </c>
    </row>
    <row r="9" spans="1:2">
      <c r="A9" s="68">
        <v>43891</v>
      </c>
      <c r="B9" s="69">
        <v>3</v>
      </c>
    </row>
    <row r="10" spans="1:2">
      <c r="A10" s="68">
        <v>43922</v>
      </c>
      <c r="B10" s="69">
        <v>1</v>
      </c>
    </row>
    <row r="11" spans="1:2">
      <c r="A11" s="68">
        <v>43952</v>
      </c>
      <c r="B11" s="69">
        <v>5</v>
      </c>
    </row>
    <row r="12" spans="1:2">
      <c r="A12" s="68">
        <v>43983</v>
      </c>
      <c r="B12" s="69">
        <v>4</v>
      </c>
    </row>
    <row r="13" spans="1:2">
      <c r="A13" s="68">
        <v>44013</v>
      </c>
      <c r="B13" s="69">
        <v>1</v>
      </c>
    </row>
    <row r="14" spans="1:2">
      <c r="A14" s="68">
        <v>44044</v>
      </c>
      <c r="B14" s="69">
        <v>7</v>
      </c>
    </row>
    <row r="15" spans="1:2">
      <c r="A15" s="68">
        <v>44075</v>
      </c>
      <c r="B15" s="69">
        <v>7</v>
      </c>
    </row>
    <row r="16" spans="1:2">
      <c r="A16" s="68">
        <v>44105</v>
      </c>
      <c r="B16" s="69">
        <v>5</v>
      </c>
    </row>
    <row r="17" spans="1:2">
      <c r="A17" s="68">
        <v>44136</v>
      </c>
      <c r="B17" s="69">
        <v>3</v>
      </c>
    </row>
    <row r="18" spans="1:2">
      <c r="A18" s="68">
        <v>44166</v>
      </c>
      <c r="B18" s="69">
        <v>1</v>
      </c>
    </row>
    <row r="19" spans="1:2">
      <c r="A19" s="68">
        <v>44197</v>
      </c>
      <c r="B19" s="69">
        <v>4</v>
      </c>
    </row>
    <row r="20" spans="1:2">
      <c r="A20" s="68">
        <v>44228</v>
      </c>
      <c r="B20" s="69">
        <v>4</v>
      </c>
    </row>
    <row r="21" spans="1:2">
      <c r="A21" s="68">
        <v>44256</v>
      </c>
      <c r="B21" s="69">
        <v>9</v>
      </c>
    </row>
    <row r="22" spans="1:2">
      <c r="A22" s="68">
        <v>44287</v>
      </c>
      <c r="B22" s="69">
        <v>6</v>
      </c>
    </row>
    <row r="23" spans="1:2">
      <c r="A23" s="68">
        <v>44317</v>
      </c>
      <c r="B23" s="69">
        <v>6</v>
      </c>
    </row>
    <row r="24" spans="1:2">
      <c r="A24" s="68">
        <v>44348</v>
      </c>
      <c r="B24" s="69">
        <v>4</v>
      </c>
    </row>
    <row r="25" spans="1:2">
      <c r="A25" s="68">
        <v>44378</v>
      </c>
      <c r="B25" s="69">
        <v>3</v>
      </c>
    </row>
    <row r="26" spans="1:2">
      <c r="A26" s="68">
        <v>44409</v>
      </c>
      <c r="B26" s="69">
        <v>5</v>
      </c>
    </row>
    <row r="27" spans="1:2">
      <c r="A27" s="68">
        <v>44440</v>
      </c>
      <c r="B27" s="69">
        <v>10</v>
      </c>
    </row>
    <row r="28" spans="1:2">
      <c r="A28" s="68">
        <v>44470</v>
      </c>
      <c r="B28" s="69">
        <v>2</v>
      </c>
    </row>
    <row r="29" spans="1:2">
      <c r="A29" s="68">
        <v>44501</v>
      </c>
      <c r="B29" s="69">
        <v>3</v>
      </c>
    </row>
    <row r="30" spans="1:2">
      <c r="A30" s="68">
        <v>44531</v>
      </c>
      <c r="B30" s="69">
        <v>2</v>
      </c>
    </row>
    <row r="31" spans="1:2">
      <c r="A31" s="68">
        <v>44562</v>
      </c>
      <c r="B31" s="69">
        <v>4</v>
      </c>
    </row>
    <row r="32" spans="1:2">
      <c r="A32" s="68">
        <v>44593</v>
      </c>
      <c r="B32" s="69">
        <v>5</v>
      </c>
    </row>
    <row r="33" spans="1:2">
      <c r="A33" s="68">
        <v>44621</v>
      </c>
      <c r="B33" s="69">
        <v>7</v>
      </c>
    </row>
    <row r="34" spans="1:2">
      <c r="A34" s="68">
        <v>44652</v>
      </c>
      <c r="B34" s="69">
        <v>4</v>
      </c>
    </row>
    <row r="35" spans="1:2">
      <c r="A35" s="68">
        <v>44682</v>
      </c>
      <c r="B35" s="69">
        <v>8</v>
      </c>
    </row>
    <row r="36" spans="1:2">
      <c r="A36" s="68">
        <v>44713</v>
      </c>
      <c r="B36" s="69">
        <v>10</v>
      </c>
    </row>
    <row r="37" spans="1:2">
      <c r="A37" s="68">
        <v>44743</v>
      </c>
      <c r="B37" s="69">
        <v>15</v>
      </c>
    </row>
    <row r="38" spans="1:2">
      <c r="A38" s="68">
        <v>44774</v>
      </c>
      <c r="B38" s="69">
        <v>4</v>
      </c>
    </row>
    <row r="39" spans="1:2">
      <c r="A39" s="68">
        <v>44805</v>
      </c>
      <c r="B39" s="69">
        <v>5</v>
      </c>
    </row>
    <row r="40" spans="1:2">
      <c r="A40" s="68">
        <v>44835</v>
      </c>
      <c r="B40" s="69">
        <v>6</v>
      </c>
    </row>
    <row r="41" spans="1:2">
      <c r="A41" s="68">
        <v>44866</v>
      </c>
      <c r="B41" s="69">
        <v>5</v>
      </c>
    </row>
    <row r="42" spans="1:2">
      <c r="A42" s="68">
        <v>44896</v>
      </c>
      <c r="B42" s="69">
        <v>2</v>
      </c>
    </row>
    <row r="43" spans="1:2">
      <c r="A43" s="68">
        <v>44927</v>
      </c>
      <c r="B43" s="69">
        <v>4</v>
      </c>
    </row>
    <row r="44" spans="1:2">
      <c r="A44" s="68">
        <v>44958</v>
      </c>
      <c r="B44" s="69">
        <v>5</v>
      </c>
    </row>
    <row r="45" spans="1:2">
      <c r="A45" s="68">
        <v>44986</v>
      </c>
      <c r="B45" s="69">
        <v>7</v>
      </c>
    </row>
    <row r="46" spans="1:2">
      <c r="A46" s="68">
        <v>45017</v>
      </c>
      <c r="B46" s="69">
        <v>5</v>
      </c>
    </row>
    <row r="47" spans="1:2">
      <c r="A47" s="68">
        <v>45047</v>
      </c>
      <c r="B47" s="69">
        <v>10</v>
      </c>
    </row>
    <row r="48" spans="1:2">
      <c r="A48" s="68">
        <v>45078</v>
      </c>
      <c r="B48" s="69">
        <v>7</v>
      </c>
    </row>
    <row r="49" spans="1:2">
      <c r="A49" s="68">
        <v>45108</v>
      </c>
      <c r="B49" s="69">
        <v>3</v>
      </c>
    </row>
    <row r="50" spans="1:2">
      <c r="A50" s="68">
        <v>45139</v>
      </c>
      <c r="B50" s="69">
        <v>5</v>
      </c>
    </row>
    <row r="51" spans="1:2">
      <c r="A51" s="68">
        <v>45170</v>
      </c>
      <c r="B51" s="69">
        <v>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4.25"/>
  <cols>
    <col min="1" max="1" width="10.25" bestFit="1" customWidth="1"/>
    <col min="2" max="2" width="13.25" customWidth="1"/>
    <col min="3" max="3" width="13.5" customWidth="1"/>
    <col min="4" max="4" width="12.875" customWidth="1"/>
    <col min="5" max="5" width="9" customWidth="1"/>
  </cols>
  <sheetData>
    <row r="1" spans="1:4" ht="50.25" customHeight="1">
      <c r="A1" s="84" t="s">
        <v>192</v>
      </c>
      <c r="B1" s="84" t="s">
        <v>193</v>
      </c>
      <c r="C1" s="84" t="s">
        <v>194</v>
      </c>
      <c r="D1" s="84" t="s">
        <v>195</v>
      </c>
    </row>
    <row r="2" spans="1:4">
      <c r="A2" s="82" t="s">
        <v>196</v>
      </c>
      <c r="B2" s="83">
        <v>-6.6799999999999998E-2</v>
      </c>
      <c r="C2" s="83"/>
      <c r="D2" s="83"/>
    </row>
    <row r="3" spans="1:4">
      <c r="A3" s="82" t="s">
        <v>197</v>
      </c>
      <c r="B3" s="83">
        <v>-4.07E-2</v>
      </c>
      <c r="C3" s="83"/>
      <c r="D3" s="83"/>
    </row>
    <row r="4" spans="1:4">
      <c r="A4" s="82" t="s">
        <v>198</v>
      </c>
      <c r="B4" s="83">
        <v>-4.6199999999999998E-2</v>
      </c>
      <c r="C4" s="83"/>
      <c r="D4" s="83"/>
    </row>
    <row r="5" spans="1:4">
      <c r="A5" s="82" t="s">
        <v>199</v>
      </c>
      <c r="B5" s="83">
        <v>-2.8400000000000002E-2</v>
      </c>
      <c r="C5" s="83"/>
      <c r="D5" s="83"/>
    </row>
    <row r="6" spans="1:4">
      <c r="A6" s="82" t="s">
        <v>200</v>
      </c>
      <c r="B6" s="83">
        <v>-2.69E-2</v>
      </c>
      <c r="C6" s="83"/>
      <c r="D6" s="83"/>
    </row>
    <row r="7" spans="1:4">
      <c r="A7" s="82" t="s">
        <v>201</v>
      </c>
      <c r="B7" s="83">
        <v>-4.36E-2</v>
      </c>
      <c r="C7" s="83">
        <v>4.0000000000000001E-3</v>
      </c>
      <c r="D7" s="83">
        <v>-4.7100000000000003E-2</v>
      </c>
    </row>
    <row r="8" spans="1:4">
      <c r="A8" s="82" t="s">
        <v>202</v>
      </c>
      <c r="B8" s="83">
        <v>-5.4600000000000003E-2</v>
      </c>
      <c r="C8" s="83">
        <v>8.3000000000000001E-3</v>
      </c>
      <c r="D8" s="83">
        <v>-1.54E-2</v>
      </c>
    </row>
    <row r="9" spans="1:4">
      <c r="A9" s="82" t="s">
        <v>203</v>
      </c>
      <c r="B9" s="83"/>
      <c r="C9" s="83"/>
      <c r="D9" s="8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B51"/>
  <sheetViews>
    <sheetView workbookViewId="0">
      <pane ySplit="1" topLeftCell="A50" activePane="bottomLeft" state="frozen"/>
      <selection pane="bottomLeft"/>
    </sheetView>
  </sheetViews>
  <sheetFormatPr defaultColWidth="9" defaultRowHeight="14.25"/>
  <cols>
    <col min="1" max="1" width="11.625" bestFit="1" customWidth="1"/>
    <col min="2" max="2" width="12.5" customWidth="1"/>
    <col min="3" max="3" width="9" bestFit="1" customWidth="1"/>
    <col min="4" max="4" width="9" customWidth="1"/>
  </cols>
  <sheetData>
    <row r="1" spans="1:2" ht="45" customHeight="1">
      <c r="A1" s="81" t="s">
        <v>174</v>
      </c>
      <c r="B1" s="100" t="s">
        <v>204</v>
      </c>
    </row>
    <row r="2" spans="1:2">
      <c r="A2" s="96">
        <v>43678</v>
      </c>
      <c r="B2" s="99">
        <v>5.6621004566210047E-2</v>
      </c>
    </row>
    <row r="3" spans="1:2">
      <c r="A3" s="78">
        <v>43709</v>
      </c>
      <c r="B3" s="99">
        <v>5.4248330528258865E-2</v>
      </c>
    </row>
    <row r="4" spans="1:2">
      <c r="A4" s="78">
        <v>43739</v>
      </c>
      <c r="B4" s="99">
        <v>5.4800024726463496E-2</v>
      </c>
    </row>
    <row r="5" spans="1:2">
      <c r="A5" s="78">
        <v>43770</v>
      </c>
      <c r="B5" s="99">
        <v>5.6713239608005041E-2</v>
      </c>
    </row>
    <row r="6" spans="1:2">
      <c r="A6" s="78">
        <v>43800</v>
      </c>
      <c r="B6" s="99">
        <v>6.0933217110030559E-2</v>
      </c>
    </row>
    <row r="7" spans="1:2">
      <c r="A7" s="78">
        <v>43831</v>
      </c>
      <c r="B7" s="99">
        <v>5.4783685618241804E-2</v>
      </c>
    </row>
    <row r="8" spans="1:2">
      <c r="A8" s="78">
        <v>43862</v>
      </c>
      <c r="B8" s="99">
        <v>5.6296866858476256E-2</v>
      </c>
    </row>
    <row r="9" spans="1:2">
      <c r="A9" s="78">
        <v>43891</v>
      </c>
      <c r="B9" s="99">
        <v>5.2372098853119976E-2</v>
      </c>
    </row>
    <row r="10" spans="1:2">
      <c r="A10" s="78">
        <v>43922</v>
      </c>
      <c r="B10" s="99">
        <v>4.0449629566550287E-2</v>
      </c>
    </row>
    <row r="11" spans="1:2">
      <c r="A11" s="78">
        <v>43952</v>
      </c>
      <c r="B11" s="99">
        <v>3.6563168595058919E-2</v>
      </c>
    </row>
    <row r="12" spans="1:2">
      <c r="A12" s="78">
        <v>43983</v>
      </c>
      <c r="B12" s="99">
        <v>3.7648854305489879E-2</v>
      </c>
    </row>
    <row r="13" spans="1:2">
      <c r="A13" s="78">
        <v>44013</v>
      </c>
      <c r="B13" s="99">
        <v>4.0249984479440434E-2</v>
      </c>
    </row>
    <row r="14" spans="1:2">
      <c r="A14" s="78">
        <v>44044</v>
      </c>
      <c r="B14" s="99">
        <v>4.8618457241992132E-2</v>
      </c>
    </row>
    <row r="15" spans="1:2">
      <c r="A15" s="78">
        <v>44075</v>
      </c>
      <c r="B15" s="99">
        <v>5.1567551471839376E-2</v>
      </c>
    </row>
    <row r="16" spans="1:2">
      <c r="A16" s="78">
        <v>44105</v>
      </c>
      <c r="B16" s="99">
        <v>5.2125307379166409E-2</v>
      </c>
    </row>
    <row r="17" spans="1:2">
      <c r="A17" s="78">
        <v>44136</v>
      </c>
      <c r="B17" s="99">
        <v>5.1878411645081869E-2</v>
      </c>
    </row>
    <row r="18" spans="1:2">
      <c r="A18" s="78">
        <v>44166</v>
      </c>
      <c r="B18" s="99">
        <v>6.1738168458017439E-2</v>
      </c>
    </row>
    <row r="19" spans="1:2">
      <c r="A19" s="78">
        <v>44197</v>
      </c>
      <c r="B19" s="99">
        <v>6.828763038679235E-2</v>
      </c>
    </row>
    <row r="20" spans="1:2">
      <c r="A20" s="78">
        <v>44228</v>
      </c>
      <c r="B20" s="99">
        <v>5.0041092137704322E-2</v>
      </c>
    </row>
    <row r="21" spans="1:2">
      <c r="A21" s="78">
        <v>44256</v>
      </c>
      <c r="B21" s="99">
        <v>4.2955922246925161E-2</v>
      </c>
    </row>
    <row r="22" spans="1:2">
      <c r="A22" s="78">
        <v>44287</v>
      </c>
      <c r="B22" s="99">
        <v>4.5586130109750281E-2</v>
      </c>
    </row>
    <row r="23" spans="1:2">
      <c r="A23" s="78">
        <v>44317</v>
      </c>
      <c r="B23" s="99">
        <v>5.3144263743662032E-2</v>
      </c>
    </row>
    <row r="24" spans="1:2">
      <c r="A24" s="78">
        <v>44348</v>
      </c>
      <c r="B24" s="99">
        <v>6.1227090279695036E-2</v>
      </c>
    </row>
    <row r="25" spans="1:2">
      <c r="A25" s="78">
        <v>44378</v>
      </c>
      <c r="B25" s="99">
        <v>6.9841170192730243E-2</v>
      </c>
    </row>
    <row r="26" spans="1:2">
      <c r="A26" s="78">
        <v>44409</v>
      </c>
      <c r="B26" s="99">
        <v>7.4922633097298713E-2</v>
      </c>
    </row>
    <row r="27" spans="1:2">
      <c r="A27" s="78">
        <v>44440</v>
      </c>
      <c r="B27" s="99">
        <v>7.1393227485908525E-2</v>
      </c>
    </row>
    <row r="28" spans="1:2">
      <c r="A28" s="78">
        <v>44470</v>
      </c>
      <c r="B28" s="99">
        <v>7.3766189246805003E-2</v>
      </c>
    </row>
    <row r="29" spans="1:2">
      <c r="A29" s="78">
        <v>44501</v>
      </c>
      <c r="B29" s="99">
        <v>7.3823691400555086E-2</v>
      </c>
    </row>
    <row r="30" spans="1:2">
      <c r="A30" s="78">
        <v>44531</v>
      </c>
      <c r="B30" s="99">
        <v>0.10196164543990632</v>
      </c>
    </row>
    <row r="31" spans="1:2">
      <c r="A31" s="78">
        <v>44562</v>
      </c>
      <c r="B31" s="99">
        <v>9.0020754064337585E-2</v>
      </c>
    </row>
    <row r="32" spans="1:2">
      <c r="A32" s="78">
        <v>44593</v>
      </c>
      <c r="B32" s="99">
        <v>7.4287950292883057E-2</v>
      </c>
    </row>
    <row r="33" spans="1:2">
      <c r="A33" s="78">
        <v>44621</v>
      </c>
      <c r="B33" s="99">
        <v>8.183784354064462E-2</v>
      </c>
    </row>
    <row r="34" spans="1:2">
      <c r="A34" s="78">
        <v>44652</v>
      </c>
      <c r="B34" s="99">
        <v>7.8874533576863165E-2</v>
      </c>
    </row>
    <row r="35" spans="1:2">
      <c r="A35" s="78">
        <v>44682</v>
      </c>
      <c r="B35" s="99">
        <v>6.8790152783026512E-2</v>
      </c>
    </row>
    <row r="36" spans="1:2">
      <c r="A36" s="78">
        <v>44713</v>
      </c>
      <c r="B36" s="99">
        <v>7.2290875567944862E-2</v>
      </c>
    </row>
    <row r="37" spans="1:2">
      <c r="A37" s="78">
        <v>44743</v>
      </c>
      <c r="B37" s="99">
        <v>8.5739758197790727E-2</v>
      </c>
    </row>
    <row r="38" spans="1:2">
      <c r="A38" s="78">
        <v>44774</v>
      </c>
      <c r="B38" s="99">
        <v>7.7992846623185355E-2</v>
      </c>
    </row>
    <row r="39" spans="1:2">
      <c r="A39" s="78">
        <v>44805</v>
      </c>
      <c r="B39" s="99">
        <v>7.1266771214497301E-2</v>
      </c>
    </row>
    <row r="40" spans="1:2">
      <c r="A40" s="78">
        <v>44835</v>
      </c>
      <c r="B40" s="99">
        <v>7.6216286251052714E-2</v>
      </c>
    </row>
    <row r="41" spans="1:2">
      <c r="A41" s="78">
        <v>44866</v>
      </c>
      <c r="B41" s="99">
        <v>7.7864269506780007E-2</v>
      </c>
    </row>
    <row r="42" spans="1:2">
      <c r="A42" s="78">
        <v>44896</v>
      </c>
      <c r="B42" s="99">
        <v>8.8941491168478257E-2</v>
      </c>
    </row>
    <row r="43" spans="1:2">
      <c r="A43" s="78">
        <v>44927</v>
      </c>
      <c r="B43" s="99">
        <v>6.901593490422106E-2</v>
      </c>
    </row>
    <row r="44" spans="1:2">
      <c r="A44" s="78">
        <v>44958</v>
      </c>
      <c r="B44" s="99">
        <v>6.9389141331334614E-2</v>
      </c>
    </row>
    <row r="45" spans="1:2">
      <c r="A45" s="78">
        <v>44986</v>
      </c>
      <c r="B45" s="99">
        <v>6.8947527676046783E-2</v>
      </c>
    </row>
    <row r="46" spans="1:2">
      <c r="A46" s="78">
        <v>45017</v>
      </c>
      <c r="B46" s="99">
        <v>6.2639995542430493E-2</v>
      </c>
    </row>
    <row r="47" spans="1:2">
      <c r="A47" s="78">
        <v>45047</v>
      </c>
      <c r="B47" s="99">
        <v>6.3253892065612091E-2</v>
      </c>
    </row>
    <row r="48" spans="1:2">
      <c r="A48" s="78">
        <v>45078</v>
      </c>
      <c r="B48" s="99">
        <v>6.9632432432432431E-2</v>
      </c>
    </row>
    <row r="49" spans="1:2">
      <c r="A49" s="78">
        <v>45108</v>
      </c>
      <c r="B49" s="99">
        <v>7.9382214621633182E-2</v>
      </c>
    </row>
    <row r="50" spans="1:2">
      <c r="A50" s="78">
        <v>45139</v>
      </c>
      <c r="B50" s="99">
        <v>8.2327488043725805E-2</v>
      </c>
    </row>
    <row r="51" spans="1:2">
      <c r="A51" s="78">
        <v>45170</v>
      </c>
      <c r="B51" s="99">
        <v>8.1399908502712226E-2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27"/>
  <sheetViews>
    <sheetView workbookViewId="0">
      <pane ySplit="1" topLeftCell="A2" activePane="bottomLeft" state="frozen"/>
      <selection pane="bottomLeft"/>
    </sheetView>
  </sheetViews>
  <sheetFormatPr defaultRowHeight="14.25"/>
  <cols>
    <col min="1" max="1" width="12" customWidth="1"/>
    <col min="2" max="2" width="9" customWidth="1"/>
    <col min="3" max="3" width="9" bestFit="1" customWidth="1"/>
    <col min="4" max="4" width="9.5" customWidth="1"/>
    <col min="5" max="5" width="9" customWidth="1"/>
  </cols>
  <sheetData>
    <row r="1" spans="1:6" ht="45" customHeight="1">
      <c r="A1" s="81" t="s">
        <v>174</v>
      </c>
      <c r="B1" s="101" t="s">
        <v>205</v>
      </c>
      <c r="C1" s="101" t="s">
        <v>206</v>
      </c>
      <c r="D1" s="102" t="s">
        <v>207</v>
      </c>
      <c r="E1" s="102" t="s">
        <v>208</v>
      </c>
      <c r="F1" s="1"/>
    </row>
    <row r="2" spans="1:6">
      <c r="A2" s="78">
        <v>44593</v>
      </c>
      <c r="B2" s="79"/>
      <c r="C2" s="79"/>
      <c r="D2" s="79"/>
      <c r="E2" s="79"/>
      <c r="F2" s="1"/>
    </row>
    <row r="3" spans="1:6">
      <c r="A3" s="78">
        <v>44621</v>
      </c>
      <c r="B3" s="79"/>
      <c r="C3" s="79"/>
      <c r="D3" s="79"/>
      <c r="E3" s="79"/>
      <c r="F3" s="1"/>
    </row>
    <row r="4" spans="1:6">
      <c r="A4" s="78">
        <v>44652</v>
      </c>
      <c r="B4" s="79"/>
      <c r="C4" s="79"/>
      <c r="D4" s="79"/>
      <c r="E4" s="79"/>
      <c r="F4" s="1"/>
    </row>
    <row r="5" spans="1:6">
      <c r="A5" s="78">
        <v>44682</v>
      </c>
      <c r="B5" s="79"/>
      <c r="C5" s="79"/>
      <c r="D5" s="79"/>
      <c r="E5" s="79"/>
      <c r="F5" s="1"/>
    </row>
    <row r="6" spans="1:6">
      <c r="A6" s="78">
        <v>44713</v>
      </c>
      <c r="B6" s="79"/>
      <c r="C6" s="79"/>
      <c r="D6" s="79"/>
      <c r="E6" s="79"/>
      <c r="F6" s="1"/>
    </row>
    <row r="7" spans="1:6">
      <c r="A7" s="78">
        <v>44743</v>
      </c>
      <c r="B7" s="79"/>
      <c r="C7" s="79"/>
      <c r="D7" s="79"/>
      <c r="E7" s="79"/>
      <c r="F7" s="1"/>
    </row>
    <row r="8" spans="1:6">
      <c r="A8" s="78">
        <v>44774</v>
      </c>
      <c r="B8" s="79"/>
      <c r="C8" s="79"/>
      <c r="D8" s="79"/>
      <c r="E8" s="79"/>
      <c r="F8" s="1"/>
    </row>
    <row r="9" spans="1:6">
      <c r="A9" s="78">
        <v>44805</v>
      </c>
      <c r="B9" s="79"/>
      <c r="C9" s="79"/>
      <c r="D9" s="79"/>
      <c r="E9" s="79"/>
      <c r="F9" s="1"/>
    </row>
    <row r="10" spans="1:6">
      <c r="A10" s="78">
        <v>44835</v>
      </c>
      <c r="B10" s="79"/>
      <c r="C10" s="79"/>
      <c r="D10" s="79"/>
      <c r="E10" s="79"/>
      <c r="F10" s="1"/>
    </row>
    <row r="11" spans="1:6">
      <c r="A11" s="78">
        <v>44866</v>
      </c>
      <c r="B11" s="79"/>
      <c r="C11" s="79"/>
      <c r="D11" s="79"/>
      <c r="E11" s="79"/>
      <c r="F11" s="1"/>
    </row>
    <row r="12" spans="1:6">
      <c r="A12" s="78">
        <v>44896</v>
      </c>
      <c r="B12" s="79"/>
      <c r="C12" s="79"/>
      <c r="D12" s="79"/>
      <c r="E12" s="79"/>
      <c r="F12" s="1"/>
    </row>
    <row r="13" spans="1:6">
      <c r="A13" s="78">
        <v>44927</v>
      </c>
      <c r="B13" s="79"/>
      <c r="C13" s="79"/>
      <c r="D13" s="79"/>
      <c r="E13" s="79"/>
      <c r="F13" s="1"/>
    </row>
    <row r="14" spans="1:6">
      <c r="A14" s="78">
        <v>44958</v>
      </c>
      <c r="B14" s="79"/>
      <c r="C14" s="79"/>
      <c r="D14" s="79"/>
      <c r="E14" s="79"/>
      <c r="F14" s="1"/>
    </row>
    <row r="15" spans="1:6">
      <c r="A15" s="78">
        <v>44986</v>
      </c>
      <c r="B15" s="90">
        <v>0.40682757121113283</v>
      </c>
      <c r="C15" s="90">
        <v>0.24113937812567948</v>
      </c>
      <c r="D15" s="90">
        <v>0.20156555772994128</v>
      </c>
      <c r="E15" s="91">
        <v>0.21</v>
      </c>
      <c r="F15" s="1"/>
    </row>
    <row r="16" spans="1:6">
      <c r="A16" s="78">
        <v>45017</v>
      </c>
      <c r="B16" s="90">
        <v>0.40475675675675676</v>
      </c>
      <c r="C16" s="90">
        <v>0.24691891891891893</v>
      </c>
      <c r="D16" s="90">
        <v>0.20627027027027028</v>
      </c>
      <c r="E16" s="91">
        <v>0.21</v>
      </c>
      <c r="F16" s="1"/>
    </row>
    <row r="17" spans="1:6">
      <c r="A17" s="78">
        <v>45047</v>
      </c>
      <c r="B17" s="90">
        <v>0.40781519861830745</v>
      </c>
      <c r="C17" s="90">
        <v>0.24654576856649396</v>
      </c>
      <c r="D17" s="90">
        <v>0.20833333333333334</v>
      </c>
      <c r="E17" s="91">
        <v>0.21</v>
      </c>
      <c r="F17" s="1"/>
    </row>
    <row r="18" spans="1:6">
      <c r="A18" s="78">
        <v>45078</v>
      </c>
      <c r="B18" s="90">
        <v>0.40906148867313918</v>
      </c>
      <c r="C18" s="90">
        <v>0.24638619201725998</v>
      </c>
      <c r="D18" s="90">
        <v>0.20906148867313915</v>
      </c>
      <c r="E18" s="91">
        <v>0.21</v>
      </c>
      <c r="F18" s="1"/>
    </row>
    <row r="19" spans="1:6">
      <c r="A19" s="78">
        <v>45108</v>
      </c>
      <c r="B19" s="90">
        <v>0.40914976262408287</v>
      </c>
      <c r="C19" s="90">
        <v>0.24643936124298663</v>
      </c>
      <c r="D19" s="90">
        <v>0.20910660336642209</v>
      </c>
      <c r="E19" s="91">
        <v>0.21</v>
      </c>
      <c r="F19" s="1"/>
    </row>
    <row r="20" spans="1:6">
      <c r="A20" s="78">
        <v>45139</v>
      </c>
      <c r="B20" s="90">
        <v>0.43160632993713416</v>
      </c>
      <c r="C20" s="90">
        <v>0.24756123997398655</v>
      </c>
      <c r="D20" s="90">
        <v>0.21157598092347712</v>
      </c>
      <c r="E20" s="91">
        <v>0.21</v>
      </c>
      <c r="F20" s="1"/>
    </row>
    <row r="21" spans="1:6">
      <c r="A21" s="78">
        <v>45170</v>
      </c>
      <c r="B21" s="90">
        <v>0.45466265577997422</v>
      </c>
      <c r="C21" s="90">
        <v>0.24538031800601634</v>
      </c>
      <c r="D21" s="90">
        <v>0.21680275032230339</v>
      </c>
      <c r="E21" s="91">
        <v>0.27</v>
      </c>
      <c r="F21" s="1"/>
    </row>
    <row r="22" spans="1:6">
      <c r="A22" s="78">
        <v>45200</v>
      </c>
      <c r="B22" s="90"/>
      <c r="C22" s="90"/>
      <c r="D22" s="90"/>
      <c r="E22" s="91">
        <v>0.33</v>
      </c>
      <c r="F22" s="1"/>
    </row>
    <row r="23" spans="1:6">
      <c r="A23" s="78">
        <v>45231</v>
      </c>
      <c r="B23" s="90"/>
      <c r="C23" s="90"/>
      <c r="D23" s="90"/>
      <c r="E23" s="91">
        <v>0.39</v>
      </c>
      <c r="F23" s="1"/>
    </row>
    <row r="24" spans="1:6">
      <c r="A24" s="78">
        <v>45261</v>
      </c>
      <c r="B24" s="79"/>
      <c r="C24" s="79"/>
      <c r="D24" s="79"/>
      <c r="E24" s="91">
        <v>0.47</v>
      </c>
      <c r="F24" s="1"/>
    </row>
    <row r="25" spans="1:6">
      <c r="A25" s="78">
        <v>45292</v>
      </c>
      <c r="B25" s="79"/>
      <c r="C25" s="79"/>
      <c r="D25" s="79"/>
      <c r="E25" s="91">
        <v>0.55000000000000004</v>
      </c>
      <c r="F25" s="1"/>
    </row>
    <row r="26" spans="1:6">
      <c r="A26" s="78">
        <v>45323</v>
      </c>
      <c r="B26" s="79"/>
      <c r="C26" s="79"/>
      <c r="D26" s="79"/>
      <c r="E26" s="91">
        <v>0.6</v>
      </c>
      <c r="F26" s="1"/>
    </row>
    <row r="27" spans="1:6">
      <c r="A27" s="78">
        <v>45352</v>
      </c>
      <c r="B27" s="79"/>
      <c r="C27" s="79"/>
      <c r="D27" s="79"/>
      <c r="E27" s="91">
        <v>0.7</v>
      </c>
      <c r="F27"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A071-D878-4750-8FD2-F978CB4A9F6C}">
  <sheetPr>
    <tabColor rgb="FF7030A0"/>
  </sheetPr>
  <dimension ref="A1:D14"/>
  <sheetViews>
    <sheetView workbookViewId="0">
      <pane ySplit="1" topLeftCell="A2" activePane="bottomLeft" state="frozen"/>
      <selection pane="bottomLeft"/>
    </sheetView>
  </sheetViews>
  <sheetFormatPr defaultRowHeight="14.25"/>
  <cols>
    <col min="1" max="1" width="12.625" customWidth="1"/>
    <col min="2" max="3" width="13" customWidth="1"/>
    <col min="4" max="4" width="23.25" customWidth="1"/>
  </cols>
  <sheetData>
    <row r="1" spans="1:4" ht="48.75" customHeight="1">
      <c r="A1" s="77" t="s">
        <v>174</v>
      </c>
      <c r="B1" s="108" t="s">
        <v>209</v>
      </c>
      <c r="C1" s="108" t="s">
        <v>210</v>
      </c>
      <c r="D1" s="92" t="s">
        <v>211</v>
      </c>
    </row>
    <row r="2" spans="1:4">
      <c r="A2" s="68">
        <v>44866</v>
      </c>
      <c r="B2" s="95">
        <v>1427</v>
      </c>
      <c r="C2" s="95">
        <v>1448</v>
      </c>
      <c r="D2" s="93">
        <v>1.0147161878065873</v>
      </c>
    </row>
    <row r="3" spans="1:4">
      <c r="A3" s="68">
        <v>44896</v>
      </c>
      <c r="B3" s="95">
        <v>1574</v>
      </c>
      <c r="C3" s="95">
        <v>1546</v>
      </c>
      <c r="D3" s="93">
        <v>0.98221092757306228</v>
      </c>
    </row>
    <row r="4" spans="1:4">
      <c r="A4" s="68">
        <v>44927</v>
      </c>
      <c r="B4" s="95">
        <v>1709</v>
      </c>
      <c r="C4" s="95">
        <v>1725</v>
      </c>
      <c r="D4" s="93">
        <v>1.0093622001170275</v>
      </c>
    </row>
    <row r="5" spans="1:4">
      <c r="A5" s="68">
        <v>44958</v>
      </c>
      <c r="B5" s="95">
        <v>1856</v>
      </c>
      <c r="C5" s="95">
        <v>1837</v>
      </c>
      <c r="D5" s="93">
        <v>0.98976293103448276</v>
      </c>
    </row>
    <row r="6" spans="1:4">
      <c r="A6" s="68">
        <v>44986</v>
      </c>
      <c r="B6" s="95">
        <v>1991</v>
      </c>
      <c r="C6" s="95">
        <v>1935</v>
      </c>
      <c r="D6" s="93">
        <v>0.97187343043696639</v>
      </c>
    </row>
    <row r="7" spans="1:4">
      <c r="A7" s="68">
        <v>45017</v>
      </c>
      <c r="B7" s="95">
        <v>2138</v>
      </c>
      <c r="C7" s="95">
        <v>2029</v>
      </c>
      <c r="D7" s="93">
        <v>0.94901777362020578</v>
      </c>
    </row>
    <row r="8" spans="1:4">
      <c r="A8" s="68">
        <v>45047</v>
      </c>
      <c r="B8" s="95">
        <v>2345</v>
      </c>
      <c r="C8" s="95">
        <v>2163</v>
      </c>
      <c r="D8" s="93">
        <v>0.92238805970149251</v>
      </c>
    </row>
    <row r="9" spans="1:4">
      <c r="A9" s="68">
        <v>45078</v>
      </c>
      <c r="B9" s="95">
        <v>2588</v>
      </c>
      <c r="C9" s="95">
        <v>2332</v>
      </c>
      <c r="D9" s="93">
        <v>0.90108191653786707</v>
      </c>
    </row>
    <row r="10" spans="1:4">
      <c r="A10" s="68">
        <v>45108</v>
      </c>
      <c r="B10" s="95">
        <v>2783</v>
      </c>
      <c r="C10" s="95">
        <v>2444</v>
      </c>
      <c r="D10" s="93">
        <v>0.87818900467121808</v>
      </c>
    </row>
    <row r="11" spans="1:4">
      <c r="A11" s="68">
        <v>45139</v>
      </c>
      <c r="B11" s="95">
        <v>2918</v>
      </c>
      <c r="C11" s="95">
        <v>2510</v>
      </c>
      <c r="D11" s="93">
        <v>0.86017820424948599</v>
      </c>
    </row>
    <row r="12" spans="1:4">
      <c r="A12" s="68">
        <v>45170</v>
      </c>
      <c r="B12" s="95">
        <v>3065</v>
      </c>
      <c r="C12" s="95">
        <v>2585</v>
      </c>
      <c r="D12" s="93">
        <v>0.84339314845024471</v>
      </c>
    </row>
    <row r="13" spans="1:4">
      <c r="B13" s="116"/>
      <c r="C13" s="116"/>
    </row>
    <row r="14" spans="1:4">
      <c r="B14" s="3"/>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3"/>
  <sheetViews>
    <sheetView workbookViewId="0">
      <pane ySplit="1" topLeftCell="A2" activePane="bottomLeft" state="frozen"/>
      <selection pane="bottomLeft"/>
    </sheetView>
  </sheetViews>
  <sheetFormatPr defaultRowHeight="14.25"/>
  <cols>
    <col min="1" max="1" width="14.5" style="66" customWidth="1"/>
    <col min="2" max="2" width="35.25" style="66" customWidth="1"/>
    <col min="3" max="5" width="9" style="66" bestFit="1" customWidth="1"/>
    <col min="6" max="16383" width="8.875" style="66"/>
    <col min="16384" max="16384" width="9" style="66" bestFit="1" customWidth="1"/>
  </cols>
  <sheetData>
    <row r="1" spans="1:2" ht="51" customHeight="1">
      <c r="A1" s="81" t="s">
        <v>174</v>
      </c>
      <c r="B1" s="81" t="s">
        <v>212</v>
      </c>
    </row>
    <row r="2" spans="1:2">
      <c r="A2" s="71">
        <v>2018</v>
      </c>
      <c r="B2" s="94">
        <v>0.51</v>
      </c>
    </row>
    <row r="3" spans="1:2">
      <c r="A3" s="71">
        <v>2023</v>
      </c>
      <c r="B3" s="94">
        <v>0.56000000000000005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4.25"/>
  <cols>
    <col min="9" max="12" width="9.25" customWidth="1"/>
  </cols>
  <sheetData>
    <row r="1" spans="1:12" ht="45">
      <c r="A1" s="20" t="s">
        <v>0</v>
      </c>
      <c r="B1" s="21" t="s">
        <v>21</v>
      </c>
      <c r="C1" s="21" t="s">
        <v>22</v>
      </c>
      <c r="D1" s="21" t="s">
        <v>23</v>
      </c>
      <c r="E1" s="21" t="s">
        <v>24</v>
      </c>
      <c r="F1" s="21" t="s">
        <v>25</v>
      </c>
      <c r="G1" s="22" t="s">
        <v>26</v>
      </c>
      <c r="H1" s="22" t="s">
        <v>27</v>
      </c>
      <c r="I1" s="21" t="s">
        <v>28</v>
      </c>
      <c r="J1" s="21" t="s">
        <v>29</v>
      </c>
      <c r="K1" s="21" t="s">
        <v>30</v>
      </c>
      <c r="L1" s="49" t="s">
        <v>31</v>
      </c>
    </row>
    <row r="2" spans="1:12" ht="15">
      <c r="A2" s="50">
        <v>44866</v>
      </c>
      <c r="B2" s="25" t="e">
        <f>#REF!</f>
        <v>#REF!</v>
      </c>
      <c r="C2" s="25" t="e">
        <f>#REF!</f>
        <v>#REF!</v>
      </c>
      <c r="D2" s="25" t="s">
        <v>20</v>
      </c>
      <c r="E2" s="26" t="e">
        <f t="shared" ref="E2:E18" si="0">C2/B2</f>
        <v>#REF!</v>
      </c>
      <c r="F2" s="25" t="s">
        <v>20</v>
      </c>
      <c r="G2" s="27">
        <v>135</v>
      </c>
      <c r="H2" s="27">
        <v>1508</v>
      </c>
      <c r="I2" s="25">
        <v>0</v>
      </c>
      <c r="J2" s="25">
        <v>0</v>
      </c>
      <c r="K2" s="25">
        <v>0</v>
      </c>
      <c r="L2" s="64"/>
    </row>
    <row r="3" spans="1:12" ht="15">
      <c r="A3" s="51">
        <v>44896</v>
      </c>
      <c r="B3" s="25" t="e">
        <f>#REF!</f>
        <v>#REF!</v>
      </c>
      <c r="C3" s="25" t="e">
        <f>#REF!</f>
        <v>#REF!</v>
      </c>
      <c r="D3" s="4"/>
      <c r="E3" s="26" t="e">
        <f t="shared" si="0"/>
        <v>#REF!</v>
      </c>
      <c r="F3" s="30" t="e">
        <f t="shared" ref="F3:F13" si="1">(C2+G3)/B3</f>
        <v>#REF!</v>
      </c>
      <c r="G3" s="31">
        <v>135</v>
      </c>
      <c r="H3" s="31" t="e">
        <f t="shared" ref="H3:H12" si="2">C3-C2</f>
        <v>#REF!</v>
      </c>
      <c r="I3" s="4">
        <v>0</v>
      </c>
      <c r="J3" s="4">
        <v>0</v>
      </c>
      <c r="K3" s="4">
        <v>0</v>
      </c>
      <c r="L3" s="52">
        <v>-1.8499999999999999E-2</v>
      </c>
    </row>
    <row r="4" spans="1:12" ht="15">
      <c r="A4" s="50">
        <v>44927</v>
      </c>
      <c r="B4" s="25" t="e">
        <f>#REF!</f>
        <v>#REF!</v>
      </c>
      <c r="C4" s="25" t="e">
        <f>#REF!</f>
        <v>#REF!</v>
      </c>
      <c r="D4" s="25" t="s">
        <v>20</v>
      </c>
      <c r="E4" s="26" t="e">
        <f t="shared" si="0"/>
        <v>#REF!</v>
      </c>
      <c r="F4" s="30" t="e">
        <f t="shared" si="1"/>
        <v>#REF!</v>
      </c>
      <c r="G4" s="27">
        <v>135</v>
      </c>
      <c r="H4" s="31" t="e">
        <f t="shared" si="2"/>
        <v>#REF!</v>
      </c>
      <c r="I4" s="25">
        <v>0</v>
      </c>
      <c r="J4" s="25">
        <v>0</v>
      </c>
      <c r="K4" s="25">
        <v>0</v>
      </c>
      <c r="L4" s="53">
        <v>1.1599999999999999E-2</v>
      </c>
    </row>
    <row r="5" spans="1:12" ht="15">
      <c r="A5" s="51">
        <v>44958</v>
      </c>
      <c r="B5" s="25" t="e">
        <f>#REF!</f>
        <v>#REF!</v>
      </c>
      <c r="C5" s="25" t="e">
        <f>#REF!</f>
        <v>#REF!</v>
      </c>
      <c r="D5" s="4"/>
      <c r="E5" s="26" t="e">
        <f t="shared" si="0"/>
        <v>#REF!</v>
      </c>
      <c r="F5" s="30" t="e">
        <f t="shared" si="1"/>
        <v>#REF!</v>
      </c>
      <c r="G5" s="31">
        <v>135</v>
      </c>
      <c r="H5" s="31" t="e">
        <f t="shared" si="2"/>
        <v>#REF!</v>
      </c>
      <c r="I5" s="4">
        <v>0</v>
      </c>
      <c r="J5" s="4">
        <v>0</v>
      </c>
      <c r="K5" s="4">
        <v>0</v>
      </c>
      <c r="L5" s="52">
        <v>-1.21E-2</v>
      </c>
    </row>
    <row r="6" spans="1:12" ht="15">
      <c r="A6" s="50">
        <v>44986</v>
      </c>
      <c r="B6" s="25" t="e">
        <f>#REF!</f>
        <v>#REF!</v>
      </c>
      <c r="C6" s="25" t="e">
        <f>#REF!</f>
        <v>#REF!</v>
      </c>
      <c r="D6" s="25" t="s">
        <v>20</v>
      </c>
      <c r="E6" s="26" t="e">
        <f t="shared" si="0"/>
        <v>#REF!</v>
      </c>
      <c r="F6" s="30" t="e">
        <f t="shared" si="1"/>
        <v>#REF!</v>
      </c>
      <c r="G6" s="27">
        <v>135</v>
      </c>
      <c r="H6" s="31" t="e">
        <f t="shared" si="2"/>
        <v>#REF!</v>
      </c>
      <c r="I6" s="25">
        <v>0</v>
      </c>
      <c r="J6" s="25">
        <v>0</v>
      </c>
      <c r="K6" s="25">
        <v>0</v>
      </c>
      <c r="L6" s="52">
        <v>-1.95E-2</v>
      </c>
    </row>
    <row r="7" spans="1:12" ht="15">
      <c r="A7" s="51">
        <v>45017</v>
      </c>
      <c r="B7" s="25" t="e">
        <f>#REF!</f>
        <v>#REF!</v>
      </c>
      <c r="C7" s="25" t="e">
        <f>#REF!</f>
        <v>#REF!</v>
      </c>
      <c r="D7" s="4"/>
      <c r="E7" s="26" t="e">
        <f t="shared" si="0"/>
        <v>#REF!</v>
      </c>
      <c r="F7" s="30" t="e">
        <f t="shared" si="1"/>
        <v>#REF!</v>
      </c>
      <c r="G7" s="31">
        <v>135</v>
      </c>
      <c r="H7" s="31" t="e">
        <f t="shared" si="2"/>
        <v>#REF!</v>
      </c>
      <c r="I7" s="4">
        <v>0</v>
      </c>
      <c r="J7" s="4">
        <v>0</v>
      </c>
      <c r="K7" s="4">
        <v>0</v>
      </c>
      <c r="L7" s="52">
        <v>-1.26E-2</v>
      </c>
    </row>
    <row r="8" spans="1:12" ht="15">
      <c r="A8" s="50">
        <v>45047</v>
      </c>
      <c r="B8" s="25" t="e">
        <f>#REF!</f>
        <v>#REF!</v>
      </c>
      <c r="C8" s="25" t="e">
        <f>#REF!</f>
        <v>#REF!</v>
      </c>
      <c r="D8" s="25" t="s">
        <v>20</v>
      </c>
      <c r="E8" s="26" t="e">
        <f t="shared" si="0"/>
        <v>#REF!</v>
      </c>
      <c r="F8" s="30" t="e">
        <f t="shared" si="1"/>
        <v>#REF!</v>
      </c>
      <c r="G8" s="27">
        <v>135</v>
      </c>
      <c r="H8" s="31" t="e">
        <f t="shared" si="2"/>
        <v>#REF!</v>
      </c>
      <c r="I8" s="25">
        <v>0</v>
      </c>
      <c r="J8" s="25">
        <v>0</v>
      </c>
      <c r="K8" s="25">
        <v>0</v>
      </c>
      <c r="L8" s="52">
        <v>-1.5800000000000002E-2</v>
      </c>
    </row>
    <row r="9" spans="1:12" ht="15">
      <c r="A9" s="51">
        <v>45078</v>
      </c>
      <c r="B9" s="25" t="e">
        <f>#REF!</f>
        <v>#REF!</v>
      </c>
      <c r="C9" s="25" t="e">
        <f>#REF!</f>
        <v>#REF!</v>
      </c>
      <c r="D9" s="4"/>
      <c r="E9" s="26" t="e">
        <f t="shared" si="0"/>
        <v>#REF!</v>
      </c>
      <c r="F9" s="30" t="e">
        <f t="shared" si="1"/>
        <v>#REF!</v>
      </c>
      <c r="G9" s="31">
        <v>135</v>
      </c>
      <c r="H9" s="31" t="e">
        <f t="shared" si="2"/>
        <v>#REF!</v>
      </c>
      <c r="I9" s="4">
        <v>0</v>
      </c>
      <c r="J9" s="4">
        <v>0</v>
      </c>
      <c r="K9" s="4">
        <v>0</v>
      </c>
      <c r="L9" s="52">
        <v>-1.0800000000000001E-2</v>
      </c>
    </row>
    <row r="10" spans="1:12" ht="15">
      <c r="A10" s="50">
        <v>45108</v>
      </c>
      <c r="B10" s="25" t="e">
        <f>#REF!</f>
        <v>#REF!</v>
      </c>
      <c r="C10" s="25" t="e">
        <f>#REF!</f>
        <v>#REF!</v>
      </c>
      <c r="D10" s="25" t="s">
        <v>20</v>
      </c>
      <c r="E10" s="26" t="e">
        <f t="shared" si="0"/>
        <v>#REF!</v>
      </c>
      <c r="F10" s="30" t="e">
        <f t="shared" si="1"/>
        <v>#REF!</v>
      </c>
      <c r="G10" s="27">
        <v>135</v>
      </c>
      <c r="H10" s="31" t="e">
        <f t="shared" si="2"/>
        <v>#REF!</v>
      </c>
      <c r="I10" s="25">
        <v>0</v>
      </c>
      <c r="J10" s="25">
        <v>0</v>
      </c>
      <c r="K10" s="25">
        <v>0</v>
      </c>
      <c r="L10" s="52">
        <v>-1.4999999999999999E-2</v>
      </c>
    </row>
    <row r="11" spans="1:12" ht="15">
      <c r="A11" s="51">
        <v>45139</v>
      </c>
      <c r="B11" s="25" t="e">
        <f>#REF!</f>
        <v>#REF!</v>
      </c>
      <c r="C11" s="25" t="e">
        <f>#REF!</f>
        <v>#REF!</v>
      </c>
      <c r="D11" s="4"/>
      <c r="E11" s="26" t="e">
        <f t="shared" si="0"/>
        <v>#REF!</v>
      </c>
      <c r="F11" s="30" t="e">
        <f t="shared" si="1"/>
        <v>#REF!</v>
      </c>
      <c r="G11" s="31">
        <v>135</v>
      </c>
      <c r="H11" s="31" t="e">
        <f t="shared" si="2"/>
        <v>#REF!</v>
      </c>
      <c r="I11" s="4">
        <v>0</v>
      </c>
      <c r="J11" s="4">
        <v>0</v>
      </c>
      <c r="K11" s="4">
        <v>0</v>
      </c>
      <c r="L11" s="52">
        <v>-1.7000000000000001E-2</v>
      </c>
    </row>
    <row r="12" spans="1:12" ht="15">
      <c r="A12" s="50">
        <v>45170</v>
      </c>
      <c r="B12" s="25" t="e">
        <f>#REF!</f>
        <v>#REF!</v>
      </c>
      <c r="C12" s="25" t="e">
        <f>#REF!</f>
        <v>#REF!</v>
      </c>
      <c r="D12" s="25" t="s">
        <v>20</v>
      </c>
      <c r="E12" s="26" t="e">
        <f t="shared" si="0"/>
        <v>#REF!</v>
      </c>
      <c r="F12" s="30" t="e">
        <f t="shared" si="1"/>
        <v>#REF!</v>
      </c>
      <c r="G12" s="27">
        <v>135</v>
      </c>
      <c r="H12" s="31" t="e">
        <f t="shared" si="2"/>
        <v>#REF!</v>
      </c>
      <c r="I12" s="25">
        <v>0</v>
      </c>
      <c r="J12" s="25">
        <v>0</v>
      </c>
      <c r="K12" s="25">
        <v>0</v>
      </c>
      <c r="L12" s="52">
        <v>-1.7000000000000001E-2</v>
      </c>
    </row>
    <row r="13" spans="1:12" ht="15">
      <c r="A13" s="54">
        <v>45200</v>
      </c>
      <c r="B13" s="25">
        <v>4061</v>
      </c>
      <c r="C13" s="25" t="e">
        <f>#REF!</f>
        <v>#REF!</v>
      </c>
      <c r="D13" s="55" t="e">
        <f>C12+G13</f>
        <v>#REF!</v>
      </c>
      <c r="E13" s="26" t="e">
        <f t="shared" si="0"/>
        <v>#REF!</v>
      </c>
      <c r="F13" s="30" t="e">
        <f t="shared" si="1"/>
        <v>#REF!</v>
      </c>
      <c r="G13" s="31">
        <v>135</v>
      </c>
      <c r="H13" s="31">
        <v>0</v>
      </c>
      <c r="I13" s="4"/>
      <c r="J13" s="4"/>
      <c r="K13" s="4"/>
      <c r="L13" s="64"/>
    </row>
    <row r="14" spans="1:12" ht="15">
      <c r="A14" s="56">
        <v>45231</v>
      </c>
      <c r="B14" s="25">
        <v>4061</v>
      </c>
      <c r="C14" s="25" t="e">
        <f>#REF!</f>
        <v>#REF!</v>
      </c>
      <c r="D14" s="57" t="e">
        <f>D13+G14</f>
        <v>#REF!</v>
      </c>
      <c r="E14" s="26" t="e">
        <f t="shared" si="0"/>
        <v>#REF!</v>
      </c>
      <c r="F14" s="30" t="e">
        <f>(D13+G14)/B14</f>
        <v>#REF!</v>
      </c>
      <c r="G14" s="27">
        <v>0</v>
      </c>
      <c r="H14" s="31" t="e">
        <f>C14-C13</f>
        <v>#REF!</v>
      </c>
      <c r="I14" s="25" t="s">
        <v>20</v>
      </c>
      <c r="J14" s="25" t="s">
        <v>20</v>
      </c>
      <c r="K14" s="25" t="s">
        <v>20</v>
      </c>
      <c r="L14" s="64"/>
    </row>
    <row r="15" spans="1:12" ht="15">
      <c r="A15" s="54">
        <v>45261</v>
      </c>
      <c r="B15" s="25">
        <v>4061</v>
      </c>
      <c r="C15" s="25" t="e">
        <f>#REF!</f>
        <v>#REF!</v>
      </c>
      <c r="D15" s="55" t="e">
        <f>D14+G15</f>
        <v>#REF!</v>
      </c>
      <c r="E15" s="26" t="e">
        <f t="shared" si="0"/>
        <v>#REF!</v>
      </c>
      <c r="F15" s="30" t="e">
        <f>(D14+G15)/B15</f>
        <v>#REF!</v>
      </c>
      <c r="G15" s="31">
        <v>135</v>
      </c>
      <c r="H15" s="31" t="e">
        <f>C15-C14</f>
        <v>#REF!</v>
      </c>
      <c r="I15" s="4"/>
      <c r="J15" s="4"/>
      <c r="K15" s="4"/>
      <c r="L15" s="64"/>
    </row>
    <row r="16" spans="1:12" ht="15">
      <c r="A16" s="56">
        <v>45292</v>
      </c>
      <c r="B16" s="25">
        <v>4061</v>
      </c>
      <c r="C16" s="25" t="e">
        <f>#REF!</f>
        <v>#REF!</v>
      </c>
      <c r="D16" s="57" t="e">
        <f>D15+G16</f>
        <v>#REF!</v>
      </c>
      <c r="E16" s="26" t="e">
        <f t="shared" si="0"/>
        <v>#REF!</v>
      </c>
      <c r="F16" s="30" t="e">
        <f>(D15+G16)/B16</f>
        <v>#REF!</v>
      </c>
      <c r="G16" s="27">
        <v>135</v>
      </c>
      <c r="H16" s="31" t="e">
        <f>C16-C15</f>
        <v>#REF!</v>
      </c>
      <c r="I16" s="25" t="s">
        <v>20</v>
      </c>
      <c r="J16" s="25" t="s">
        <v>20</v>
      </c>
      <c r="K16" s="25" t="s">
        <v>20</v>
      </c>
      <c r="L16" s="64"/>
    </row>
    <row r="17" spans="1:12" ht="15">
      <c r="A17" s="54">
        <v>45323</v>
      </c>
      <c r="B17" s="25">
        <v>4061</v>
      </c>
      <c r="C17" s="25" t="e">
        <f>#REF!</f>
        <v>#REF!</v>
      </c>
      <c r="D17" s="55" t="e">
        <f>D16+G17</f>
        <v>#REF!</v>
      </c>
      <c r="E17" s="26" t="e">
        <f t="shared" si="0"/>
        <v>#REF!</v>
      </c>
      <c r="F17" s="30" t="e">
        <f>(D16+G17)/B17</f>
        <v>#REF!</v>
      </c>
      <c r="G17" s="31">
        <v>135</v>
      </c>
      <c r="H17" s="31" t="e">
        <f>C17-C16</f>
        <v>#REF!</v>
      </c>
      <c r="I17" s="4"/>
      <c r="J17" s="4"/>
      <c r="K17" s="4"/>
      <c r="L17" s="64"/>
    </row>
    <row r="18" spans="1:12" ht="15.75" thickBot="1">
      <c r="A18" s="58">
        <v>45352</v>
      </c>
      <c r="B18" s="59">
        <v>4061</v>
      </c>
      <c r="C18" s="59" t="e">
        <f>#REF!</f>
        <v>#REF!</v>
      </c>
      <c r="D18" s="60" t="e">
        <f>D17+G18</f>
        <v>#REF!</v>
      </c>
      <c r="E18" s="61" t="e">
        <f t="shared" si="0"/>
        <v>#REF!</v>
      </c>
      <c r="F18" s="62" t="e">
        <f>(D17+G18)/B18</f>
        <v>#REF!</v>
      </c>
      <c r="G18" s="48">
        <v>135</v>
      </c>
      <c r="H18" s="63" t="e">
        <f>C18-C17</f>
        <v>#REF!</v>
      </c>
      <c r="I18" s="59" t="s">
        <v>20</v>
      </c>
      <c r="J18" s="59" t="s">
        <v>20</v>
      </c>
      <c r="K18" s="59" t="s">
        <v>20</v>
      </c>
      <c r="L18" s="6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5"/>
  <sheetViews>
    <sheetView workbookViewId="0">
      <pane ySplit="1" topLeftCell="A2" activePane="bottomLeft" state="frozen"/>
      <selection pane="bottomLeft"/>
    </sheetView>
  </sheetViews>
  <sheetFormatPr defaultRowHeight="14.25"/>
  <cols>
    <col min="1" max="1" width="12.5" style="66" customWidth="1"/>
    <col min="2" max="2" width="22.5" style="66" customWidth="1"/>
    <col min="3" max="5" width="9" style="66" bestFit="1" customWidth="1"/>
    <col min="6" max="16383" width="8.875" style="66"/>
    <col min="16384" max="16384" width="9" style="66" bestFit="1" customWidth="1"/>
  </cols>
  <sheetData>
    <row r="1" spans="1:2" ht="54" customHeight="1">
      <c r="A1" s="81" t="s">
        <v>174</v>
      </c>
      <c r="B1" s="81" t="s">
        <v>213</v>
      </c>
    </row>
    <row r="2" spans="1:2">
      <c r="A2" s="68">
        <v>44774</v>
      </c>
      <c r="B2" s="94">
        <v>0.9</v>
      </c>
    </row>
    <row r="3" spans="1:2">
      <c r="A3" s="68">
        <v>44896</v>
      </c>
      <c r="B3" s="94">
        <v>0.85</v>
      </c>
    </row>
    <row r="4" spans="1:2">
      <c r="A4" s="68">
        <v>45017</v>
      </c>
      <c r="B4" s="94">
        <v>0.84</v>
      </c>
    </row>
    <row r="5" spans="1:2">
      <c r="A5" s="68">
        <v>45139</v>
      </c>
      <c r="B5" s="94">
        <v>0.93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51"/>
  <sheetViews>
    <sheetView workbookViewId="0">
      <pane ySplit="1" topLeftCell="A2" activePane="bottomLeft" state="frozen"/>
      <selection pane="bottomLeft"/>
    </sheetView>
  </sheetViews>
  <sheetFormatPr defaultRowHeight="14.25"/>
  <cols>
    <col min="1" max="1" width="13" customWidth="1"/>
    <col min="2" max="2" width="20.5" customWidth="1"/>
    <col min="3" max="3" width="21.5" customWidth="1"/>
    <col min="4" max="4" width="24.5" customWidth="1"/>
    <col min="5" max="5" width="9" customWidth="1"/>
  </cols>
  <sheetData>
    <row r="1" spans="1:4" ht="49.5" customHeight="1">
      <c r="A1" s="67" t="s">
        <v>174</v>
      </c>
      <c r="B1" s="85" t="s">
        <v>214</v>
      </c>
      <c r="C1" s="85" t="s">
        <v>215</v>
      </c>
      <c r="D1" s="85" t="s">
        <v>216</v>
      </c>
    </row>
    <row r="2" spans="1:4">
      <c r="A2" s="68">
        <v>43678</v>
      </c>
      <c r="B2" s="109">
        <v>51.6</v>
      </c>
      <c r="C2" s="83">
        <v>926</v>
      </c>
      <c r="D2" s="83">
        <v>41</v>
      </c>
    </row>
    <row r="3" spans="1:4">
      <c r="A3" s="68">
        <v>43709</v>
      </c>
      <c r="B3" s="109">
        <v>51.4</v>
      </c>
      <c r="C3" s="83">
        <v>921</v>
      </c>
      <c r="D3" s="83">
        <v>41</v>
      </c>
    </row>
    <row r="4" spans="1:4">
      <c r="A4" s="68">
        <v>43739</v>
      </c>
      <c r="B4" s="109">
        <v>52.6</v>
      </c>
      <c r="C4" s="83">
        <v>916</v>
      </c>
      <c r="D4" s="83">
        <v>41</v>
      </c>
    </row>
    <row r="5" spans="1:4">
      <c r="A5" s="68">
        <v>43770</v>
      </c>
      <c r="B5" s="109">
        <v>52.4</v>
      </c>
      <c r="C5" s="83">
        <v>913</v>
      </c>
      <c r="D5" s="83">
        <v>41</v>
      </c>
    </row>
    <row r="6" spans="1:4">
      <c r="A6" s="68">
        <v>43800</v>
      </c>
      <c r="B6" s="109">
        <v>52.2</v>
      </c>
      <c r="C6" s="83">
        <v>911</v>
      </c>
      <c r="D6" s="83">
        <v>41</v>
      </c>
    </row>
    <row r="7" spans="1:4">
      <c r="A7" s="68">
        <v>43831</v>
      </c>
      <c r="B7" s="109">
        <v>52</v>
      </c>
      <c r="C7" s="83">
        <v>900</v>
      </c>
      <c r="D7" s="83">
        <v>41</v>
      </c>
    </row>
    <row r="8" spans="1:4">
      <c r="A8" s="68">
        <v>43862</v>
      </c>
      <c r="B8" s="109">
        <v>52.6</v>
      </c>
      <c r="C8" s="83">
        <v>897</v>
      </c>
      <c r="D8" s="83">
        <v>41</v>
      </c>
    </row>
    <row r="9" spans="1:4">
      <c r="A9" s="68">
        <v>43891</v>
      </c>
      <c r="B9" s="109">
        <v>52.2</v>
      </c>
      <c r="C9" s="83">
        <v>889</v>
      </c>
      <c r="D9" s="83">
        <v>41</v>
      </c>
    </row>
    <row r="10" spans="1:4">
      <c r="A10" s="68">
        <v>43922</v>
      </c>
      <c r="B10" s="109">
        <v>52.4</v>
      </c>
      <c r="C10" s="83">
        <v>885</v>
      </c>
      <c r="D10" s="83">
        <v>42</v>
      </c>
    </row>
    <row r="11" spans="1:4">
      <c r="A11" s="68">
        <v>43952</v>
      </c>
      <c r="B11" s="109">
        <v>51.2</v>
      </c>
      <c r="C11" s="83">
        <v>878</v>
      </c>
      <c r="D11" s="83">
        <v>41</v>
      </c>
    </row>
    <row r="12" spans="1:4">
      <c r="A12" s="68">
        <v>43983</v>
      </c>
      <c r="B12" s="109">
        <v>51.2</v>
      </c>
      <c r="C12" s="83">
        <v>875</v>
      </c>
      <c r="D12" s="83">
        <v>41</v>
      </c>
    </row>
    <row r="13" spans="1:4">
      <c r="A13" s="68">
        <v>44013</v>
      </c>
      <c r="B13" s="109">
        <v>51.4</v>
      </c>
      <c r="C13" s="83">
        <v>872</v>
      </c>
      <c r="D13" s="83">
        <v>41</v>
      </c>
    </row>
    <row r="14" spans="1:4">
      <c r="A14" s="68">
        <v>44044</v>
      </c>
      <c r="B14" s="109">
        <v>50.8</v>
      </c>
      <c r="C14" s="83">
        <v>869</v>
      </c>
      <c r="D14" s="83">
        <v>41</v>
      </c>
    </row>
    <row r="15" spans="1:4">
      <c r="A15" s="68">
        <v>44075</v>
      </c>
      <c r="B15" s="109">
        <v>51.2</v>
      </c>
      <c r="C15" s="83">
        <v>868</v>
      </c>
      <c r="D15" s="83">
        <v>41</v>
      </c>
    </row>
    <row r="16" spans="1:4">
      <c r="A16" s="68">
        <v>44105</v>
      </c>
      <c r="B16" s="109">
        <v>50.4</v>
      </c>
      <c r="C16" s="83">
        <v>864</v>
      </c>
      <c r="D16" s="83">
        <v>40</v>
      </c>
    </row>
    <row r="17" spans="1:4">
      <c r="A17" s="68">
        <v>44136</v>
      </c>
      <c r="B17" s="109">
        <v>51.4</v>
      </c>
      <c r="C17" s="83">
        <v>861</v>
      </c>
      <c r="D17" s="83">
        <v>41</v>
      </c>
    </row>
    <row r="18" spans="1:4">
      <c r="A18" s="68">
        <v>44166</v>
      </c>
      <c r="B18" s="109">
        <v>51.8</v>
      </c>
      <c r="C18" s="83">
        <v>853</v>
      </c>
      <c r="D18" s="83">
        <v>42</v>
      </c>
    </row>
    <row r="19" spans="1:4">
      <c r="A19" s="68">
        <v>44197</v>
      </c>
      <c r="B19" s="109">
        <v>51.6</v>
      </c>
      <c r="C19" s="83">
        <v>850</v>
      </c>
      <c r="D19" s="83">
        <v>42</v>
      </c>
    </row>
    <row r="20" spans="1:4">
      <c r="A20" s="68">
        <v>44228</v>
      </c>
      <c r="B20" s="109">
        <v>51.8</v>
      </c>
      <c r="C20" s="83">
        <v>846</v>
      </c>
      <c r="D20" s="83">
        <v>42</v>
      </c>
    </row>
    <row r="21" spans="1:4">
      <c r="A21" s="68">
        <v>44256</v>
      </c>
      <c r="B21" s="109">
        <v>52</v>
      </c>
      <c r="C21" s="83">
        <v>838</v>
      </c>
      <c r="D21" s="83">
        <v>42</v>
      </c>
    </row>
    <row r="22" spans="1:4">
      <c r="A22" s="68">
        <v>44287</v>
      </c>
      <c r="B22" s="109">
        <v>51.8</v>
      </c>
      <c r="C22" s="83">
        <v>841</v>
      </c>
      <c r="D22" s="83">
        <v>42</v>
      </c>
    </row>
    <row r="23" spans="1:4">
      <c r="A23" s="68">
        <v>44317</v>
      </c>
      <c r="B23" s="109">
        <v>51.4</v>
      </c>
      <c r="C23" s="83">
        <v>843</v>
      </c>
      <c r="D23" s="83">
        <v>42</v>
      </c>
    </row>
    <row r="24" spans="1:4">
      <c r="A24" s="68">
        <v>44348</v>
      </c>
      <c r="B24" s="109">
        <v>51.6</v>
      </c>
      <c r="C24" s="83">
        <v>844</v>
      </c>
      <c r="D24" s="83">
        <v>42</v>
      </c>
    </row>
    <row r="25" spans="1:4">
      <c r="A25" s="68">
        <v>44378</v>
      </c>
      <c r="B25" s="109">
        <v>51</v>
      </c>
      <c r="C25" s="83">
        <v>836</v>
      </c>
      <c r="D25" s="83">
        <v>42</v>
      </c>
    </row>
    <row r="26" spans="1:4">
      <c r="A26" s="68">
        <v>44409</v>
      </c>
      <c r="B26" s="109">
        <v>50.8</v>
      </c>
      <c r="C26" s="83">
        <v>829</v>
      </c>
      <c r="D26" s="83">
        <v>42</v>
      </c>
    </row>
    <row r="27" spans="1:4">
      <c r="A27" s="68">
        <v>44440</v>
      </c>
      <c r="B27" s="109">
        <v>51</v>
      </c>
      <c r="C27" s="83">
        <v>825</v>
      </c>
      <c r="D27" s="83">
        <v>41</v>
      </c>
    </row>
    <row r="28" spans="1:4">
      <c r="A28" s="68">
        <v>44470</v>
      </c>
      <c r="B28" s="109">
        <v>50.4</v>
      </c>
      <c r="C28" s="83">
        <v>820</v>
      </c>
      <c r="D28" s="83">
        <v>40</v>
      </c>
    </row>
    <row r="29" spans="1:4">
      <c r="A29" s="68">
        <v>44501</v>
      </c>
      <c r="B29" s="109">
        <v>51.2</v>
      </c>
      <c r="C29" s="83">
        <v>820</v>
      </c>
      <c r="D29" s="83">
        <v>41</v>
      </c>
    </row>
    <row r="30" spans="1:4">
      <c r="A30" s="68">
        <v>44531</v>
      </c>
      <c r="B30" s="109">
        <v>52.6</v>
      </c>
      <c r="C30" s="83">
        <v>819</v>
      </c>
      <c r="D30" s="83">
        <v>42</v>
      </c>
    </row>
    <row r="31" spans="1:4">
      <c r="A31" s="68">
        <v>44562</v>
      </c>
      <c r="B31" s="109">
        <v>52.6</v>
      </c>
      <c r="C31" s="83">
        <v>815</v>
      </c>
      <c r="D31" s="83">
        <v>42</v>
      </c>
    </row>
    <row r="32" spans="1:4">
      <c r="A32" s="68">
        <v>44593</v>
      </c>
      <c r="B32" s="109">
        <v>52.2</v>
      </c>
      <c r="C32" s="83">
        <v>814</v>
      </c>
      <c r="D32" s="83">
        <v>42</v>
      </c>
    </row>
    <row r="33" spans="1:4">
      <c r="A33" s="68">
        <v>44621</v>
      </c>
      <c r="B33" s="109">
        <v>52.2</v>
      </c>
      <c r="C33" s="83">
        <v>814</v>
      </c>
      <c r="D33" s="83">
        <v>42</v>
      </c>
    </row>
    <row r="34" spans="1:4">
      <c r="A34" s="68">
        <v>44652</v>
      </c>
      <c r="B34" s="109">
        <v>52.2</v>
      </c>
      <c r="C34" s="83">
        <v>814</v>
      </c>
      <c r="D34" s="83">
        <v>41</v>
      </c>
    </row>
    <row r="35" spans="1:4">
      <c r="A35" s="68">
        <v>44682</v>
      </c>
      <c r="B35" s="109">
        <v>52</v>
      </c>
      <c r="C35" s="83">
        <v>808</v>
      </c>
      <c r="D35" s="83">
        <v>41</v>
      </c>
    </row>
    <row r="36" spans="1:4">
      <c r="A36" s="68">
        <v>44713</v>
      </c>
      <c r="B36" s="109">
        <v>38.200000000000003</v>
      </c>
      <c r="C36" s="83">
        <v>780</v>
      </c>
      <c r="D36" s="83">
        <v>27</v>
      </c>
    </row>
    <row r="37" spans="1:4">
      <c r="A37" s="68">
        <v>44743</v>
      </c>
      <c r="B37" s="109">
        <v>37.4</v>
      </c>
      <c r="C37" s="83">
        <v>781</v>
      </c>
      <c r="D37" s="83">
        <v>26</v>
      </c>
    </row>
    <row r="38" spans="1:4">
      <c r="A38" s="68">
        <v>44774</v>
      </c>
      <c r="B38" s="109">
        <v>37.6</v>
      </c>
      <c r="C38" s="83">
        <v>779</v>
      </c>
      <c r="D38" s="83">
        <v>26</v>
      </c>
    </row>
    <row r="39" spans="1:4">
      <c r="A39" s="68">
        <v>44805</v>
      </c>
      <c r="B39" s="109">
        <v>38</v>
      </c>
      <c r="C39" s="83">
        <v>767</v>
      </c>
      <c r="D39" s="83">
        <v>27</v>
      </c>
    </row>
    <row r="40" spans="1:4">
      <c r="A40" s="68">
        <v>44835</v>
      </c>
      <c r="B40" s="109">
        <v>38</v>
      </c>
      <c r="C40" s="83">
        <v>765</v>
      </c>
      <c r="D40" s="83">
        <v>27</v>
      </c>
    </row>
    <row r="41" spans="1:4">
      <c r="A41" s="68">
        <v>44866</v>
      </c>
      <c r="B41" s="109">
        <v>37.799999999999997</v>
      </c>
      <c r="C41" s="83">
        <v>760</v>
      </c>
      <c r="D41" s="83">
        <v>27</v>
      </c>
    </row>
    <row r="42" spans="1:4">
      <c r="A42" s="68">
        <v>44896</v>
      </c>
      <c r="B42" s="109">
        <v>38.6</v>
      </c>
      <c r="C42" s="83">
        <v>750</v>
      </c>
      <c r="D42" s="83">
        <v>27</v>
      </c>
    </row>
    <row r="43" spans="1:4">
      <c r="A43" s="68">
        <v>44927</v>
      </c>
      <c r="B43" s="109">
        <v>39.799999999999997</v>
      </c>
      <c r="C43" s="83">
        <v>744</v>
      </c>
      <c r="D43" s="83">
        <v>28</v>
      </c>
    </row>
    <row r="44" spans="1:4">
      <c r="A44" s="68">
        <v>44958</v>
      </c>
      <c r="B44" s="109">
        <v>38.6</v>
      </c>
      <c r="C44" s="83">
        <v>742</v>
      </c>
      <c r="D44" s="83">
        <v>27</v>
      </c>
    </row>
    <row r="45" spans="1:4">
      <c r="A45" s="68">
        <v>44986</v>
      </c>
      <c r="B45" s="109">
        <v>38.6</v>
      </c>
      <c r="C45" s="83">
        <v>741</v>
      </c>
      <c r="D45" s="83">
        <v>28</v>
      </c>
    </row>
    <row r="46" spans="1:4">
      <c r="A46" s="68">
        <v>45017</v>
      </c>
      <c r="B46" s="109">
        <v>38.4</v>
      </c>
      <c r="C46" s="83">
        <v>743</v>
      </c>
      <c r="D46" s="83">
        <v>28</v>
      </c>
    </row>
    <row r="47" spans="1:4">
      <c r="A47" s="68">
        <v>45047</v>
      </c>
      <c r="B47" s="109">
        <v>38.200000000000003</v>
      </c>
      <c r="C47" s="83">
        <v>738</v>
      </c>
      <c r="D47" s="83">
        <v>28</v>
      </c>
    </row>
    <row r="48" spans="1:4">
      <c r="A48" s="68">
        <v>45078</v>
      </c>
      <c r="B48" s="109">
        <v>38</v>
      </c>
      <c r="C48" s="83">
        <v>739</v>
      </c>
      <c r="D48" s="83">
        <v>27</v>
      </c>
    </row>
    <row r="49" spans="1:4">
      <c r="A49" s="68">
        <v>45108</v>
      </c>
      <c r="B49" s="109">
        <v>39</v>
      </c>
      <c r="C49" s="83">
        <v>724</v>
      </c>
      <c r="D49" s="83">
        <v>29</v>
      </c>
    </row>
    <row r="50" spans="1:4">
      <c r="A50" s="68">
        <v>45139</v>
      </c>
      <c r="B50" s="109">
        <v>38</v>
      </c>
      <c r="C50" s="83">
        <v>722</v>
      </c>
      <c r="D50" s="83">
        <v>28</v>
      </c>
    </row>
    <row r="51" spans="1:4">
      <c r="A51" s="68">
        <v>45170</v>
      </c>
      <c r="B51" s="109">
        <v>37.6</v>
      </c>
      <c r="C51" s="83">
        <v>719</v>
      </c>
      <c r="D51" s="83">
        <v>28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51"/>
  <sheetViews>
    <sheetView workbookViewId="0">
      <pane ySplit="1" topLeftCell="A41" activePane="bottomLeft" state="frozen"/>
      <selection pane="bottomLeft"/>
    </sheetView>
  </sheetViews>
  <sheetFormatPr defaultRowHeight="14.25"/>
  <cols>
    <col min="1" max="1" width="13.875" customWidth="1"/>
    <col min="2" max="2" width="18.5" bestFit="1" customWidth="1"/>
    <col min="3" max="3" width="14.5" customWidth="1"/>
    <col min="4" max="4" width="17.125" customWidth="1"/>
    <col min="5" max="5" width="9" customWidth="1"/>
  </cols>
  <sheetData>
    <row r="1" spans="1:4" ht="62.25" customHeight="1">
      <c r="A1" s="77" t="s">
        <v>174</v>
      </c>
      <c r="B1" s="81" t="s">
        <v>217</v>
      </c>
      <c r="C1" s="85" t="s">
        <v>218</v>
      </c>
      <c r="D1" s="85" t="s">
        <v>219</v>
      </c>
    </row>
    <row r="2" spans="1:4">
      <c r="A2" s="68">
        <v>43678</v>
      </c>
      <c r="B2" s="89">
        <v>132</v>
      </c>
      <c r="C2" s="95">
        <v>209</v>
      </c>
      <c r="D2" s="95">
        <v>26</v>
      </c>
    </row>
    <row r="3" spans="1:4">
      <c r="A3" s="68">
        <v>43709</v>
      </c>
      <c r="B3" s="89">
        <v>149</v>
      </c>
      <c r="C3" s="95">
        <v>194</v>
      </c>
      <c r="D3" s="95">
        <v>23</v>
      </c>
    </row>
    <row r="4" spans="1:4">
      <c r="A4" s="68">
        <v>43739</v>
      </c>
      <c r="B4" s="89">
        <v>146</v>
      </c>
      <c r="C4" s="95">
        <v>204</v>
      </c>
      <c r="D4" s="95">
        <v>25</v>
      </c>
    </row>
    <row r="5" spans="1:4">
      <c r="A5" s="68">
        <v>43770</v>
      </c>
      <c r="B5" s="89">
        <v>151</v>
      </c>
      <c r="C5" s="95">
        <v>212</v>
      </c>
      <c r="D5" s="95">
        <v>27</v>
      </c>
    </row>
    <row r="6" spans="1:4">
      <c r="A6" s="68">
        <v>43800</v>
      </c>
      <c r="B6" s="89">
        <v>138</v>
      </c>
      <c r="C6" s="95">
        <v>212</v>
      </c>
      <c r="D6" s="95">
        <v>30</v>
      </c>
    </row>
    <row r="7" spans="1:4">
      <c r="A7" s="68">
        <v>43831</v>
      </c>
      <c r="B7" s="89">
        <v>144</v>
      </c>
      <c r="C7" s="95">
        <v>218</v>
      </c>
      <c r="D7" s="95">
        <v>30</v>
      </c>
    </row>
    <row r="8" spans="1:4">
      <c r="A8" s="68">
        <v>43862</v>
      </c>
      <c r="B8" s="89">
        <v>124</v>
      </c>
      <c r="C8" s="95">
        <v>164</v>
      </c>
      <c r="D8" s="95">
        <v>21</v>
      </c>
    </row>
    <row r="9" spans="1:4">
      <c r="A9" s="68">
        <v>43891</v>
      </c>
      <c r="B9" s="89">
        <v>145</v>
      </c>
      <c r="C9" s="95">
        <v>230</v>
      </c>
      <c r="D9" s="95">
        <v>27</v>
      </c>
    </row>
    <row r="10" spans="1:4">
      <c r="A10" s="68">
        <v>43922</v>
      </c>
      <c r="B10" s="89">
        <v>155</v>
      </c>
      <c r="C10" s="95">
        <v>172</v>
      </c>
      <c r="D10" s="95">
        <v>25</v>
      </c>
    </row>
    <row r="11" spans="1:4">
      <c r="A11" s="68">
        <v>43952</v>
      </c>
      <c r="B11" s="89">
        <v>167</v>
      </c>
      <c r="C11" s="95">
        <v>214</v>
      </c>
      <c r="D11" s="95">
        <v>22</v>
      </c>
    </row>
    <row r="12" spans="1:4">
      <c r="A12" s="68">
        <v>43983</v>
      </c>
      <c r="B12" s="89">
        <v>144</v>
      </c>
      <c r="C12" s="95">
        <v>189</v>
      </c>
      <c r="D12" s="95">
        <v>33</v>
      </c>
    </row>
    <row r="13" spans="1:4">
      <c r="A13" s="68">
        <v>44013</v>
      </c>
      <c r="B13" s="89">
        <v>140</v>
      </c>
      <c r="C13" s="95">
        <v>205</v>
      </c>
      <c r="D13" s="95">
        <v>24</v>
      </c>
    </row>
    <row r="14" spans="1:4">
      <c r="A14" s="68">
        <v>44044</v>
      </c>
      <c r="B14" s="89">
        <v>129</v>
      </c>
      <c r="C14" s="95">
        <v>161</v>
      </c>
      <c r="D14" s="95">
        <v>19</v>
      </c>
    </row>
    <row r="15" spans="1:4">
      <c r="A15" s="68">
        <v>44075</v>
      </c>
      <c r="B15" s="89">
        <v>157</v>
      </c>
      <c r="C15" s="95">
        <v>176</v>
      </c>
      <c r="D15" s="95">
        <v>28</v>
      </c>
    </row>
    <row r="16" spans="1:4">
      <c r="A16" s="68">
        <v>44105</v>
      </c>
      <c r="B16" s="89">
        <v>131</v>
      </c>
      <c r="C16" s="95">
        <v>173</v>
      </c>
      <c r="D16" s="95">
        <v>27</v>
      </c>
    </row>
    <row r="17" spans="1:4">
      <c r="A17" s="68">
        <v>44136</v>
      </c>
      <c r="B17" s="89">
        <v>144</v>
      </c>
      <c r="C17" s="95">
        <v>192</v>
      </c>
      <c r="D17" s="95">
        <v>23</v>
      </c>
    </row>
    <row r="18" spans="1:4">
      <c r="A18" s="68">
        <v>44166</v>
      </c>
      <c r="B18" s="89">
        <v>153</v>
      </c>
      <c r="C18" s="95">
        <v>196</v>
      </c>
      <c r="D18" s="95">
        <v>26</v>
      </c>
    </row>
    <row r="19" spans="1:4">
      <c r="A19" s="68">
        <v>44197</v>
      </c>
      <c r="B19" s="89">
        <v>128</v>
      </c>
      <c r="C19" s="95">
        <v>168</v>
      </c>
      <c r="D19" s="95">
        <v>19</v>
      </c>
    </row>
    <row r="20" spans="1:4">
      <c r="A20" s="68">
        <v>44228</v>
      </c>
      <c r="B20" s="89">
        <v>111</v>
      </c>
      <c r="C20" s="95">
        <v>170</v>
      </c>
      <c r="D20" s="95">
        <v>27</v>
      </c>
    </row>
    <row r="21" spans="1:4">
      <c r="A21" s="68">
        <v>44256</v>
      </c>
      <c r="B21" s="89">
        <v>134</v>
      </c>
      <c r="C21" s="95">
        <v>212</v>
      </c>
      <c r="D21" s="95">
        <v>14</v>
      </c>
    </row>
    <row r="22" spans="1:4">
      <c r="A22" s="68">
        <v>44287</v>
      </c>
      <c r="B22" s="89">
        <v>151</v>
      </c>
      <c r="C22" s="95">
        <v>207</v>
      </c>
      <c r="D22" s="95">
        <v>14</v>
      </c>
    </row>
    <row r="23" spans="1:4">
      <c r="A23" s="68">
        <v>44317</v>
      </c>
      <c r="B23" s="89">
        <v>127</v>
      </c>
      <c r="C23" s="95">
        <v>191</v>
      </c>
      <c r="D23" s="95">
        <v>17</v>
      </c>
    </row>
    <row r="24" spans="1:4">
      <c r="A24" s="68">
        <v>44348</v>
      </c>
      <c r="B24" s="89">
        <v>149</v>
      </c>
      <c r="C24" s="95">
        <v>196</v>
      </c>
      <c r="D24" s="95">
        <v>14</v>
      </c>
    </row>
    <row r="25" spans="1:4">
      <c r="A25" s="68">
        <v>44378</v>
      </c>
      <c r="B25" s="89">
        <v>114</v>
      </c>
      <c r="C25" s="95">
        <v>213</v>
      </c>
      <c r="D25" s="95">
        <v>25</v>
      </c>
    </row>
    <row r="26" spans="1:4">
      <c r="A26" s="68">
        <v>44409</v>
      </c>
      <c r="B26" s="89">
        <v>106</v>
      </c>
      <c r="C26" s="95">
        <v>176</v>
      </c>
      <c r="D26" s="95">
        <v>14</v>
      </c>
    </row>
    <row r="27" spans="1:4">
      <c r="A27" s="68">
        <v>44440</v>
      </c>
      <c r="B27" s="89">
        <v>107</v>
      </c>
      <c r="C27" s="95">
        <v>182</v>
      </c>
      <c r="D27" s="95">
        <v>25</v>
      </c>
    </row>
    <row r="28" spans="1:4">
      <c r="A28" s="68">
        <v>44470</v>
      </c>
      <c r="B28" s="89">
        <v>120</v>
      </c>
      <c r="C28" s="95">
        <v>188</v>
      </c>
      <c r="D28" s="95">
        <v>16</v>
      </c>
    </row>
    <row r="29" spans="1:4">
      <c r="A29" s="68">
        <v>44501</v>
      </c>
      <c r="B29" s="89">
        <v>149</v>
      </c>
      <c r="C29" s="95">
        <v>222</v>
      </c>
      <c r="D29" s="95">
        <v>26</v>
      </c>
    </row>
    <row r="30" spans="1:4">
      <c r="A30" s="68">
        <v>44531</v>
      </c>
      <c r="B30" s="89">
        <v>144</v>
      </c>
      <c r="C30" s="95">
        <v>219</v>
      </c>
      <c r="D30" s="95">
        <v>32</v>
      </c>
    </row>
    <row r="31" spans="1:4">
      <c r="A31" s="68">
        <v>44562</v>
      </c>
      <c r="B31" s="89">
        <v>153</v>
      </c>
      <c r="C31" s="95">
        <v>181</v>
      </c>
      <c r="D31" s="95">
        <v>23</v>
      </c>
    </row>
    <row r="32" spans="1:4">
      <c r="A32" s="68">
        <v>44593</v>
      </c>
      <c r="B32" s="89">
        <v>118</v>
      </c>
      <c r="C32" s="95">
        <v>166</v>
      </c>
      <c r="D32" s="95">
        <v>25</v>
      </c>
    </row>
    <row r="33" spans="1:4">
      <c r="A33" s="68">
        <v>44621</v>
      </c>
      <c r="B33" s="89">
        <v>130</v>
      </c>
      <c r="C33" s="95">
        <v>204</v>
      </c>
      <c r="D33" s="95">
        <v>23</v>
      </c>
    </row>
    <row r="34" spans="1:4">
      <c r="A34" s="68">
        <v>44652</v>
      </c>
      <c r="B34" s="89">
        <v>130</v>
      </c>
      <c r="C34" s="95">
        <v>195</v>
      </c>
      <c r="D34" s="95">
        <v>16</v>
      </c>
    </row>
    <row r="35" spans="1:4">
      <c r="A35" s="68">
        <v>44682</v>
      </c>
      <c r="B35" s="89">
        <v>124</v>
      </c>
      <c r="C35" s="95">
        <v>209</v>
      </c>
      <c r="D35" s="95">
        <v>20</v>
      </c>
    </row>
    <row r="36" spans="1:4">
      <c r="A36" s="68">
        <v>44713</v>
      </c>
      <c r="B36" s="89">
        <v>148</v>
      </c>
      <c r="C36" s="95">
        <v>212</v>
      </c>
      <c r="D36" s="95">
        <v>18</v>
      </c>
    </row>
    <row r="37" spans="1:4">
      <c r="A37" s="68">
        <v>44743</v>
      </c>
      <c r="B37" s="89">
        <v>186</v>
      </c>
      <c r="C37" s="95">
        <v>234</v>
      </c>
      <c r="D37" s="95">
        <v>17</v>
      </c>
    </row>
    <row r="38" spans="1:4">
      <c r="A38" s="68">
        <v>44774</v>
      </c>
      <c r="B38" s="89">
        <v>138</v>
      </c>
      <c r="C38" s="95">
        <v>200</v>
      </c>
      <c r="D38" s="95">
        <v>20</v>
      </c>
    </row>
    <row r="39" spans="1:4">
      <c r="A39" s="68">
        <v>44805</v>
      </c>
      <c r="B39" s="89">
        <v>104</v>
      </c>
      <c r="C39" s="95">
        <v>152</v>
      </c>
      <c r="D39" s="95">
        <v>22</v>
      </c>
    </row>
    <row r="40" spans="1:4">
      <c r="A40" s="68">
        <v>44835</v>
      </c>
      <c r="B40" s="89">
        <v>143</v>
      </c>
      <c r="C40" s="95">
        <v>218</v>
      </c>
      <c r="D40" s="95">
        <v>23</v>
      </c>
    </row>
    <row r="41" spans="1:4">
      <c r="A41" s="68">
        <v>44866</v>
      </c>
      <c r="B41" s="89">
        <v>119</v>
      </c>
      <c r="C41" s="95">
        <v>196</v>
      </c>
      <c r="D41" s="95">
        <v>23</v>
      </c>
    </row>
    <row r="42" spans="1:4">
      <c r="A42" s="68">
        <v>44896</v>
      </c>
      <c r="B42" s="89">
        <v>135</v>
      </c>
      <c r="C42" s="95">
        <v>199</v>
      </c>
      <c r="D42" s="95">
        <v>12</v>
      </c>
    </row>
    <row r="43" spans="1:4">
      <c r="A43" s="68">
        <v>44927</v>
      </c>
      <c r="B43" s="89">
        <v>128</v>
      </c>
      <c r="C43" s="95">
        <v>200</v>
      </c>
      <c r="D43" s="95">
        <v>23</v>
      </c>
    </row>
    <row r="44" spans="1:4">
      <c r="A44" s="68">
        <v>44958</v>
      </c>
      <c r="B44" s="89">
        <v>126</v>
      </c>
      <c r="C44" s="95">
        <v>184</v>
      </c>
      <c r="D44" s="95">
        <v>21</v>
      </c>
    </row>
    <row r="45" spans="1:4">
      <c r="A45" s="68">
        <v>44986</v>
      </c>
      <c r="B45" s="89">
        <v>121</v>
      </c>
      <c r="C45" s="95">
        <v>175</v>
      </c>
      <c r="D45" s="95">
        <v>33</v>
      </c>
    </row>
    <row r="46" spans="1:4">
      <c r="A46" s="68">
        <v>45017</v>
      </c>
      <c r="B46" s="89">
        <v>127</v>
      </c>
      <c r="C46" s="95">
        <v>157</v>
      </c>
      <c r="D46" s="95">
        <v>23</v>
      </c>
    </row>
    <row r="47" spans="1:4">
      <c r="A47" s="68">
        <v>45047</v>
      </c>
      <c r="B47" s="89">
        <v>133</v>
      </c>
      <c r="C47" s="95">
        <v>189</v>
      </c>
      <c r="D47" s="95">
        <v>27</v>
      </c>
    </row>
    <row r="48" spans="1:4">
      <c r="A48" s="68">
        <v>45078</v>
      </c>
      <c r="B48" s="89">
        <v>122</v>
      </c>
      <c r="C48" s="95">
        <v>183</v>
      </c>
      <c r="D48" s="95">
        <v>19</v>
      </c>
    </row>
    <row r="49" spans="1:4">
      <c r="A49" s="68">
        <v>45108</v>
      </c>
      <c r="B49" s="89">
        <v>115</v>
      </c>
      <c r="C49" s="95">
        <v>171</v>
      </c>
      <c r="D49" s="95">
        <v>23</v>
      </c>
    </row>
    <row r="50" spans="1:4">
      <c r="A50" s="68">
        <v>45139</v>
      </c>
      <c r="B50" s="89">
        <v>104</v>
      </c>
      <c r="C50" s="95">
        <v>191</v>
      </c>
      <c r="D50" s="95">
        <v>22</v>
      </c>
    </row>
    <row r="51" spans="1:4">
      <c r="A51" s="68">
        <v>45170</v>
      </c>
      <c r="B51" s="89">
        <v>119</v>
      </c>
      <c r="C51" s="95">
        <v>169</v>
      </c>
      <c r="D51" s="95">
        <v>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FF4-92A6-4082-BC67-B3EBA6A39F7B}">
  <sheetPr>
    <tabColor rgb="FFC00000"/>
  </sheetPr>
  <dimension ref="A1:C25"/>
  <sheetViews>
    <sheetView workbookViewId="0">
      <pane ySplit="1" topLeftCell="A15" activePane="bottomLeft" state="frozen"/>
      <selection pane="bottomLeft"/>
    </sheetView>
  </sheetViews>
  <sheetFormatPr defaultRowHeight="14.25"/>
  <cols>
    <col min="1" max="1" width="9" bestFit="1" customWidth="1"/>
    <col min="2" max="2" width="9" customWidth="1"/>
    <col min="3" max="3" width="19" customWidth="1"/>
  </cols>
  <sheetData>
    <row r="1" spans="1:3" ht="45" customHeight="1">
      <c r="A1" s="81" t="s">
        <v>192</v>
      </c>
      <c r="B1" s="107" t="s">
        <v>220</v>
      </c>
      <c r="C1" s="75" t="s">
        <v>221</v>
      </c>
    </row>
    <row r="2" spans="1:3" ht="14.25" customHeight="1">
      <c r="A2" s="72" t="s">
        <v>222</v>
      </c>
      <c r="B2">
        <v>16320.85</v>
      </c>
      <c r="C2" s="69"/>
    </row>
    <row r="3" spans="1:3" ht="14.25" customHeight="1">
      <c r="A3" s="72" t="s">
        <v>223</v>
      </c>
      <c r="B3">
        <v>14526.723</v>
      </c>
      <c r="C3" s="69"/>
    </row>
    <row r="4" spans="1:3" ht="14.25" customHeight="1">
      <c r="A4" s="72" t="s">
        <v>224</v>
      </c>
      <c r="B4">
        <v>15694.173000000001</v>
      </c>
      <c r="C4" s="69"/>
    </row>
    <row r="5" spans="1:3" ht="14.25" customHeight="1">
      <c r="A5" s="72" t="s">
        <v>225</v>
      </c>
      <c r="B5">
        <v>17532.352999999999</v>
      </c>
      <c r="C5" s="69"/>
    </row>
    <row r="6" spans="1:3" ht="14.25" customHeight="1">
      <c r="A6" s="72" t="s">
        <v>226</v>
      </c>
      <c r="B6">
        <v>21386.396000000001</v>
      </c>
      <c r="C6" s="69"/>
    </row>
    <row r="7" spans="1:3" ht="14.25" customHeight="1">
      <c r="A7" s="72" t="s">
        <v>227</v>
      </c>
      <c r="B7">
        <v>20517.493999999999</v>
      </c>
      <c r="C7" s="69"/>
    </row>
    <row r="8" spans="1:3" ht="14.25" customHeight="1">
      <c r="A8" s="72" t="s">
        <v>228</v>
      </c>
      <c r="B8">
        <v>19939.828000000001</v>
      </c>
      <c r="C8" s="69"/>
    </row>
    <row r="9" spans="1:3" ht="14.25" customHeight="1">
      <c r="A9" s="72" t="s">
        <v>229</v>
      </c>
      <c r="B9">
        <v>19451.045999999998</v>
      </c>
      <c r="C9" s="69"/>
    </row>
    <row r="10" spans="1:3" ht="14.25" customHeight="1">
      <c r="A10" s="72" t="s">
        <v>230</v>
      </c>
      <c r="B10">
        <v>21431.976999999999</v>
      </c>
      <c r="C10" s="69"/>
    </row>
    <row r="11" spans="1:3" ht="14.25" customHeight="1">
      <c r="A11" s="72" t="s">
        <v>231</v>
      </c>
      <c r="B11">
        <v>21002.814999999999</v>
      </c>
      <c r="C11" s="69"/>
    </row>
    <row r="12" spans="1:3" ht="14.25" customHeight="1">
      <c r="A12" s="72" t="s">
        <v>232</v>
      </c>
      <c r="B12">
        <v>19577.52</v>
      </c>
      <c r="C12" s="69"/>
    </row>
    <row r="13" spans="1:3" ht="14.25" customHeight="1">
      <c r="A13" s="72" t="s">
        <v>233</v>
      </c>
      <c r="B13">
        <v>19149.146000000001</v>
      </c>
      <c r="C13" s="69"/>
    </row>
    <row r="14" spans="1:3" ht="14.25" customHeight="1">
      <c r="A14" s="72" t="s">
        <v>234</v>
      </c>
      <c r="B14">
        <v>17516.835999999999</v>
      </c>
      <c r="C14" s="69"/>
    </row>
    <row r="15" spans="1:3" ht="14.25" customHeight="1">
      <c r="A15" s="72" t="s">
        <v>235</v>
      </c>
      <c r="B15">
        <v>18066.429</v>
      </c>
      <c r="C15" s="69"/>
    </row>
    <row r="16" spans="1:3" ht="14.25" customHeight="1">
      <c r="A16" s="72" t="s">
        <v>236</v>
      </c>
      <c r="B16">
        <v>15451.786</v>
      </c>
      <c r="C16" s="69"/>
    </row>
    <row r="17" spans="1:3" ht="14.25" customHeight="1">
      <c r="A17" s="72" t="s">
        <v>237</v>
      </c>
      <c r="B17">
        <v>14351.753000000001</v>
      </c>
      <c r="C17" s="69"/>
    </row>
    <row r="18" spans="1:3" ht="14.25" customHeight="1">
      <c r="A18" s="72" t="s">
        <v>238</v>
      </c>
      <c r="B18">
        <v>13057.065000000001</v>
      </c>
      <c r="C18" s="69"/>
    </row>
    <row r="19" spans="1:3">
      <c r="A19" s="70" t="s">
        <v>196</v>
      </c>
      <c r="B19">
        <v>14566.403</v>
      </c>
      <c r="C19" s="69"/>
    </row>
    <row r="20" spans="1:3">
      <c r="A20" s="70" t="s">
        <v>197</v>
      </c>
      <c r="B20">
        <v>13368.540999999999</v>
      </c>
      <c r="C20" s="69"/>
    </row>
    <row r="21" spans="1:3">
      <c r="A21" s="70" t="s">
        <v>198</v>
      </c>
      <c r="B21">
        <v>12155.60097888</v>
      </c>
      <c r="C21" s="69"/>
    </row>
    <row r="22" spans="1:3">
      <c r="A22" s="70" t="s">
        <v>199</v>
      </c>
      <c r="B22">
        <v>11564.693787</v>
      </c>
      <c r="C22" s="69"/>
    </row>
    <row r="23" spans="1:3">
      <c r="A23" s="70" t="s">
        <v>200</v>
      </c>
      <c r="B23">
        <v>10538.470305439601</v>
      </c>
      <c r="C23" s="69"/>
    </row>
    <row r="24" spans="1:3">
      <c r="A24" s="70" t="s">
        <v>201</v>
      </c>
      <c r="B24">
        <v>9674.9466296176415</v>
      </c>
      <c r="C24" s="97">
        <v>-8.1940134648972054E-2</v>
      </c>
    </row>
    <row r="25" spans="1:3">
      <c r="A25" s="70" t="s">
        <v>202</v>
      </c>
      <c r="B25">
        <v>9505.6997126056995</v>
      </c>
      <c r="C25" s="97">
        <v>-9.8000047720472105E-2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T51"/>
  <sheetViews>
    <sheetView workbookViewId="0"/>
  </sheetViews>
  <sheetFormatPr defaultRowHeight="14.25"/>
  <sheetData>
    <row r="1" spans="1:20" ht="63">
      <c r="A1" s="77" t="s">
        <v>174</v>
      </c>
      <c r="B1" s="105" t="s">
        <v>239</v>
      </c>
      <c r="C1" s="105" t="s">
        <v>240</v>
      </c>
      <c r="D1" s="105" t="s">
        <v>241</v>
      </c>
      <c r="E1" s="105" t="s">
        <v>242</v>
      </c>
      <c r="F1" s="105" t="s">
        <v>243</v>
      </c>
      <c r="H1" s="105" t="s">
        <v>244</v>
      </c>
      <c r="I1" s="105" t="s">
        <v>245</v>
      </c>
      <c r="J1" s="105" t="s">
        <v>246</v>
      </c>
      <c r="K1" s="105" t="s">
        <v>247</v>
      </c>
      <c r="L1" s="105" t="s">
        <v>248</v>
      </c>
      <c r="N1" s="105" t="s">
        <v>249</v>
      </c>
      <c r="O1" s="105" t="s">
        <v>250</v>
      </c>
      <c r="P1" s="105" t="s">
        <v>251</v>
      </c>
      <c r="Q1" s="105" t="s">
        <v>252</v>
      </c>
      <c r="R1" s="115" t="s">
        <v>253</v>
      </c>
      <c r="T1" s="105" t="s">
        <v>254</v>
      </c>
    </row>
    <row r="2" spans="1:20">
      <c r="A2" s="68">
        <v>43678</v>
      </c>
      <c r="B2" s="89">
        <v>357</v>
      </c>
      <c r="C2" s="89">
        <v>628</v>
      </c>
      <c r="D2" s="89">
        <v>362</v>
      </c>
      <c r="E2" s="89">
        <v>247</v>
      </c>
      <c r="F2" s="89">
        <v>4820</v>
      </c>
      <c r="H2" s="89">
        <v>424</v>
      </c>
      <c r="I2" s="89">
        <v>248</v>
      </c>
      <c r="J2" s="89">
        <v>138</v>
      </c>
      <c r="K2" s="89">
        <v>47</v>
      </c>
      <c r="L2" s="89">
        <v>840</v>
      </c>
      <c r="N2" s="89">
        <v>79</v>
      </c>
      <c r="O2" s="89">
        <v>11</v>
      </c>
      <c r="P2" s="89">
        <v>14</v>
      </c>
      <c r="Q2" s="89">
        <v>8</v>
      </c>
      <c r="R2" s="89">
        <v>102</v>
      </c>
      <c r="T2" s="89">
        <v>5762</v>
      </c>
    </row>
    <row r="3" spans="1:20">
      <c r="A3" s="68">
        <v>43709</v>
      </c>
      <c r="B3" s="89">
        <v>362</v>
      </c>
      <c r="C3" s="89">
        <v>630</v>
      </c>
      <c r="D3" s="89">
        <v>363</v>
      </c>
      <c r="E3" s="89">
        <v>248</v>
      </c>
      <c r="F3" s="89">
        <v>4832</v>
      </c>
      <c r="H3" s="89">
        <v>427</v>
      </c>
      <c r="I3" s="89">
        <v>248</v>
      </c>
      <c r="J3" s="89">
        <v>137</v>
      </c>
      <c r="K3" s="89">
        <v>48</v>
      </c>
      <c r="L3" s="89">
        <v>846</v>
      </c>
      <c r="N3" s="89">
        <v>82</v>
      </c>
      <c r="O3" s="89">
        <v>13</v>
      </c>
      <c r="P3" s="89">
        <v>14</v>
      </c>
      <c r="Q3" s="89">
        <v>8</v>
      </c>
      <c r="R3" s="89">
        <v>106</v>
      </c>
      <c r="T3" s="89">
        <v>5784</v>
      </c>
    </row>
    <row r="4" spans="1:20">
      <c r="A4" s="68">
        <v>43739</v>
      </c>
      <c r="B4" s="89">
        <v>366</v>
      </c>
      <c r="C4" s="89">
        <v>632</v>
      </c>
      <c r="D4" s="89">
        <v>362</v>
      </c>
      <c r="E4" s="89">
        <v>250</v>
      </c>
      <c r="F4" s="89">
        <v>4810</v>
      </c>
      <c r="H4" s="89">
        <v>429</v>
      </c>
      <c r="I4" s="89">
        <v>248</v>
      </c>
      <c r="J4" s="89">
        <v>137</v>
      </c>
      <c r="K4" s="89">
        <v>48</v>
      </c>
      <c r="L4" s="89">
        <v>850</v>
      </c>
      <c r="N4" s="89">
        <v>82</v>
      </c>
      <c r="O4" s="89">
        <v>13</v>
      </c>
      <c r="P4" s="89">
        <v>14</v>
      </c>
      <c r="Q4" s="89">
        <v>8</v>
      </c>
      <c r="R4" s="89">
        <v>106</v>
      </c>
      <c r="T4" s="89">
        <v>5766</v>
      </c>
    </row>
    <row r="5" spans="1:20">
      <c r="A5" s="68">
        <v>43770</v>
      </c>
      <c r="B5" s="89">
        <v>372</v>
      </c>
      <c r="C5" s="89">
        <v>637</v>
      </c>
      <c r="D5" s="89">
        <v>360</v>
      </c>
      <c r="E5" s="89">
        <v>252</v>
      </c>
      <c r="F5" s="89">
        <v>4814</v>
      </c>
      <c r="H5" s="89">
        <v>426</v>
      </c>
      <c r="I5" s="89">
        <v>249</v>
      </c>
      <c r="J5" s="89">
        <v>137</v>
      </c>
      <c r="K5" s="89">
        <v>46</v>
      </c>
      <c r="L5" s="89">
        <v>848</v>
      </c>
      <c r="N5" s="89">
        <v>81</v>
      </c>
      <c r="O5" s="89">
        <v>13</v>
      </c>
      <c r="P5" s="89">
        <v>13</v>
      </c>
      <c r="Q5" s="89">
        <v>8</v>
      </c>
      <c r="R5" s="89">
        <v>105</v>
      </c>
      <c r="T5" s="89">
        <v>5767</v>
      </c>
    </row>
    <row r="6" spans="1:20">
      <c r="A6" s="68">
        <v>43800</v>
      </c>
      <c r="B6" s="89">
        <v>371</v>
      </c>
      <c r="C6" s="89">
        <v>636</v>
      </c>
      <c r="D6" s="89">
        <v>359</v>
      </c>
      <c r="E6" s="89">
        <v>252</v>
      </c>
      <c r="F6" s="89">
        <v>4793</v>
      </c>
      <c r="H6" s="89">
        <v>431</v>
      </c>
      <c r="I6" s="89">
        <v>247</v>
      </c>
      <c r="J6" s="89">
        <v>138</v>
      </c>
      <c r="K6" s="89">
        <v>45</v>
      </c>
      <c r="L6" s="89">
        <v>848</v>
      </c>
      <c r="N6" s="89">
        <v>81</v>
      </c>
      <c r="O6" s="89">
        <v>13</v>
      </c>
      <c r="P6" s="89">
        <v>13</v>
      </c>
      <c r="Q6" s="89">
        <v>8</v>
      </c>
      <c r="R6" s="89">
        <v>105</v>
      </c>
      <c r="T6" s="89">
        <v>5746</v>
      </c>
    </row>
    <row r="7" spans="1:20">
      <c r="A7" s="68">
        <v>43831</v>
      </c>
      <c r="B7" s="89">
        <v>374</v>
      </c>
      <c r="C7" s="89">
        <v>640</v>
      </c>
      <c r="D7" s="89">
        <v>359</v>
      </c>
      <c r="E7" s="89">
        <v>254</v>
      </c>
      <c r="F7" s="89">
        <v>4792</v>
      </c>
      <c r="H7" s="89">
        <v>433</v>
      </c>
      <c r="I7" s="89">
        <v>248</v>
      </c>
      <c r="J7" s="89">
        <v>137</v>
      </c>
      <c r="K7" s="89">
        <v>46</v>
      </c>
      <c r="L7" s="89">
        <v>851</v>
      </c>
      <c r="N7" s="89">
        <v>81</v>
      </c>
      <c r="O7" s="89">
        <v>13</v>
      </c>
      <c r="P7" s="89">
        <v>13</v>
      </c>
      <c r="Q7" s="89">
        <v>8</v>
      </c>
      <c r="R7" s="89">
        <v>105</v>
      </c>
      <c r="T7" s="89">
        <v>5748</v>
      </c>
    </row>
    <row r="8" spans="1:20">
      <c r="A8" s="68">
        <v>43862</v>
      </c>
      <c r="B8" s="89">
        <v>381</v>
      </c>
      <c r="C8" s="89">
        <v>639</v>
      </c>
      <c r="D8" s="89">
        <v>361</v>
      </c>
      <c r="E8" s="89">
        <v>253</v>
      </c>
      <c r="F8" s="89">
        <v>4782</v>
      </c>
      <c r="H8" s="89">
        <v>436</v>
      </c>
      <c r="I8" s="89">
        <v>250</v>
      </c>
      <c r="J8" s="89">
        <v>138</v>
      </c>
      <c r="K8" s="89">
        <v>48</v>
      </c>
      <c r="L8" s="89">
        <v>857</v>
      </c>
      <c r="N8" s="89">
        <v>85</v>
      </c>
      <c r="O8" s="89">
        <v>14</v>
      </c>
      <c r="P8" s="89">
        <v>13</v>
      </c>
      <c r="Q8" s="89">
        <v>8</v>
      </c>
      <c r="R8" s="89">
        <v>109</v>
      </c>
      <c r="T8" s="89">
        <v>5748</v>
      </c>
    </row>
    <row r="9" spans="1:20">
      <c r="A9" s="68">
        <v>43891</v>
      </c>
      <c r="B9" s="89">
        <v>384</v>
      </c>
      <c r="C9" s="89">
        <v>639</v>
      </c>
      <c r="D9" s="89">
        <v>360</v>
      </c>
      <c r="E9" s="89">
        <v>254</v>
      </c>
      <c r="F9" s="89">
        <v>4780</v>
      </c>
      <c r="H9" s="89">
        <v>445</v>
      </c>
      <c r="I9" s="89">
        <v>254</v>
      </c>
      <c r="J9" s="89">
        <v>139</v>
      </c>
      <c r="K9" s="89">
        <v>49</v>
      </c>
      <c r="L9" s="89">
        <v>878</v>
      </c>
      <c r="N9" s="89">
        <v>85</v>
      </c>
      <c r="O9" s="89">
        <v>14</v>
      </c>
      <c r="P9" s="89">
        <v>13</v>
      </c>
      <c r="Q9" s="89">
        <v>8</v>
      </c>
      <c r="R9" s="89">
        <v>109</v>
      </c>
      <c r="T9" s="89">
        <v>5767</v>
      </c>
    </row>
    <row r="10" spans="1:20">
      <c r="A10" s="68">
        <v>43922</v>
      </c>
      <c r="B10" s="89">
        <v>386</v>
      </c>
      <c r="C10" s="89">
        <v>642</v>
      </c>
      <c r="D10" s="89">
        <v>358</v>
      </c>
      <c r="E10" s="89">
        <v>255</v>
      </c>
      <c r="F10" s="89">
        <v>4783</v>
      </c>
      <c r="H10" s="89">
        <v>447</v>
      </c>
      <c r="I10" s="89">
        <v>253</v>
      </c>
      <c r="J10" s="89">
        <v>139</v>
      </c>
      <c r="K10" s="89">
        <v>49</v>
      </c>
      <c r="L10" s="89">
        <v>875</v>
      </c>
      <c r="N10" s="89">
        <v>83</v>
      </c>
      <c r="O10" s="89">
        <v>14</v>
      </c>
      <c r="P10" s="89">
        <v>13</v>
      </c>
      <c r="Q10" s="89">
        <v>8</v>
      </c>
      <c r="R10" s="89">
        <v>107</v>
      </c>
      <c r="T10" s="89">
        <v>5765</v>
      </c>
    </row>
    <row r="11" spans="1:20">
      <c r="A11" s="68">
        <v>43952</v>
      </c>
      <c r="B11" s="89">
        <v>394</v>
      </c>
      <c r="C11" s="89">
        <v>648</v>
      </c>
      <c r="D11" s="89">
        <v>358</v>
      </c>
      <c r="E11" s="89">
        <v>256</v>
      </c>
      <c r="F11" s="89">
        <v>4792</v>
      </c>
      <c r="H11" s="89">
        <v>445</v>
      </c>
      <c r="I11" s="89">
        <v>254</v>
      </c>
      <c r="J11" s="89">
        <v>139</v>
      </c>
      <c r="K11" s="89">
        <v>49</v>
      </c>
      <c r="L11" s="89">
        <v>874</v>
      </c>
      <c r="N11" s="89">
        <v>83</v>
      </c>
      <c r="O11" s="89">
        <v>14</v>
      </c>
      <c r="P11" s="89">
        <v>13</v>
      </c>
      <c r="Q11" s="89">
        <v>8</v>
      </c>
      <c r="R11" s="89">
        <v>107</v>
      </c>
      <c r="T11" s="89">
        <v>5773</v>
      </c>
    </row>
    <row r="12" spans="1:20">
      <c r="A12" s="68">
        <v>43983</v>
      </c>
      <c r="B12" s="89">
        <v>400</v>
      </c>
      <c r="C12" s="89">
        <v>653</v>
      </c>
      <c r="D12" s="89">
        <v>358</v>
      </c>
      <c r="E12" s="89">
        <v>257</v>
      </c>
      <c r="F12" s="89">
        <v>4798</v>
      </c>
      <c r="H12" s="89">
        <v>449</v>
      </c>
      <c r="I12" s="89">
        <v>255</v>
      </c>
      <c r="J12" s="89">
        <v>139</v>
      </c>
      <c r="K12" s="89">
        <v>49</v>
      </c>
      <c r="L12" s="89">
        <v>875</v>
      </c>
      <c r="N12" s="89">
        <v>81</v>
      </c>
      <c r="O12" s="89">
        <v>14</v>
      </c>
      <c r="P12" s="89">
        <v>12</v>
      </c>
      <c r="Q12" s="89">
        <v>7</v>
      </c>
      <c r="R12" s="89">
        <v>105</v>
      </c>
      <c r="T12" s="89">
        <v>5778</v>
      </c>
    </row>
    <row r="13" spans="1:20">
      <c r="A13" s="68">
        <v>44013</v>
      </c>
      <c r="B13" s="89">
        <v>406</v>
      </c>
      <c r="C13" s="89">
        <v>657</v>
      </c>
      <c r="D13" s="89">
        <v>361</v>
      </c>
      <c r="E13" s="89">
        <v>260</v>
      </c>
      <c r="F13" s="89">
        <v>4807</v>
      </c>
      <c r="H13" s="89">
        <v>449</v>
      </c>
      <c r="I13" s="89">
        <v>253</v>
      </c>
      <c r="J13" s="89">
        <v>139</v>
      </c>
      <c r="K13" s="89">
        <v>49</v>
      </c>
      <c r="L13" s="89">
        <v>871</v>
      </c>
      <c r="N13" s="89">
        <v>80</v>
      </c>
      <c r="O13" s="89">
        <v>14</v>
      </c>
      <c r="P13" s="89">
        <v>12</v>
      </c>
      <c r="Q13" s="89">
        <v>7</v>
      </c>
      <c r="R13" s="89">
        <v>103</v>
      </c>
      <c r="T13" s="89">
        <v>5781</v>
      </c>
    </row>
    <row r="14" spans="1:20">
      <c r="A14" s="68">
        <v>44044</v>
      </c>
      <c r="B14" s="89">
        <v>412</v>
      </c>
      <c r="C14" s="89">
        <v>663</v>
      </c>
      <c r="D14" s="89">
        <v>363</v>
      </c>
      <c r="E14" s="89">
        <v>265</v>
      </c>
      <c r="F14" s="89">
        <v>4821</v>
      </c>
      <c r="H14" s="89">
        <v>447</v>
      </c>
      <c r="I14" s="89">
        <v>252</v>
      </c>
      <c r="J14" s="89">
        <v>138</v>
      </c>
      <c r="K14" s="89">
        <v>49</v>
      </c>
      <c r="L14" s="89">
        <v>868</v>
      </c>
      <c r="N14" s="89">
        <v>80</v>
      </c>
      <c r="O14" s="89">
        <v>14</v>
      </c>
      <c r="P14" s="89">
        <v>12</v>
      </c>
      <c r="Q14" s="89">
        <v>7</v>
      </c>
      <c r="R14" s="89">
        <v>103</v>
      </c>
      <c r="T14" s="89">
        <v>5792</v>
      </c>
    </row>
    <row r="15" spans="1:20">
      <c r="A15" s="68">
        <v>44075</v>
      </c>
      <c r="B15" s="89">
        <v>416</v>
      </c>
      <c r="C15" s="89">
        <v>673</v>
      </c>
      <c r="D15" s="89">
        <v>364</v>
      </c>
      <c r="E15" s="89">
        <v>267</v>
      </c>
      <c r="F15" s="89">
        <v>4838</v>
      </c>
      <c r="H15" s="89">
        <v>452</v>
      </c>
      <c r="I15" s="89">
        <v>253</v>
      </c>
      <c r="J15" s="89">
        <v>136</v>
      </c>
      <c r="K15" s="89">
        <v>49</v>
      </c>
      <c r="L15" s="89">
        <v>876</v>
      </c>
      <c r="N15" s="89">
        <v>80</v>
      </c>
      <c r="O15" s="89">
        <v>14</v>
      </c>
      <c r="P15" s="89">
        <v>12</v>
      </c>
      <c r="Q15" s="89">
        <v>7</v>
      </c>
      <c r="R15" s="89">
        <v>103</v>
      </c>
      <c r="T15" s="89">
        <v>5817</v>
      </c>
    </row>
    <row r="16" spans="1:20">
      <c r="A16" s="68">
        <v>44105</v>
      </c>
      <c r="B16" s="89">
        <v>420</v>
      </c>
      <c r="C16" s="89">
        <v>679</v>
      </c>
      <c r="D16" s="89">
        <v>365</v>
      </c>
      <c r="E16" s="89">
        <v>268</v>
      </c>
      <c r="F16" s="89">
        <v>4835</v>
      </c>
      <c r="H16" s="89">
        <v>467</v>
      </c>
      <c r="I16" s="89">
        <v>256</v>
      </c>
      <c r="J16" s="89">
        <v>135</v>
      </c>
      <c r="K16" s="89">
        <v>49</v>
      </c>
      <c r="L16" s="89">
        <v>892</v>
      </c>
      <c r="N16" s="89">
        <v>80</v>
      </c>
      <c r="O16" s="89">
        <v>14</v>
      </c>
      <c r="P16" s="89">
        <v>12</v>
      </c>
      <c r="Q16" s="89">
        <v>7</v>
      </c>
      <c r="R16" s="89">
        <v>103</v>
      </c>
      <c r="T16" s="89">
        <v>5830</v>
      </c>
    </row>
    <row r="17" spans="1:20">
      <c r="A17" s="68">
        <v>44136</v>
      </c>
      <c r="B17" s="89">
        <v>421</v>
      </c>
      <c r="C17" s="89">
        <v>680</v>
      </c>
      <c r="D17" s="89">
        <v>363</v>
      </c>
      <c r="E17" s="89">
        <v>269</v>
      </c>
      <c r="F17" s="89">
        <v>4840</v>
      </c>
      <c r="H17" s="89">
        <v>471</v>
      </c>
      <c r="I17" s="89">
        <v>257</v>
      </c>
      <c r="J17" s="89">
        <v>133</v>
      </c>
      <c r="K17" s="89">
        <v>49</v>
      </c>
      <c r="L17" s="89">
        <v>892</v>
      </c>
      <c r="N17" s="89">
        <v>83</v>
      </c>
      <c r="O17" s="89">
        <v>15</v>
      </c>
      <c r="P17" s="89">
        <v>12</v>
      </c>
      <c r="Q17" s="89">
        <v>7</v>
      </c>
      <c r="R17" s="89">
        <v>107</v>
      </c>
      <c r="T17" s="89">
        <v>5839</v>
      </c>
    </row>
    <row r="18" spans="1:20">
      <c r="A18" s="68">
        <v>44166</v>
      </c>
      <c r="B18" s="89">
        <v>422</v>
      </c>
      <c r="C18" s="89">
        <v>684</v>
      </c>
      <c r="D18" s="89">
        <v>363</v>
      </c>
      <c r="E18" s="89">
        <v>269</v>
      </c>
      <c r="F18" s="89">
        <v>4823</v>
      </c>
      <c r="H18" s="89">
        <v>471</v>
      </c>
      <c r="I18" s="89">
        <v>257</v>
      </c>
      <c r="J18" s="89">
        <v>133</v>
      </c>
      <c r="K18" s="89">
        <v>50</v>
      </c>
      <c r="L18" s="89">
        <v>892</v>
      </c>
      <c r="N18" s="89">
        <v>83</v>
      </c>
      <c r="O18" s="89">
        <v>15</v>
      </c>
      <c r="P18" s="89">
        <v>12</v>
      </c>
      <c r="Q18" s="89">
        <v>7</v>
      </c>
      <c r="R18" s="89">
        <v>107</v>
      </c>
      <c r="T18" s="89">
        <v>5822</v>
      </c>
    </row>
    <row r="19" spans="1:20">
      <c r="A19" s="68">
        <v>44197</v>
      </c>
      <c r="B19" s="89">
        <v>425</v>
      </c>
      <c r="C19" s="89">
        <v>683</v>
      </c>
      <c r="D19" s="89">
        <v>363</v>
      </c>
      <c r="E19" s="89">
        <v>270</v>
      </c>
      <c r="F19" s="89">
        <v>4810</v>
      </c>
      <c r="H19" s="89">
        <v>476</v>
      </c>
      <c r="I19" s="89">
        <v>260</v>
      </c>
      <c r="J19" s="89">
        <v>134</v>
      </c>
      <c r="K19" s="89">
        <v>51</v>
      </c>
      <c r="L19" s="89">
        <v>906</v>
      </c>
      <c r="N19" s="89">
        <v>81</v>
      </c>
      <c r="O19" s="89">
        <v>14</v>
      </c>
      <c r="P19" s="89">
        <v>12</v>
      </c>
      <c r="Q19" s="89">
        <v>7</v>
      </c>
      <c r="R19" s="89">
        <v>105</v>
      </c>
      <c r="T19" s="89">
        <v>5821</v>
      </c>
    </row>
    <row r="20" spans="1:20">
      <c r="A20" s="68">
        <v>44228</v>
      </c>
      <c r="B20" s="89">
        <v>425</v>
      </c>
      <c r="C20" s="89">
        <v>683</v>
      </c>
      <c r="D20" s="89">
        <v>363</v>
      </c>
      <c r="E20" s="89">
        <v>270</v>
      </c>
      <c r="F20" s="89">
        <v>4804</v>
      </c>
      <c r="H20" s="89">
        <v>474</v>
      </c>
      <c r="I20" s="89">
        <v>264</v>
      </c>
      <c r="J20" s="89">
        <v>133</v>
      </c>
      <c r="K20" s="89">
        <v>51</v>
      </c>
      <c r="L20" s="89">
        <v>910</v>
      </c>
      <c r="N20" s="89">
        <v>81</v>
      </c>
      <c r="O20" s="89">
        <v>14</v>
      </c>
      <c r="P20" s="89">
        <v>12</v>
      </c>
      <c r="Q20" s="89">
        <v>7</v>
      </c>
      <c r="R20" s="89">
        <v>105</v>
      </c>
      <c r="T20" s="89">
        <v>5819</v>
      </c>
    </row>
    <row r="21" spans="1:20">
      <c r="A21" s="68">
        <v>44256</v>
      </c>
      <c r="B21" s="89">
        <v>428</v>
      </c>
      <c r="C21" s="89">
        <v>685</v>
      </c>
      <c r="D21" s="89">
        <v>363</v>
      </c>
      <c r="E21" s="89">
        <v>270</v>
      </c>
      <c r="F21" s="89">
        <v>4801</v>
      </c>
      <c r="H21" s="89">
        <v>475</v>
      </c>
      <c r="I21" s="89">
        <v>266</v>
      </c>
      <c r="J21" s="89">
        <v>133</v>
      </c>
      <c r="K21" s="89">
        <v>51</v>
      </c>
      <c r="L21" s="89">
        <v>915</v>
      </c>
      <c r="N21" s="89">
        <v>80</v>
      </c>
      <c r="O21" s="89">
        <v>14</v>
      </c>
      <c r="P21" s="89">
        <v>12</v>
      </c>
      <c r="Q21" s="89">
        <v>7</v>
      </c>
      <c r="R21" s="89">
        <v>104</v>
      </c>
      <c r="T21" s="89">
        <v>5820</v>
      </c>
    </row>
    <row r="22" spans="1:20">
      <c r="A22" s="68">
        <v>44287</v>
      </c>
      <c r="B22" s="89">
        <v>429</v>
      </c>
      <c r="C22" s="89">
        <v>688</v>
      </c>
      <c r="D22" s="89">
        <v>365</v>
      </c>
      <c r="E22" s="89">
        <v>271</v>
      </c>
      <c r="F22" s="89">
        <v>4790</v>
      </c>
      <c r="H22" s="89">
        <v>476</v>
      </c>
      <c r="I22" s="89">
        <v>268</v>
      </c>
      <c r="J22" s="89">
        <v>131</v>
      </c>
      <c r="K22" s="89">
        <v>50</v>
      </c>
      <c r="L22" s="89">
        <v>913</v>
      </c>
      <c r="N22" s="89">
        <v>79</v>
      </c>
      <c r="O22" s="89">
        <v>14</v>
      </c>
      <c r="P22" s="89">
        <v>12</v>
      </c>
      <c r="Q22" s="89">
        <v>7</v>
      </c>
      <c r="R22" s="89">
        <v>103</v>
      </c>
      <c r="T22" s="89">
        <v>5806</v>
      </c>
    </row>
    <row r="23" spans="1:20">
      <c r="A23" s="68">
        <v>44317</v>
      </c>
      <c r="B23" s="89">
        <v>428</v>
      </c>
      <c r="C23" s="89">
        <v>687</v>
      </c>
      <c r="D23" s="89">
        <v>361</v>
      </c>
      <c r="E23" s="89">
        <v>271</v>
      </c>
      <c r="F23" s="89">
        <v>4771</v>
      </c>
      <c r="H23" s="89">
        <v>479</v>
      </c>
      <c r="I23" s="89">
        <v>268</v>
      </c>
      <c r="J23" s="89">
        <v>132</v>
      </c>
      <c r="K23" s="89">
        <v>51</v>
      </c>
      <c r="L23" s="89">
        <v>919</v>
      </c>
      <c r="N23" s="89">
        <v>79</v>
      </c>
      <c r="O23" s="89">
        <v>14</v>
      </c>
      <c r="P23" s="89">
        <v>12</v>
      </c>
      <c r="Q23" s="89">
        <v>7</v>
      </c>
      <c r="R23" s="89">
        <v>103</v>
      </c>
      <c r="T23" s="89">
        <v>5793</v>
      </c>
    </row>
    <row r="24" spans="1:20">
      <c r="A24" s="68">
        <v>44348</v>
      </c>
      <c r="B24" s="89">
        <v>426</v>
      </c>
      <c r="C24" s="89">
        <v>685</v>
      </c>
      <c r="D24" s="89">
        <v>359</v>
      </c>
      <c r="E24" s="89">
        <v>270</v>
      </c>
      <c r="F24" s="89">
        <v>4742</v>
      </c>
      <c r="H24" s="89">
        <v>484</v>
      </c>
      <c r="I24" s="89">
        <v>273</v>
      </c>
      <c r="J24" s="89">
        <v>132</v>
      </c>
      <c r="K24" s="89">
        <v>53</v>
      </c>
      <c r="L24" s="89">
        <v>937</v>
      </c>
      <c r="N24" s="89">
        <v>83</v>
      </c>
      <c r="O24" s="89">
        <v>14</v>
      </c>
      <c r="P24" s="89">
        <v>13</v>
      </c>
      <c r="Q24" s="89">
        <v>7</v>
      </c>
      <c r="R24" s="89">
        <v>107</v>
      </c>
      <c r="T24" s="89">
        <v>5786</v>
      </c>
    </row>
    <row r="25" spans="1:20">
      <c r="A25" s="68">
        <v>44378</v>
      </c>
      <c r="B25" s="89">
        <v>426</v>
      </c>
      <c r="C25" s="89">
        <v>683</v>
      </c>
      <c r="D25" s="89">
        <v>357</v>
      </c>
      <c r="E25" s="89">
        <v>268</v>
      </c>
      <c r="F25" s="89">
        <v>4716</v>
      </c>
      <c r="H25" s="89">
        <v>479</v>
      </c>
      <c r="I25" s="89">
        <v>271</v>
      </c>
      <c r="J25" s="89">
        <v>132</v>
      </c>
      <c r="K25" s="89">
        <v>52</v>
      </c>
      <c r="L25" s="89">
        <v>929</v>
      </c>
      <c r="N25" s="89">
        <v>81</v>
      </c>
      <c r="O25" s="89">
        <v>13</v>
      </c>
      <c r="P25" s="89">
        <v>13</v>
      </c>
      <c r="Q25" s="89">
        <v>7</v>
      </c>
      <c r="R25" s="89">
        <v>105</v>
      </c>
      <c r="T25" s="89">
        <v>5750</v>
      </c>
    </row>
    <row r="26" spans="1:20">
      <c r="A26" s="68">
        <v>44409</v>
      </c>
      <c r="B26" s="89">
        <v>424</v>
      </c>
      <c r="C26" s="89">
        <v>678</v>
      </c>
      <c r="D26" s="89">
        <v>355</v>
      </c>
      <c r="E26" s="89">
        <v>267</v>
      </c>
      <c r="F26" s="89">
        <v>4685</v>
      </c>
      <c r="H26" s="89">
        <v>482</v>
      </c>
      <c r="I26" s="89">
        <v>273</v>
      </c>
      <c r="J26" s="89">
        <v>133</v>
      </c>
      <c r="K26" s="89">
        <v>52</v>
      </c>
      <c r="L26" s="89">
        <v>933</v>
      </c>
      <c r="N26" s="89">
        <v>84</v>
      </c>
      <c r="O26" s="89">
        <v>14</v>
      </c>
      <c r="P26" s="89">
        <v>15</v>
      </c>
      <c r="Q26" s="89">
        <v>7</v>
      </c>
      <c r="R26" s="89">
        <v>110</v>
      </c>
      <c r="T26" s="89">
        <v>5728</v>
      </c>
    </row>
    <row r="27" spans="1:20">
      <c r="A27" s="68">
        <v>44440</v>
      </c>
      <c r="B27" s="89">
        <v>424</v>
      </c>
      <c r="C27" s="89">
        <v>675</v>
      </c>
      <c r="D27" s="89">
        <v>351</v>
      </c>
      <c r="E27" s="89">
        <v>265</v>
      </c>
      <c r="F27" s="89">
        <v>4655</v>
      </c>
      <c r="H27" s="89">
        <v>485</v>
      </c>
      <c r="I27" s="89">
        <v>279</v>
      </c>
      <c r="J27" s="89">
        <v>135</v>
      </c>
      <c r="K27" s="89">
        <v>54</v>
      </c>
      <c r="L27" s="89">
        <v>949</v>
      </c>
      <c r="N27" s="89">
        <v>84</v>
      </c>
      <c r="O27" s="89">
        <v>14</v>
      </c>
      <c r="P27" s="89">
        <v>15</v>
      </c>
      <c r="Q27" s="89">
        <v>7</v>
      </c>
      <c r="R27" s="89">
        <v>110</v>
      </c>
      <c r="T27" s="89">
        <v>5714</v>
      </c>
    </row>
    <row r="28" spans="1:20">
      <c r="A28" s="68">
        <v>44470</v>
      </c>
      <c r="B28" s="89">
        <v>423</v>
      </c>
      <c r="C28" s="89">
        <v>672</v>
      </c>
      <c r="D28" s="89">
        <v>347</v>
      </c>
      <c r="E28" s="89">
        <v>264</v>
      </c>
      <c r="F28" s="89">
        <v>4634</v>
      </c>
      <c r="H28" s="89">
        <v>481</v>
      </c>
      <c r="I28" s="89">
        <v>279</v>
      </c>
      <c r="J28" s="89">
        <v>134</v>
      </c>
      <c r="K28" s="89">
        <v>53</v>
      </c>
      <c r="L28" s="89">
        <v>945</v>
      </c>
      <c r="N28" s="89">
        <v>84</v>
      </c>
      <c r="O28" s="89">
        <v>14</v>
      </c>
      <c r="P28" s="89">
        <v>15</v>
      </c>
      <c r="Q28" s="89">
        <v>7</v>
      </c>
      <c r="R28" s="89">
        <v>110</v>
      </c>
      <c r="T28" s="89">
        <v>5689</v>
      </c>
    </row>
    <row r="29" spans="1:20">
      <c r="A29" s="68">
        <v>44501</v>
      </c>
      <c r="B29" s="89">
        <v>422</v>
      </c>
      <c r="C29" s="89">
        <v>671</v>
      </c>
      <c r="D29" s="89">
        <v>344</v>
      </c>
      <c r="E29" s="89">
        <v>264</v>
      </c>
      <c r="F29" s="89">
        <v>4618</v>
      </c>
      <c r="H29" s="89">
        <v>487</v>
      </c>
      <c r="I29" s="89">
        <v>283</v>
      </c>
      <c r="J29" s="89">
        <v>135</v>
      </c>
      <c r="K29" s="89">
        <v>56</v>
      </c>
      <c r="L29" s="89">
        <v>958</v>
      </c>
      <c r="N29" s="89">
        <v>86</v>
      </c>
      <c r="O29" s="89">
        <v>16</v>
      </c>
      <c r="P29" s="89">
        <v>15</v>
      </c>
      <c r="Q29" s="89">
        <v>8</v>
      </c>
      <c r="R29" s="89">
        <v>114</v>
      </c>
      <c r="T29" s="89">
        <v>5690</v>
      </c>
    </row>
    <row r="30" spans="1:20">
      <c r="A30" s="68">
        <v>44531</v>
      </c>
      <c r="B30" s="89">
        <v>422</v>
      </c>
      <c r="C30" s="89">
        <v>670</v>
      </c>
      <c r="D30" s="89">
        <v>343</v>
      </c>
      <c r="E30" s="89">
        <v>263</v>
      </c>
      <c r="F30" s="89">
        <v>4594</v>
      </c>
      <c r="H30" s="89">
        <v>483</v>
      </c>
      <c r="I30" s="89">
        <v>285</v>
      </c>
      <c r="J30" s="89">
        <v>135</v>
      </c>
      <c r="K30" s="89">
        <v>56</v>
      </c>
      <c r="L30" s="89">
        <v>955</v>
      </c>
      <c r="N30" s="89">
        <v>86</v>
      </c>
      <c r="O30" s="89">
        <v>16</v>
      </c>
      <c r="P30" s="89">
        <v>15</v>
      </c>
      <c r="Q30" s="89">
        <v>8</v>
      </c>
      <c r="R30" s="89">
        <v>113</v>
      </c>
      <c r="T30" s="89">
        <v>5662</v>
      </c>
    </row>
    <row r="31" spans="1:20">
      <c r="A31" s="68">
        <v>44562</v>
      </c>
      <c r="B31" s="89">
        <v>420</v>
      </c>
      <c r="C31" s="89">
        <v>668</v>
      </c>
      <c r="D31" s="89">
        <v>341</v>
      </c>
      <c r="E31" s="89">
        <v>262</v>
      </c>
      <c r="F31" s="89">
        <v>4570</v>
      </c>
      <c r="H31" s="89">
        <v>477</v>
      </c>
      <c r="I31" s="89">
        <v>277</v>
      </c>
      <c r="J31" s="89">
        <v>133</v>
      </c>
      <c r="K31" s="89">
        <v>57</v>
      </c>
      <c r="L31" s="89">
        <v>941</v>
      </c>
      <c r="N31" s="89">
        <v>86</v>
      </c>
      <c r="O31" s="89">
        <v>16</v>
      </c>
      <c r="P31" s="89">
        <v>15</v>
      </c>
      <c r="Q31" s="89">
        <v>8</v>
      </c>
      <c r="R31" s="89">
        <v>112</v>
      </c>
      <c r="T31" s="89">
        <v>5623</v>
      </c>
    </row>
    <row r="32" spans="1:20">
      <c r="A32" s="68">
        <v>44593</v>
      </c>
      <c r="B32" s="89">
        <v>421</v>
      </c>
      <c r="C32" s="89">
        <v>668</v>
      </c>
      <c r="D32" s="89">
        <v>340</v>
      </c>
      <c r="E32" s="89">
        <v>263</v>
      </c>
      <c r="F32" s="89">
        <v>4559</v>
      </c>
      <c r="H32" s="89">
        <v>475</v>
      </c>
      <c r="I32" s="89">
        <v>276</v>
      </c>
      <c r="J32" s="89">
        <v>133</v>
      </c>
      <c r="K32" s="89">
        <v>58</v>
      </c>
      <c r="L32" s="89">
        <v>938</v>
      </c>
      <c r="N32" s="89">
        <v>86</v>
      </c>
      <c r="O32" s="89">
        <v>16</v>
      </c>
      <c r="P32" s="89">
        <v>15</v>
      </c>
      <c r="Q32" s="89">
        <v>8</v>
      </c>
      <c r="R32" s="89">
        <v>112</v>
      </c>
      <c r="T32" s="89">
        <v>5609</v>
      </c>
    </row>
    <row r="33" spans="1:20">
      <c r="A33" s="68">
        <v>44621</v>
      </c>
      <c r="B33" s="89">
        <v>425</v>
      </c>
      <c r="C33" s="89">
        <v>673</v>
      </c>
      <c r="D33" s="89">
        <v>337</v>
      </c>
      <c r="E33" s="89">
        <v>261</v>
      </c>
      <c r="F33" s="89">
        <v>4543</v>
      </c>
      <c r="H33" s="89">
        <v>477</v>
      </c>
      <c r="I33" s="89">
        <v>278</v>
      </c>
      <c r="J33" s="89">
        <v>132</v>
      </c>
      <c r="K33" s="89">
        <v>58</v>
      </c>
      <c r="L33" s="89">
        <v>941</v>
      </c>
      <c r="N33" s="89">
        <v>86</v>
      </c>
      <c r="O33" s="89">
        <v>16</v>
      </c>
      <c r="P33" s="89">
        <v>15</v>
      </c>
      <c r="Q33" s="89">
        <v>8</v>
      </c>
      <c r="R33" s="89">
        <v>112</v>
      </c>
      <c r="T33" s="89">
        <v>5596</v>
      </c>
    </row>
    <row r="34" spans="1:20">
      <c r="A34" s="68">
        <v>44652</v>
      </c>
      <c r="B34" s="89">
        <v>424</v>
      </c>
      <c r="C34" s="89">
        <v>668</v>
      </c>
      <c r="D34" s="89">
        <v>336</v>
      </c>
      <c r="E34" s="89">
        <v>260</v>
      </c>
      <c r="F34" s="89">
        <v>4505</v>
      </c>
      <c r="H34" s="89">
        <v>474</v>
      </c>
      <c r="I34" s="89">
        <v>273</v>
      </c>
      <c r="J34" s="89">
        <v>133</v>
      </c>
      <c r="K34" s="89">
        <v>56</v>
      </c>
      <c r="L34" s="89">
        <v>931</v>
      </c>
      <c r="N34" s="89">
        <v>86</v>
      </c>
      <c r="O34" s="89">
        <v>16</v>
      </c>
      <c r="P34" s="89">
        <v>15</v>
      </c>
      <c r="Q34" s="89">
        <v>8</v>
      </c>
      <c r="R34" s="89">
        <v>112</v>
      </c>
      <c r="T34" s="89">
        <v>5548</v>
      </c>
    </row>
    <row r="35" spans="1:20">
      <c r="A35" s="68">
        <v>44682</v>
      </c>
      <c r="B35" s="89">
        <v>429</v>
      </c>
      <c r="C35" s="89">
        <v>673</v>
      </c>
      <c r="D35" s="89">
        <v>341</v>
      </c>
      <c r="E35" s="89">
        <v>264</v>
      </c>
      <c r="F35" s="89">
        <v>4529</v>
      </c>
      <c r="H35" s="89">
        <v>474</v>
      </c>
      <c r="I35" s="89">
        <v>275</v>
      </c>
      <c r="J35" s="89">
        <v>132</v>
      </c>
      <c r="K35" s="89">
        <v>55</v>
      </c>
      <c r="L35" s="89">
        <v>931</v>
      </c>
      <c r="N35" s="89">
        <v>84</v>
      </c>
      <c r="O35" s="89">
        <v>16</v>
      </c>
      <c r="P35" s="89">
        <v>15</v>
      </c>
      <c r="Q35" s="89">
        <v>8</v>
      </c>
      <c r="R35" s="89">
        <v>110</v>
      </c>
      <c r="T35" s="89">
        <v>5570</v>
      </c>
    </row>
    <row r="36" spans="1:20">
      <c r="A36" s="68">
        <v>44713</v>
      </c>
      <c r="B36" s="89">
        <v>435</v>
      </c>
      <c r="C36" s="89">
        <v>677</v>
      </c>
      <c r="D36" s="89">
        <v>343</v>
      </c>
      <c r="E36" s="89">
        <v>267</v>
      </c>
      <c r="F36" s="89">
        <v>4552</v>
      </c>
      <c r="H36" s="89">
        <v>477</v>
      </c>
      <c r="I36" s="89">
        <v>277</v>
      </c>
      <c r="J36" s="89">
        <v>132</v>
      </c>
      <c r="K36" s="89">
        <v>56</v>
      </c>
      <c r="L36" s="89">
        <v>932</v>
      </c>
      <c r="N36" s="89">
        <v>87</v>
      </c>
      <c r="O36" s="89">
        <v>18</v>
      </c>
      <c r="P36" s="89">
        <v>15</v>
      </c>
      <c r="Q36" s="89">
        <v>11</v>
      </c>
      <c r="R36" s="89">
        <v>115</v>
      </c>
      <c r="T36" s="89">
        <v>5599</v>
      </c>
    </row>
    <row r="37" spans="1:20">
      <c r="A37" s="68">
        <v>44743</v>
      </c>
      <c r="B37" s="89">
        <v>443</v>
      </c>
      <c r="C37" s="89">
        <v>678</v>
      </c>
      <c r="D37" s="89">
        <v>344</v>
      </c>
      <c r="E37" s="89">
        <v>270</v>
      </c>
      <c r="F37" s="89">
        <v>4561</v>
      </c>
      <c r="H37" s="89">
        <v>476</v>
      </c>
      <c r="I37" s="89">
        <v>274</v>
      </c>
      <c r="J37" s="89">
        <v>130</v>
      </c>
      <c r="K37" s="89">
        <v>54</v>
      </c>
      <c r="L37" s="89">
        <v>930</v>
      </c>
      <c r="N37" s="89">
        <v>86</v>
      </c>
      <c r="O37" s="89">
        <v>18</v>
      </c>
      <c r="P37" s="89">
        <v>15</v>
      </c>
      <c r="Q37" s="89">
        <v>10</v>
      </c>
      <c r="R37" s="89">
        <v>113</v>
      </c>
      <c r="T37" s="89">
        <v>5604</v>
      </c>
    </row>
    <row r="38" spans="1:20">
      <c r="A38" s="68">
        <v>44774</v>
      </c>
      <c r="B38" s="89">
        <v>449</v>
      </c>
      <c r="C38" s="89">
        <v>685</v>
      </c>
      <c r="D38" s="89">
        <v>343</v>
      </c>
      <c r="E38" s="89">
        <v>273</v>
      </c>
      <c r="F38" s="89">
        <v>4584</v>
      </c>
      <c r="H38" s="89">
        <v>481</v>
      </c>
      <c r="I38" s="89">
        <v>275</v>
      </c>
      <c r="J38" s="89">
        <v>131</v>
      </c>
      <c r="K38" s="89">
        <v>54</v>
      </c>
      <c r="L38" s="89">
        <v>938</v>
      </c>
      <c r="N38" s="89">
        <v>85</v>
      </c>
      <c r="O38" s="89">
        <v>18</v>
      </c>
      <c r="P38" s="89">
        <v>14</v>
      </c>
      <c r="Q38" s="89">
        <v>9</v>
      </c>
      <c r="R38" s="89">
        <v>112</v>
      </c>
      <c r="T38" s="89">
        <v>5634</v>
      </c>
    </row>
    <row r="39" spans="1:20">
      <c r="A39" s="68">
        <v>44805</v>
      </c>
      <c r="B39" s="89">
        <v>453</v>
      </c>
      <c r="C39" s="89">
        <v>690</v>
      </c>
      <c r="D39" s="89">
        <v>345</v>
      </c>
      <c r="E39" s="89">
        <v>273</v>
      </c>
      <c r="F39" s="89">
        <v>4600</v>
      </c>
      <c r="H39" s="89">
        <v>481</v>
      </c>
      <c r="I39" s="89">
        <v>274</v>
      </c>
      <c r="J39" s="89">
        <v>129</v>
      </c>
      <c r="K39" s="89">
        <v>55</v>
      </c>
      <c r="L39" s="89">
        <v>935</v>
      </c>
      <c r="N39" s="89">
        <v>85</v>
      </c>
      <c r="O39" s="89">
        <v>18</v>
      </c>
      <c r="P39" s="89">
        <v>14</v>
      </c>
      <c r="Q39" s="89">
        <v>9</v>
      </c>
      <c r="R39" s="89">
        <v>112</v>
      </c>
      <c r="T39" s="89">
        <v>5647</v>
      </c>
    </row>
    <row r="40" spans="1:20">
      <c r="A40" s="68">
        <v>44835</v>
      </c>
      <c r="B40" s="89">
        <v>457</v>
      </c>
      <c r="C40" s="89">
        <v>694</v>
      </c>
      <c r="D40" s="89">
        <v>343</v>
      </c>
      <c r="E40" s="89">
        <v>269</v>
      </c>
      <c r="F40" s="89">
        <v>4595</v>
      </c>
      <c r="H40" s="89">
        <v>481</v>
      </c>
      <c r="I40" s="89">
        <v>274</v>
      </c>
      <c r="J40" s="89">
        <v>130</v>
      </c>
      <c r="K40" s="89">
        <v>56</v>
      </c>
      <c r="L40" s="89">
        <v>938</v>
      </c>
      <c r="N40" s="89">
        <v>84</v>
      </c>
      <c r="O40" s="89">
        <v>18</v>
      </c>
      <c r="P40" s="89">
        <v>14</v>
      </c>
      <c r="Q40" s="89">
        <v>9</v>
      </c>
      <c r="R40" s="89">
        <v>111</v>
      </c>
      <c r="T40" s="89">
        <v>5644</v>
      </c>
    </row>
    <row r="41" spans="1:20">
      <c r="A41" s="68">
        <v>44866</v>
      </c>
      <c r="B41" s="89">
        <v>459</v>
      </c>
      <c r="C41" s="89">
        <v>696</v>
      </c>
      <c r="D41" s="89">
        <v>347</v>
      </c>
      <c r="E41" s="89">
        <v>268</v>
      </c>
      <c r="F41" s="89">
        <v>4603</v>
      </c>
      <c r="H41" s="89">
        <v>481</v>
      </c>
      <c r="I41" s="89">
        <v>275</v>
      </c>
      <c r="J41" s="89">
        <v>128</v>
      </c>
      <c r="K41" s="89">
        <v>56</v>
      </c>
      <c r="L41" s="89">
        <v>934</v>
      </c>
      <c r="N41" s="89">
        <v>86</v>
      </c>
      <c r="O41" s="89">
        <v>19</v>
      </c>
      <c r="P41" s="89">
        <v>14</v>
      </c>
      <c r="Q41" s="89">
        <v>9</v>
      </c>
      <c r="R41" s="89">
        <v>116</v>
      </c>
      <c r="T41" s="89">
        <v>5653</v>
      </c>
    </row>
    <row r="42" spans="1:20">
      <c r="A42" s="68">
        <v>44896</v>
      </c>
      <c r="B42" s="89">
        <v>463</v>
      </c>
      <c r="C42" s="89">
        <v>700</v>
      </c>
      <c r="D42" s="89">
        <v>349</v>
      </c>
      <c r="E42" s="89">
        <v>270</v>
      </c>
      <c r="F42" s="89">
        <v>4609</v>
      </c>
      <c r="H42" s="89">
        <v>487</v>
      </c>
      <c r="I42" s="89">
        <v>277</v>
      </c>
      <c r="J42" s="89">
        <v>128</v>
      </c>
      <c r="K42" s="89">
        <v>56</v>
      </c>
      <c r="L42" s="89">
        <v>943</v>
      </c>
      <c r="N42" s="89">
        <v>84</v>
      </c>
      <c r="O42" s="89">
        <v>19</v>
      </c>
      <c r="P42" s="89">
        <v>12</v>
      </c>
      <c r="Q42" s="89">
        <v>9</v>
      </c>
      <c r="R42" s="89">
        <v>114</v>
      </c>
      <c r="T42" s="89">
        <v>5666</v>
      </c>
    </row>
    <row r="43" spans="1:20">
      <c r="A43" s="68">
        <v>44927</v>
      </c>
      <c r="B43" s="89">
        <v>468</v>
      </c>
      <c r="C43" s="89">
        <v>706</v>
      </c>
      <c r="D43" s="89">
        <v>349</v>
      </c>
      <c r="E43" s="89">
        <v>270</v>
      </c>
      <c r="F43" s="89">
        <v>4611</v>
      </c>
      <c r="H43" s="89">
        <v>484</v>
      </c>
      <c r="I43" s="89">
        <v>277</v>
      </c>
      <c r="J43" s="89">
        <v>127</v>
      </c>
      <c r="K43" s="89">
        <v>56</v>
      </c>
      <c r="L43" s="89">
        <v>941</v>
      </c>
      <c r="N43" s="89">
        <v>84</v>
      </c>
      <c r="O43" s="89">
        <v>19</v>
      </c>
      <c r="P43" s="89">
        <v>12</v>
      </c>
      <c r="Q43" s="89">
        <v>9</v>
      </c>
      <c r="R43" s="89">
        <v>113</v>
      </c>
      <c r="T43" s="89">
        <v>5665</v>
      </c>
    </row>
    <row r="44" spans="1:20">
      <c r="A44" s="68">
        <v>44958</v>
      </c>
      <c r="B44" s="89">
        <v>470</v>
      </c>
      <c r="C44" s="89">
        <v>704</v>
      </c>
      <c r="D44" s="89">
        <v>348</v>
      </c>
      <c r="E44" s="89">
        <v>270</v>
      </c>
      <c r="F44" s="89">
        <v>4605</v>
      </c>
      <c r="H44" s="89">
        <v>486</v>
      </c>
      <c r="I44" s="89">
        <v>278</v>
      </c>
      <c r="J44" s="89">
        <v>126</v>
      </c>
      <c r="K44" s="89">
        <v>57</v>
      </c>
      <c r="L44" s="89">
        <v>948</v>
      </c>
      <c r="N44" s="89">
        <v>84</v>
      </c>
      <c r="O44" s="89">
        <v>19</v>
      </c>
      <c r="P44" s="89">
        <v>12</v>
      </c>
      <c r="Q44" s="89">
        <v>9</v>
      </c>
      <c r="R44" s="89">
        <v>113</v>
      </c>
      <c r="T44" s="89">
        <v>5666</v>
      </c>
    </row>
    <row r="45" spans="1:20">
      <c r="A45" s="68">
        <v>44986</v>
      </c>
      <c r="B45" s="89">
        <v>473</v>
      </c>
      <c r="C45" s="89">
        <v>705</v>
      </c>
      <c r="D45" s="89">
        <v>349</v>
      </c>
      <c r="E45" s="89">
        <v>271</v>
      </c>
      <c r="F45" s="89">
        <v>4630</v>
      </c>
      <c r="H45" s="89">
        <v>483</v>
      </c>
      <c r="I45" s="89">
        <v>276</v>
      </c>
      <c r="J45" s="89">
        <v>126</v>
      </c>
      <c r="K45" s="89">
        <v>57</v>
      </c>
      <c r="L45" s="89">
        <v>946</v>
      </c>
      <c r="N45" s="89">
        <v>83</v>
      </c>
      <c r="O45" s="89">
        <v>19</v>
      </c>
      <c r="P45" s="89">
        <v>11</v>
      </c>
      <c r="Q45" s="89">
        <v>9</v>
      </c>
      <c r="R45" s="89">
        <v>110</v>
      </c>
      <c r="T45" s="89">
        <v>5686</v>
      </c>
    </row>
    <row r="46" spans="1:20">
      <c r="A46" s="68">
        <v>45017</v>
      </c>
      <c r="B46" s="89">
        <v>474</v>
      </c>
      <c r="C46" s="89">
        <v>705</v>
      </c>
      <c r="D46" s="89">
        <v>350</v>
      </c>
      <c r="E46" s="89">
        <v>273</v>
      </c>
      <c r="F46" s="89">
        <v>4631</v>
      </c>
      <c r="H46" s="89">
        <v>478</v>
      </c>
      <c r="I46" s="89">
        <v>279</v>
      </c>
      <c r="J46" s="89">
        <v>121</v>
      </c>
      <c r="K46" s="89">
        <v>57</v>
      </c>
      <c r="L46" s="89">
        <v>932</v>
      </c>
      <c r="N46" s="89">
        <v>83</v>
      </c>
      <c r="O46" s="89">
        <v>19</v>
      </c>
      <c r="P46" s="89">
        <v>11</v>
      </c>
      <c r="Q46" s="89">
        <v>9</v>
      </c>
      <c r="R46" s="89">
        <v>109</v>
      </c>
      <c r="T46" s="89">
        <v>5672</v>
      </c>
    </row>
    <row r="47" spans="1:20">
      <c r="A47" s="68">
        <v>45047</v>
      </c>
      <c r="B47" s="89">
        <v>476</v>
      </c>
      <c r="C47" s="89">
        <v>706</v>
      </c>
      <c r="D47" s="89">
        <v>350</v>
      </c>
      <c r="E47" s="89">
        <v>272</v>
      </c>
      <c r="F47" s="89">
        <v>4633</v>
      </c>
      <c r="H47" s="89">
        <v>477</v>
      </c>
      <c r="I47" s="89">
        <v>278</v>
      </c>
      <c r="J47" s="89">
        <v>121</v>
      </c>
      <c r="K47" s="89">
        <v>57</v>
      </c>
      <c r="L47" s="89">
        <v>929</v>
      </c>
      <c r="N47" s="89">
        <v>82</v>
      </c>
      <c r="O47" s="89">
        <v>18</v>
      </c>
      <c r="P47" s="89">
        <v>11</v>
      </c>
      <c r="Q47" s="89">
        <v>8</v>
      </c>
      <c r="R47" s="89">
        <v>108</v>
      </c>
      <c r="T47" s="89">
        <v>5670</v>
      </c>
    </row>
    <row r="48" spans="1:20">
      <c r="A48" s="68">
        <v>45078</v>
      </c>
      <c r="B48" s="89">
        <v>479</v>
      </c>
      <c r="C48" s="89">
        <v>711</v>
      </c>
      <c r="D48" s="89">
        <v>352</v>
      </c>
      <c r="E48" s="89">
        <v>273</v>
      </c>
      <c r="F48" s="89">
        <v>4645</v>
      </c>
      <c r="H48" s="89">
        <v>482</v>
      </c>
      <c r="I48" s="89">
        <v>282</v>
      </c>
      <c r="J48" s="89">
        <v>122</v>
      </c>
      <c r="K48" s="89">
        <v>59</v>
      </c>
      <c r="L48" s="89">
        <v>934</v>
      </c>
      <c r="N48" s="89">
        <v>85</v>
      </c>
      <c r="O48" s="89">
        <v>22</v>
      </c>
      <c r="P48" s="89">
        <v>12</v>
      </c>
      <c r="Q48" s="89">
        <v>9</v>
      </c>
      <c r="R48" s="89">
        <v>114</v>
      </c>
      <c r="T48" s="89">
        <v>5693</v>
      </c>
    </row>
    <row r="49" spans="1:20">
      <c r="A49" s="68">
        <v>45108</v>
      </c>
      <c r="B49" s="89">
        <v>482</v>
      </c>
      <c r="C49" s="89">
        <v>712</v>
      </c>
      <c r="D49" s="89">
        <v>356</v>
      </c>
      <c r="E49" s="89">
        <v>273</v>
      </c>
      <c r="F49" s="89">
        <v>4652</v>
      </c>
      <c r="H49" s="89">
        <v>485</v>
      </c>
      <c r="I49" s="89">
        <v>284</v>
      </c>
      <c r="J49" s="89">
        <v>125</v>
      </c>
      <c r="K49" s="89">
        <v>60</v>
      </c>
      <c r="L49" s="89">
        <v>938</v>
      </c>
      <c r="N49" s="89">
        <v>84</v>
      </c>
      <c r="O49" s="89">
        <v>21</v>
      </c>
      <c r="P49" s="89">
        <v>12</v>
      </c>
      <c r="Q49" s="89">
        <v>8</v>
      </c>
      <c r="R49" s="89">
        <v>112</v>
      </c>
      <c r="T49" s="89">
        <v>5702</v>
      </c>
    </row>
    <row r="50" spans="1:20">
      <c r="A50" s="68">
        <v>45139</v>
      </c>
      <c r="B50" s="89">
        <v>483</v>
      </c>
      <c r="C50" s="89">
        <v>716</v>
      </c>
      <c r="D50" s="89">
        <v>353</v>
      </c>
      <c r="E50" s="89">
        <v>273</v>
      </c>
      <c r="F50" s="89">
        <v>4655</v>
      </c>
      <c r="H50" s="89">
        <v>487</v>
      </c>
      <c r="I50" s="89">
        <v>287</v>
      </c>
      <c r="J50" s="89">
        <v>127</v>
      </c>
      <c r="K50" s="89">
        <v>62</v>
      </c>
      <c r="L50" s="89">
        <v>945</v>
      </c>
      <c r="N50" s="89">
        <v>84</v>
      </c>
      <c r="O50" s="89">
        <v>21</v>
      </c>
      <c r="P50" s="89">
        <v>12</v>
      </c>
      <c r="Q50" s="89">
        <v>8</v>
      </c>
      <c r="R50" s="89">
        <v>112</v>
      </c>
      <c r="T50" s="89">
        <v>5712</v>
      </c>
    </row>
    <row r="51" spans="1:20">
      <c r="A51" s="68">
        <v>45170</v>
      </c>
      <c r="B51" s="89">
        <v>483</v>
      </c>
      <c r="C51" s="89">
        <v>719</v>
      </c>
      <c r="D51" s="89">
        <v>354</v>
      </c>
      <c r="E51" s="89">
        <v>273</v>
      </c>
      <c r="F51" s="89">
        <v>4660</v>
      </c>
      <c r="H51" s="89">
        <v>488</v>
      </c>
      <c r="I51" s="89">
        <v>290</v>
      </c>
      <c r="J51" s="89">
        <v>129</v>
      </c>
      <c r="K51" s="89">
        <v>64</v>
      </c>
      <c r="L51" s="89">
        <v>956</v>
      </c>
      <c r="N51" s="89">
        <v>83</v>
      </c>
      <c r="O51" s="89">
        <v>21</v>
      </c>
      <c r="P51" s="89">
        <v>12</v>
      </c>
      <c r="Q51" s="89">
        <v>8</v>
      </c>
      <c r="R51" s="89">
        <v>111</v>
      </c>
      <c r="T51" s="89">
        <v>5727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50"/>
  <sheetViews>
    <sheetView workbookViewId="0"/>
  </sheetViews>
  <sheetFormatPr defaultColWidth="14" defaultRowHeight="14.25"/>
  <cols>
    <col min="1" max="16384" width="14" style="95"/>
  </cols>
  <sheetData>
    <row r="1" spans="1:13" ht="42.75" customHeight="1">
      <c r="A1" s="100" t="s">
        <v>255</v>
      </c>
      <c r="B1" s="139" t="s">
        <v>249</v>
      </c>
      <c r="C1" s="139" t="s">
        <v>250</v>
      </c>
      <c r="D1" s="139" t="s">
        <v>251</v>
      </c>
      <c r="E1" s="139" t="s">
        <v>253</v>
      </c>
      <c r="F1" s="139" t="s">
        <v>244</v>
      </c>
      <c r="G1" s="140" t="s">
        <v>245</v>
      </c>
      <c r="H1" s="139" t="s">
        <v>246</v>
      </c>
      <c r="I1" s="139" t="s">
        <v>248</v>
      </c>
      <c r="J1" s="139" t="s">
        <v>239</v>
      </c>
      <c r="K1" s="139" t="s">
        <v>240</v>
      </c>
      <c r="L1" s="139" t="s">
        <v>241</v>
      </c>
      <c r="M1" s="140" t="s">
        <v>243</v>
      </c>
    </row>
    <row r="2" spans="1:13">
      <c r="A2" s="95" t="s">
        <v>256</v>
      </c>
      <c r="B2" s="95" t="s">
        <v>257</v>
      </c>
      <c r="C2" s="95" t="s">
        <v>257</v>
      </c>
      <c r="D2" s="95" t="s">
        <v>257</v>
      </c>
      <c r="E2" s="95" t="s">
        <v>257</v>
      </c>
      <c r="F2" s="95">
        <v>30</v>
      </c>
      <c r="G2" s="95">
        <v>16</v>
      </c>
      <c r="H2" s="95">
        <v>7</v>
      </c>
      <c r="I2" s="95">
        <v>59</v>
      </c>
      <c r="J2" s="95">
        <v>20</v>
      </c>
      <c r="K2" s="95">
        <v>25</v>
      </c>
      <c r="L2" s="95">
        <v>17</v>
      </c>
      <c r="M2" s="95">
        <v>255</v>
      </c>
    </row>
    <row r="3" spans="1:13">
      <c r="A3" s="95" t="s">
        <v>258</v>
      </c>
      <c r="B3" s="95" t="s">
        <v>257</v>
      </c>
      <c r="C3" s="95" t="s">
        <v>257</v>
      </c>
      <c r="D3" s="95" t="s">
        <v>257</v>
      </c>
      <c r="E3" s="95" t="s">
        <v>257</v>
      </c>
      <c r="F3" s="95">
        <v>28</v>
      </c>
      <c r="G3" s="95">
        <v>15</v>
      </c>
      <c r="H3" s="95">
        <v>6</v>
      </c>
      <c r="I3" s="95">
        <v>56</v>
      </c>
      <c r="J3" s="95">
        <v>18</v>
      </c>
      <c r="K3" s="95">
        <v>24</v>
      </c>
      <c r="L3" s="95">
        <v>17</v>
      </c>
      <c r="M3" s="95">
        <v>266</v>
      </c>
    </row>
    <row r="4" spans="1:13">
      <c r="A4" s="95" t="s">
        <v>259</v>
      </c>
      <c r="B4" s="95" t="s">
        <v>257</v>
      </c>
      <c r="C4" s="95" t="s">
        <v>257</v>
      </c>
      <c r="D4" s="95" t="s">
        <v>257</v>
      </c>
      <c r="E4" s="95" t="s">
        <v>257</v>
      </c>
      <c r="F4" s="95">
        <v>33</v>
      </c>
      <c r="G4" s="95">
        <v>16</v>
      </c>
      <c r="H4" s="95">
        <v>6</v>
      </c>
      <c r="I4" s="95">
        <v>64</v>
      </c>
      <c r="J4" s="95">
        <v>17</v>
      </c>
      <c r="K4" s="95">
        <v>23</v>
      </c>
      <c r="L4" s="95">
        <v>18</v>
      </c>
      <c r="M4" s="95">
        <v>258</v>
      </c>
    </row>
    <row r="5" spans="1:13">
      <c r="A5" s="95" t="s">
        <v>260</v>
      </c>
      <c r="B5" s="95" t="s">
        <v>257</v>
      </c>
      <c r="C5" s="95" t="s">
        <v>257</v>
      </c>
      <c r="D5" s="95" t="s">
        <v>257</v>
      </c>
      <c r="E5" s="95" t="s">
        <v>257</v>
      </c>
      <c r="F5" s="95">
        <v>34</v>
      </c>
      <c r="G5" s="95">
        <v>16</v>
      </c>
      <c r="H5" s="95">
        <v>6</v>
      </c>
      <c r="I5" s="95">
        <v>63</v>
      </c>
      <c r="J5" s="95">
        <v>17</v>
      </c>
      <c r="K5" s="95">
        <v>24</v>
      </c>
      <c r="L5" s="95">
        <v>15</v>
      </c>
      <c r="M5" s="95">
        <v>263</v>
      </c>
    </row>
    <row r="6" spans="1:13">
      <c r="A6" s="95" t="s">
        <v>261</v>
      </c>
      <c r="B6" s="95" t="s">
        <v>257</v>
      </c>
      <c r="C6" s="95" t="s">
        <v>257</v>
      </c>
      <c r="D6" s="95" t="s">
        <v>257</v>
      </c>
      <c r="E6" s="95" t="s">
        <v>257</v>
      </c>
      <c r="F6" s="95">
        <v>35</v>
      </c>
      <c r="G6" s="95">
        <v>17</v>
      </c>
      <c r="H6" s="95">
        <v>7</v>
      </c>
      <c r="I6" s="95">
        <v>66</v>
      </c>
      <c r="J6" s="95">
        <v>17</v>
      </c>
      <c r="K6" s="95">
        <v>25</v>
      </c>
      <c r="L6" s="95">
        <v>17</v>
      </c>
      <c r="M6" s="95">
        <v>274</v>
      </c>
    </row>
    <row r="7" spans="1:13">
      <c r="A7" s="95" t="s">
        <v>262</v>
      </c>
      <c r="B7" s="95" t="s">
        <v>257</v>
      </c>
      <c r="C7" s="95" t="s">
        <v>257</v>
      </c>
      <c r="D7" s="95" t="s">
        <v>257</v>
      </c>
      <c r="E7" s="95" t="s">
        <v>257</v>
      </c>
      <c r="F7" s="95">
        <v>37</v>
      </c>
      <c r="G7" s="95">
        <v>16</v>
      </c>
      <c r="H7" s="95">
        <v>9</v>
      </c>
      <c r="I7" s="95">
        <v>67</v>
      </c>
      <c r="J7" s="95">
        <v>18</v>
      </c>
      <c r="K7" s="95">
        <v>27</v>
      </c>
      <c r="L7" s="95">
        <v>17</v>
      </c>
      <c r="M7" s="95">
        <v>289</v>
      </c>
    </row>
    <row r="8" spans="1:13">
      <c r="A8" s="95" t="s">
        <v>263</v>
      </c>
      <c r="B8" s="95" t="s">
        <v>257</v>
      </c>
      <c r="C8" s="95" t="s">
        <v>257</v>
      </c>
      <c r="D8" s="95" t="s">
        <v>257</v>
      </c>
      <c r="E8" s="95" t="s">
        <v>257</v>
      </c>
      <c r="F8" s="95">
        <v>35</v>
      </c>
      <c r="G8" s="95">
        <v>16</v>
      </c>
      <c r="H8" s="95">
        <v>10</v>
      </c>
      <c r="I8" s="95">
        <v>64</v>
      </c>
      <c r="J8" s="95">
        <v>17</v>
      </c>
      <c r="K8" s="95">
        <v>23</v>
      </c>
      <c r="L8" s="95">
        <v>16</v>
      </c>
      <c r="M8" s="95">
        <v>288</v>
      </c>
    </row>
    <row r="9" spans="1:13">
      <c r="A9" s="95" t="s">
        <v>264</v>
      </c>
      <c r="B9" s="95" t="s">
        <v>257</v>
      </c>
      <c r="C9" s="95" t="s">
        <v>257</v>
      </c>
      <c r="D9" s="95" t="s">
        <v>257</v>
      </c>
      <c r="E9" s="95" t="s">
        <v>257</v>
      </c>
      <c r="F9" s="95">
        <v>32</v>
      </c>
      <c r="G9" s="95">
        <v>14</v>
      </c>
      <c r="H9" s="95">
        <v>9</v>
      </c>
      <c r="I9" s="95">
        <v>61</v>
      </c>
      <c r="J9" s="95">
        <v>18</v>
      </c>
      <c r="K9" s="95">
        <v>27</v>
      </c>
      <c r="L9" s="95">
        <v>18</v>
      </c>
      <c r="M9" s="95">
        <v>285</v>
      </c>
    </row>
    <row r="10" spans="1:13">
      <c r="A10" s="95" t="s">
        <v>265</v>
      </c>
      <c r="B10" s="95" t="s">
        <v>257</v>
      </c>
      <c r="C10" s="95" t="s">
        <v>257</v>
      </c>
      <c r="D10" s="95" t="s">
        <v>257</v>
      </c>
      <c r="E10" s="95" t="s">
        <v>257</v>
      </c>
      <c r="F10" s="95">
        <v>31</v>
      </c>
      <c r="G10" s="95">
        <v>13</v>
      </c>
      <c r="H10" s="95">
        <v>9</v>
      </c>
      <c r="I10" s="95">
        <v>60</v>
      </c>
      <c r="J10" s="95">
        <v>16</v>
      </c>
      <c r="K10" s="95">
        <v>27</v>
      </c>
      <c r="L10" s="95">
        <v>19</v>
      </c>
      <c r="M10" s="95">
        <v>280</v>
      </c>
    </row>
    <row r="11" spans="1:13">
      <c r="A11" s="95" t="s">
        <v>266</v>
      </c>
      <c r="B11" s="95" t="s">
        <v>257</v>
      </c>
      <c r="C11" s="95" t="s">
        <v>257</v>
      </c>
      <c r="D11" s="95" t="s">
        <v>257</v>
      </c>
      <c r="E11" s="95" t="s">
        <v>257</v>
      </c>
      <c r="F11" s="95">
        <v>30</v>
      </c>
      <c r="G11" s="95">
        <v>12</v>
      </c>
      <c r="H11" s="95">
        <v>8</v>
      </c>
      <c r="I11" s="95">
        <v>59</v>
      </c>
      <c r="J11" s="95">
        <v>14</v>
      </c>
      <c r="K11" s="95">
        <v>28</v>
      </c>
      <c r="L11" s="95">
        <v>18</v>
      </c>
      <c r="M11" s="95">
        <v>270</v>
      </c>
    </row>
    <row r="12" spans="1:13">
      <c r="A12" s="95" t="s">
        <v>267</v>
      </c>
      <c r="B12" s="95" t="s">
        <v>257</v>
      </c>
      <c r="C12" s="95" t="s">
        <v>257</v>
      </c>
      <c r="D12" s="95" t="s">
        <v>257</v>
      </c>
      <c r="E12" s="95" t="s">
        <v>257</v>
      </c>
      <c r="F12" s="95">
        <v>32</v>
      </c>
      <c r="G12" s="95">
        <v>13</v>
      </c>
      <c r="H12" s="95">
        <v>8</v>
      </c>
      <c r="I12" s="95">
        <v>64</v>
      </c>
      <c r="J12" s="95">
        <v>15</v>
      </c>
      <c r="K12" s="95">
        <v>26</v>
      </c>
      <c r="L12" s="95">
        <v>15</v>
      </c>
      <c r="M12" s="95">
        <v>266</v>
      </c>
    </row>
    <row r="13" spans="1:13">
      <c r="A13" s="95" t="s">
        <v>268</v>
      </c>
      <c r="B13" s="95" t="s">
        <v>257</v>
      </c>
      <c r="C13" s="95" t="s">
        <v>257</v>
      </c>
      <c r="D13" s="95" t="s">
        <v>257</v>
      </c>
      <c r="E13" s="95" t="s">
        <v>257</v>
      </c>
      <c r="F13" s="95">
        <v>30</v>
      </c>
      <c r="G13" s="95">
        <v>11</v>
      </c>
      <c r="H13" s="95">
        <v>9</v>
      </c>
      <c r="I13" s="95">
        <v>65</v>
      </c>
      <c r="J13" s="95">
        <v>14</v>
      </c>
      <c r="K13" s="95">
        <v>25</v>
      </c>
      <c r="L13" s="95">
        <v>14</v>
      </c>
      <c r="M13" s="95">
        <v>258</v>
      </c>
    </row>
    <row r="14" spans="1:13">
      <c r="A14" s="95" t="s">
        <v>269</v>
      </c>
      <c r="B14" s="95" t="s">
        <v>257</v>
      </c>
      <c r="C14" s="95" t="s">
        <v>257</v>
      </c>
      <c r="D14" s="95" t="s">
        <v>257</v>
      </c>
      <c r="E14" s="95" t="s">
        <v>257</v>
      </c>
      <c r="F14" s="95">
        <v>28</v>
      </c>
      <c r="G14" s="95">
        <v>11</v>
      </c>
      <c r="H14" s="95">
        <v>10</v>
      </c>
      <c r="I14" s="95">
        <v>64</v>
      </c>
      <c r="J14" s="95">
        <v>14</v>
      </c>
      <c r="K14" s="95">
        <v>24</v>
      </c>
      <c r="L14" s="95">
        <v>15</v>
      </c>
      <c r="M14" s="95">
        <v>256</v>
      </c>
    </row>
    <row r="15" spans="1:13">
      <c r="A15" s="95" t="s">
        <v>270</v>
      </c>
      <c r="B15" s="95" t="s">
        <v>257</v>
      </c>
      <c r="C15" s="95" t="s">
        <v>257</v>
      </c>
      <c r="D15" s="95" t="s">
        <v>257</v>
      </c>
      <c r="E15" s="95" t="s">
        <v>257</v>
      </c>
      <c r="F15" s="95">
        <v>27</v>
      </c>
      <c r="G15" s="95">
        <v>11</v>
      </c>
      <c r="H15" s="95">
        <v>10</v>
      </c>
      <c r="I15" s="95">
        <v>64</v>
      </c>
      <c r="J15" s="95">
        <v>13</v>
      </c>
      <c r="K15" s="95">
        <v>26</v>
      </c>
      <c r="L15" s="95">
        <v>15</v>
      </c>
      <c r="M15" s="95">
        <v>248</v>
      </c>
    </row>
    <row r="16" spans="1:13">
      <c r="A16" s="95" t="s">
        <v>271</v>
      </c>
      <c r="B16" s="95" t="s">
        <v>257</v>
      </c>
      <c r="C16" s="95" t="s">
        <v>257</v>
      </c>
      <c r="D16" s="95" t="s">
        <v>257</v>
      </c>
      <c r="E16" s="95" t="s">
        <v>257</v>
      </c>
      <c r="F16" s="95">
        <v>22</v>
      </c>
      <c r="G16" s="95">
        <v>9</v>
      </c>
      <c r="H16" s="95">
        <v>11</v>
      </c>
      <c r="I16" s="95">
        <v>56</v>
      </c>
      <c r="J16" s="95">
        <v>13</v>
      </c>
      <c r="K16" s="95">
        <v>29</v>
      </c>
      <c r="L16" s="95">
        <v>14</v>
      </c>
      <c r="M16" s="95">
        <v>244</v>
      </c>
    </row>
    <row r="17" spans="1:13">
      <c r="A17" s="95" t="s">
        <v>272</v>
      </c>
      <c r="B17" s="95" t="s">
        <v>257</v>
      </c>
      <c r="C17" s="95" t="s">
        <v>257</v>
      </c>
      <c r="D17" s="95" t="s">
        <v>257</v>
      </c>
      <c r="E17" s="95" t="s">
        <v>257</v>
      </c>
      <c r="F17" s="95">
        <v>22</v>
      </c>
      <c r="G17" s="95">
        <v>9</v>
      </c>
      <c r="H17" s="95">
        <v>11</v>
      </c>
      <c r="I17" s="95">
        <v>58</v>
      </c>
      <c r="J17" s="95">
        <v>11</v>
      </c>
      <c r="K17" s="95">
        <v>29</v>
      </c>
      <c r="L17" s="95">
        <v>14</v>
      </c>
      <c r="M17" s="95">
        <v>248</v>
      </c>
    </row>
    <row r="18" spans="1:13">
      <c r="A18" s="95" t="s">
        <v>273</v>
      </c>
      <c r="B18" s="95" t="s">
        <v>257</v>
      </c>
      <c r="C18" s="95" t="s">
        <v>257</v>
      </c>
      <c r="D18" s="95" t="s">
        <v>257</v>
      </c>
      <c r="E18" s="95" t="s">
        <v>257</v>
      </c>
      <c r="F18" s="95">
        <v>19</v>
      </c>
      <c r="G18" s="95">
        <v>7</v>
      </c>
      <c r="H18" s="95">
        <v>11</v>
      </c>
      <c r="I18" s="95">
        <v>53</v>
      </c>
      <c r="J18" s="95">
        <v>10</v>
      </c>
      <c r="K18" s="95">
        <v>27</v>
      </c>
      <c r="L18" s="95">
        <v>12</v>
      </c>
      <c r="M18" s="95">
        <v>241</v>
      </c>
    </row>
    <row r="19" spans="1:13">
      <c r="A19" s="95" t="s">
        <v>274</v>
      </c>
      <c r="B19" s="95" t="s">
        <v>257</v>
      </c>
      <c r="C19" s="95" t="s">
        <v>257</v>
      </c>
      <c r="D19" s="95" t="s">
        <v>257</v>
      </c>
      <c r="E19" s="95" t="s">
        <v>257</v>
      </c>
      <c r="F19" s="95">
        <v>18</v>
      </c>
      <c r="G19" s="95">
        <v>7</v>
      </c>
      <c r="H19" s="95">
        <v>9</v>
      </c>
      <c r="I19" s="95">
        <v>54</v>
      </c>
      <c r="J19" s="95">
        <v>12</v>
      </c>
      <c r="K19" s="95">
        <v>27</v>
      </c>
      <c r="L19" s="95">
        <v>11</v>
      </c>
      <c r="M19" s="95">
        <v>227</v>
      </c>
    </row>
    <row r="20" spans="1:13">
      <c r="A20" s="95" t="s">
        <v>275</v>
      </c>
      <c r="B20" s="95" t="s">
        <v>257</v>
      </c>
      <c r="C20" s="95" t="s">
        <v>257</v>
      </c>
      <c r="D20" s="95" t="s">
        <v>257</v>
      </c>
      <c r="E20" s="95" t="s">
        <v>257</v>
      </c>
      <c r="F20" s="95">
        <v>19</v>
      </c>
      <c r="G20" s="95">
        <v>7</v>
      </c>
      <c r="H20" s="95">
        <v>8</v>
      </c>
      <c r="I20" s="95">
        <v>57</v>
      </c>
      <c r="J20" s="95">
        <v>11</v>
      </c>
      <c r="K20" s="95">
        <v>31</v>
      </c>
      <c r="L20" s="95">
        <v>11</v>
      </c>
      <c r="M20" s="95">
        <v>220</v>
      </c>
    </row>
    <row r="21" spans="1:13">
      <c r="A21" s="95" t="s">
        <v>276</v>
      </c>
      <c r="B21" s="95" t="s">
        <v>257</v>
      </c>
      <c r="C21" s="95" t="s">
        <v>257</v>
      </c>
      <c r="D21" s="95" t="s">
        <v>257</v>
      </c>
      <c r="E21" s="95" t="s">
        <v>257</v>
      </c>
      <c r="F21" s="95">
        <v>21</v>
      </c>
      <c r="G21" s="95">
        <v>7</v>
      </c>
      <c r="H21" s="95">
        <v>9</v>
      </c>
      <c r="I21" s="95">
        <v>59</v>
      </c>
      <c r="J21" s="95">
        <v>14</v>
      </c>
      <c r="K21" s="95">
        <v>30</v>
      </c>
      <c r="L21" s="95">
        <v>13</v>
      </c>
      <c r="M21" s="95">
        <v>234</v>
      </c>
    </row>
    <row r="22" spans="1:13">
      <c r="A22" s="95" t="s">
        <v>277</v>
      </c>
      <c r="B22" s="95" t="s">
        <v>257</v>
      </c>
      <c r="C22" s="95" t="s">
        <v>257</v>
      </c>
      <c r="D22" s="95" t="s">
        <v>257</v>
      </c>
      <c r="E22" s="95" t="s">
        <v>257</v>
      </c>
      <c r="F22" s="95">
        <v>20</v>
      </c>
      <c r="G22" s="95">
        <v>8</v>
      </c>
      <c r="H22" s="95">
        <v>8</v>
      </c>
      <c r="I22" s="95">
        <v>60</v>
      </c>
      <c r="J22" s="95">
        <v>13</v>
      </c>
      <c r="K22" s="95">
        <v>29</v>
      </c>
      <c r="L22" s="95">
        <v>13</v>
      </c>
      <c r="M22" s="95">
        <v>233</v>
      </c>
    </row>
    <row r="23" spans="1:13">
      <c r="A23" s="95" t="s">
        <v>278</v>
      </c>
      <c r="B23" s="95" t="s">
        <v>257</v>
      </c>
      <c r="C23" s="95" t="s">
        <v>257</v>
      </c>
      <c r="D23" s="95" t="s">
        <v>257</v>
      </c>
      <c r="E23" s="95" t="s">
        <v>257</v>
      </c>
      <c r="F23" s="95">
        <v>22</v>
      </c>
      <c r="G23" s="95">
        <v>8</v>
      </c>
      <c r="H23" s="95">
        <v>9</v>
      </c>
      <c r="I23" s="95">
        <v>62</v>
      </c>
      <c r="J23" s="95">
        <v>13</v>
      </c>
      <c r="K23" s="95">
        <v>29</v>
      </c>
      <c r="L23" s="95">
        <v>13</v>
      </c>
      <c r="M23" s="95">
        <v>242</v>
      </c>
    </row>
    <row r="24" spans="1:13">
      <c r="A24" s="95" t="s">
        <v>279</v>
      </c>
      <c r="B24" s="95" t="s">
        <v>257</v>
      </c>
      <c r="C24" s="95" t="s">
        <v>257</v>
      </c>
      <c r="D24" s="95" t="s">
        <v>257</v>
      </c>
      <c r="E24" s="95" t="s">
        <v>257</v>
      </c>
      <c r="F24" s="95">
        <v>22</v>
      </c>
      <c r="G24" s="95">
        <v>8</v>
      </c>
      <c r="H24" s="95">
        <v>8</v>
      </c>
      <c r="I24" s="95">
        <v>57</v>
      </c>
      <c r="J24" s="95">
        <v>11</v>
      </c>
      <c r="K24" s="95">
        <v>30</v>
      </c>
      <c r="L24" s="95">
        <v>15</v>
      </c>
      <c r="M24" s="95">
        <v>251</v>
      </c>
    </row>
    <row r="25" spans="1:13">
      <c r="A25" s="95" t="s">
        <v>280</v>
      </c>
      <c r="B25" s="95" t="s">
        <v>257</v>
      </c>
      <c r="C25" s="95" t="s">
        <v>257</v>
      </c>
      <c r="D25" s="95" t="s">
        <v>257</v>
      </c>
      <c r="E25" s="95" t="s">
        <v>257</v>
      </c>
      <c r="F25" s="95">
        <v>20</v>
      </c>
      <c r="G25" s="95">
        <v>6</v>
      </c>
      <c r="H25" s="95">
        <v>7</v>
      </c>
      <c r="I25" s="95">
        <v>55</v>
      </c>
      <c r="J25" s="95">
        <v>12</v>
      </c>
      <c r="K25" s="95">
        <v>30</v>
      </c>
      <c r="L25" s="95">
        <v>18</v>
      </c>
      <c r="M25" s="95">
        <v>259</v>
      </c>
    </row>
    <row r="26" spans="1:13">
      <c r="A26" s="95" t="s">
        <v>281</v>
      </c>
      <c r="B26" s="95" t="s">
        <v>257</v>
      </c>
      <c r="C26" s="95" t="s">
        <v>257</v>
      </c>
      <c r="D26" s="95" t="s">
        <v>257</v>
      </c>
      <c r="E26" s="95" t="s">
        <v>257</v>
      </c>
      <c r="F26" s="95">
        <v>21</v>
      </c>
      <c r="G26" s="95">
        <v>8</v>
      </c>
      <c r="H26" s="95">
        <v>7</v>
      </c>
      <c r="I26" s="95">
        <v>53</v>
      </c>
      <c r="J26" s="95">
        <v>11</v>
      </c>
      <c r="K26" s="95">
        <v>31</v>
      </c>
      <c r="L26" s="95">
        <v>20</v>
      </c>
      <c r="M26" s="95">
        <v>262</v>
      </c>
    </row>
    <row r="27" spans="1:13">
      <c r="A27" s="95" t="s">
        <v>282</v>
      </c>
      <c r="B27" s="95" t="s">
        <v>257</v>
      </c>
      <c r="C27" s="95" t="s">
        <v>257</v>
      </c>
      <c r="D27" s="95" t="s">
        <v>257</v>
      </c>
      <c r="E27" s="95" t="s">
        <v>257</v>
      </c>
      <c r="F27" s="95">
        <v>26</v>
      </c>
      <c r="G27" s="95">
        <v>10</v>
      </c>
      <c r="H27" s="95">
        <v>8</v>
      </c>
      <c r="I27" s="95">
        <v>63</v>
      </c>
      <c r="J27" s="95">
        <v>12</v>
      </c>
      <c r="K27" s="95">
        <v>29</v>
      </c>
      <c r="L27" s="95">
        <v>21</v>
      </c>
      <c r="M27" s="95">
        <v>260</v>
      </c>
    </row>
    <row r="28" spans="1:13">
      <c r="A28" s="95" t="s">
        <v>283</v>
      </c>
      <c r="B28" s="95" t="s">
        <v>257</v>
      </c>
      <c r="C28" s="95" t="s">
        <v>257</v>
      </c>
      <c r="D28" s="95" t="s">
        <v>257</v>
      </c>
      <c r="E28" s="95" t="s">
        <v>257</v>
      </c>
      <c r="F28" s="95">
        <v>28</v>
      </c>
      <c r="G28" s="95">
        <v>11</v>
      </c>
      <c r="H28" s="95">
        <v>7</v>
      </c>
      <c r="I28" s="95">
        <v>67</v>
      </c>
      <c r="J28" s="95">
        <v>12</v>
      </c>
      <c r="K28" s="95">
        <v>26</v>
      </c>
      <c r="L28" s="95">
        <v>22</v>
      </c>
      <c r="M28" s="95">
        <v>260</v>
      </c>
    </row>
    <row r="29" spans="1:13">
      <c r="A29" s="95" t="s">
        <v>284</v>
      </c>
      <c r="B29" s="95" t="s">
        <v>257</v>
      </c>
      <c r="C29" s="95" t="s">
        <v>257</v>
      </c>
      <c r="D29" s="95" t="s">
        <v>257</v>
      </c>
      <c r="E29" s="95" t="s">
        <v>257</v>
      </c>
      <c r="F29" s="95">
        <v>28</v>
      </c>
      <c r="G29" s="95">
        <v>12</v>
      </c>
      <c r="H29" s="95">
        <v>6</v>
      </c>
      <c r="I29" s="95">
        <v>66</v>
      </c>
      <c r="J29" s="95">
        <v>12</v>
      </c>
      <c r="K29" s="95">
        <v>26</v>
      </c>
      <c r="L29" s="95">
        <v>23</v>
      </c>
      <c r="M29" s="95">
        <v>261</v>
      </c>
    </row>
    <row r="30" spans="1:13">
      <c r="A30" s="95" t="s">
        <v>285</v>
      </c>
      <c r="B30" s="95" t="s">
        <v>257</v>
      </c>
      <c r="C30" s="95" t="s">
        <v>257</v>
      </c>
      <c r="D30" s="95" t="s">
        <v>257</v>
      </c>
      <c r="E30" s="95" t="s">
        <v>257</v>
      </c>
      <c r="F30" s="95">
        <v>31</v>
      </c>
      <c r="G30" s="95">
        <v>17</v>
      </c>
      <c r="H30" s="95">
        <v>6</v>
      </c>
      <c r="I30" s="95">
        <v>76</v>
      </c>
      <c r="J30" s="95">
        <v>14</v>
      </c>
      <c r="K30" s="95">
        <v>25</v>
      </c>
      <c r="L30" s="95">
        <v>25</v>
      </c>
      <c r="M30" s="95">
        <v>262</v>
      </c>
    </row>
    <row r="31" spans="1:13">
      <c r="A31" s="95" t="s">
        <v>286</v>
      </c>
      <c r="B31" s="95" t="s">
        <v>257</v>
      </c>
      <c r="C31" s="95" t="s">
        <v>257</v>
      </c>
      <c r="D31" s="95" t="s">
        <v>257</v>
      </c>
      <c r="E31" s="95" t="s">
        <v>257</v>
      </c>
      <c r="F31" s="95">
        <v>34</v>
      </c>
      <c r="G31" s="95">
        <v>20</v>
      </c>
      <c r="H31" s="95">
        <v>7</v>
      </c>
      <c r="I31" s="95">
        <v>80</v>
      </c>
      <c r="J31" s="95">
        <v>12</v>
      </c>
      <c r="K31" s="95">
        <v>24</v>
      </c>
      <c r="L31" s="95">
        <v>26</v>
      </c>
      <c r="M31" s="95">
        <v>267</v>
      </c>
    </row>
    <row r="32" spans="1:13">
      <c r="A32" s="95" t="s">
        <v>287</v>
      </c>
      <c r="B32" s="95" t="s">
        <v>257</v>
      </c>
      <c r="C32" s="95" t="s">
        <v>257</v>
      </c>
      <c r="D32" s="95" t="s">
        <v>257</v>
      </c>
      <c r="E32" s="95" t="s">
        <v>257</v>
      </c>
      <c r="F32" s="95">
        <v>33</v>
      </c>
      <c r="G32" s="95">
        <v>21</v>
      </c>
      <c r="H32" s="95">
        <v>7</v>
      </c>
      <c r="I32" s="95">
        <v>82</v>
      </c>
      <c r="J32" s="95">
        <v>15</v>
      </c>
      <c r="K32" s="95">
        <v>21</v>
      </c>
      <c r="L32" s="95">
        <v>27</v>
      </c>
      <c r="M32" s="95">
        <v>293</v>
      </c>
    </row>
    <row r="33" spans="1:13">
      <c r="A33" s="95" t="s">
        <v>288</v>
      </c>
      <c r="B33" s="95" t="s">
        <v>257</v>
      </c>
      <c r="C33" s="95" t="s">
        <v>257</v>
      </c>
      <c r="D33" s="95" t="s">
        <v>257</v>
      </c>
      <c r="E33" s="95" t="s">
        <v>257</v>
      </c>
      <c r="F33" s="95">
        <v>36</v>
      </c>
      <c r="G33" s="95">
        <v>24</v>
      </c>
      <c r="H33" s="95">
        <v>8</v>
      </c>
      <c r="I33" s="95">
        <v>88</v>
      </c>
      <c r="J33" s="95">
        <v>13</v>
      </c>
      <c r="K33" s="95">
        <v>21</v>
      </c>
      <c r="L33" s="95">
        <v>23</v>
      </c>
      <c r="M33" s="95">
        <v>293</v>
      </c>
    </row>
    <row r="34" spans="1:13">
      <c r="A34" s="95" t="s">
        <v>289</v>
      </c>
      <c r="B34" s="95" t="s">
        <v>257</v>
      </c>
      <c r="C34" s="95" t="s">
        <v>257</v>
      </c>
      <c r="D34" s="95" t="s">
        <v>257</v>
      </c>
      <c r="E34" s="95" t="s">
        <v>257</v>
      </c>
      <c r="F34" s="95">
        <v>36</v>
      </c>
      <c r="G34" s="95">
        <v>23</v>
      </c>
      <c r="H34" s="95">
        <v>8</v>
      </c>
      <c r="I34" s="95">
        <v>91</v>
      </c>
      <c r="J34" s="95">
        <v>15</v>
      </c>
      <c r="K34" s="95">
        <v>23</v>
      </c>
      <c r="L34" s="95">
        <v>21</v>
      </c>
      <c r="M34" s="95">
        <v>291</v>
      </c>
    </row>
    <row r="35" spans="1:13">
      <c r="A35" s="95" t="s">
        <v>290</v>
      </c>
      <c r="B35" s="95" t="s">
        <v>257</v>
      </c>
      <c r="C35" s="95" t="s">
        <v>257</v>
      </c>
      <c r="D35" s="95" t="s">
        <v>257</v>
      </c>
      <c r="E35" s="95" t="s">
        <v>257</v>
      </c>
      <c r="F35" s="95">
        <v>36</v>
      </c>
      <c r="G35" s="95">
        <v>23</v>
      </c>
      <c r="H35" s="95">
        <v>8</v>
      </c>
      <c r="I35" s="95">
        <v>91</v>
      </c>
      <c r="J35" s="95">
        <v>15</v>
      </c>
      <c r="K35" s="95">
        <v>24</v>
      </c>
      <c r="L35" s="95">
        <v>23</v>
      </c>
      <c r="M35" s="95">
        <v>286</v>
      </c>
    </row>
    <row r="36" spans="1:13">
      <c r="A36" s="95" t="s">
        <v>291</v>
      </c>
      <c r="B36" s="95" t="s">
        <v>257</v>
      </c>
      <c r="C36" s="95" t="s">
        <v>257</v>
      </c>
      <c r="D36" s="95" t="s">
        <v>257</v>
      </c>
      <c r="E36" s="95" t="s">
        <v>257</v>
      </c>
      <c r="F36" s="95">
        <v>37</v>
      </c>
      <c r="G36" s="95">
        <v>26</v>
      </c>
      <c r="H36" s="95">
        <v>10</v>
      </c>
      <c r="I36" s="95">
        <v>94</v>
      </c>
      <c r="J36" s="95">
        <v>15</v>
      </c>
      <c r="K36" s="95">
        <v>24</v>
      </c>
      <c r="L36" s="95">
        <v>22</v>
      </c>
      <c r="M36" s="95">
        <v>281</v>
      </c>
    </row>
    <row r="37" spans="1:13">
      <c r="A37" s="95" t="s">
        <v>292</v>
      </c>
      <c r="B37" s="95" t="s">
        <v>257</v>
      </c>
      <c r="C37" s="95" t="s">
        <v>257</v>
      </c>
      <c r="D37" s="95" t="s">
        <v>257</v>
      </c>
      <c r="E37" s="95" t="s">
        <v>257</v>
      </c>
      <c r="F37" s="95">
        <v>38</v>
      </c>
      <c r="G37" s="95">
        <v>26</v>
      </c>
      <c r="H37" s="95">
        <v>10</v>
      </c>
      <c r="I37" s="95">
        <v>94</v>
      </c>
      <c r="J37" s="95">
        <v>14</v>
      </c>
      <c r="K37" s="95">
        <v>19</v>
      </c>
      <c r="L37" s="95">
        <v>21</v>
      </c>
      <c r="M37" s="95">
        <v>274</v>
      </c>
    </row>
    <row r="38" spans="1:13">
      <c r="A38" s="95" t="s">
        <v>293</v>
      </c>
      <c r="B38" s="95" t="s">
        <v>257</v>
      </c>
      <c r="C38" s="95" t="s">
        <v>257</v>
      </c>
      <c r="D38" s="95" t="s">
        <v>257</v>
      </c>
      <c r="E38" s="95" t="s">
        <v>257</v>
      </c>
      <c r="F38" s="95">
        <v>42</v>
      </c>
      <c r="G38" s="95">
        <v>28</v>
      </c>
      <c r="H38" s="95">
        <v>11</v>
      </c>
      <c r="I38" s="95">
        <v>101</v>
      </c>
      <c r="J38" s="95">
        <v>15</v>
      </c>
      <c r="K38" s="95">
        <v>24</v>
      </c>
      <c r="L38" s="95">
        <v>21</v>
      </c>
      <c r="M38" s="95">
        <v>274</v>
      </c>
    </row>
    <row r="39" spans="1:13">
      <c r="A39" s="95" t="s">
        <v>294</v>
      </c>
      <c r="B39" s="95" t="s">
        <v>257</v>
      </c>
      <c r="C39" s="95" t="s">
        <v>257</v>
      </c>
      <c r="D39" s="95" t="s">
        <v>257</v>
      </c>
      <c r="E39" s="95" t="s">
        <v>257</v>
      </c>
      <c r="F39" s="95">
        <v>43</v>
      </c>
      <c r="G39" s="95">
        <v>28</v>
      </c>
      <c r="H39" s="95">
        <v>12</v>
      </c>
      <c r="I39" s="95">
        <v>98</v>
      </c>
      <c r="J39" s="95">
        <v>17</v>
      </c>
      <c r="K39" s="95">
        <v>23</v>
      </c>
      <c r="L39" s="95">
        <v>20</v>
      </c>
      <c r="M39" s="95">
        <v>284</v>
      </c>
    </row>
    <row r="40" spans="1:13">
      <c r="A40" s="95" t="s">
        <v>295</v>
      </c>
      <c r="B40" s="95" t="s">
        <v>257</v>
      </c>
      <c r="C40" s="95" t="s">
        <v>257</v>
      </c>
      <c r="D40" s="95" t="s">
        <v>257</v>
      </c>
      <c r="E40" s="95" t="s">
        <v>257</v>
      </c>
      <c r="F40" s="95">
        <v>40</v>
      </c>
      <c r="G40" s="95">
        <v>26</v>
      </c>
      <c r="H40" s="95">
        <v>12</v>
      </c>
      <c r="I40" s="95">
        <v>92</v>
      </c>
      <c r="J40" s="95">
        <v>17</v>
      </c>
      <c r="K40" s="95">
        <v>23</v>
      </c>
      <c r="L40" s="95">
        <v>18</v>
      </c>
      <c r="M40" s="95">
        <v>284</v>
      </c>
    </row>
    <row r="41" spans="1:13">
      <c r="A41" s="95" t="s">
        <v>296</v>
      </c>
      <c r="B41" s="95" t="s">
        <v>257</v>
      </c>
      <c r="C41" s="95" t="s">
        <v>257</v>
      </c>
      <c r="D41" s="95" t="s">
        <v>257</v>
      </c>
      <c r="E41" s="95" t="s">
        <v>257</v>
      </c>
      <c r="F41" s="95">
        <v>38</v>
      </c>
      <c r="G41" s="95">
        <v>25</v>
      </c>
      <c r="H41" s="95">
        <v>13</v>
      </c>
      <c r="I41" s="95">
        <v>91</v>
      </c>
      <c r="J41" s="95">
        <v>18</v>
      </c>
      <c r="K41" s="95">
        <v>23</v>
      </c>
      <c r="L41" s="95">
        <v>17</v>
      </c>
      <c r="M41" s="95">
        <v>270</v>
      </c>
    </row>
    <row r="42" spans="1:13">
      <c r="A42" s="95" t="s">
        <v>297</v>
      </c>
      <c r="B42" s="95" t="s">
        <v>257</v>
      </c>
      <c r="C42" s="95" t="s">
        <v>257</v>
      </c>
      <c r="D42" s="95" t="s">
        <v>257</v>
      </c>
      <c r="E42" s="95" t="s">
        <v>257</v>
      </c>
      <c r="F42" s="95">
        <v>45</v>
      </c>
      <c r="G42" s="95">
        <v>25</v>
      </c>
      <c r="H42" s="95">
        <v>14</v>
      </c>
      <c r="I42" s="95">
        <v>92</v>
      </c>
      <c r="J42" s="95">
        <v>18</v>
      </c>
      <c r="K42" s="95">
        <v>23</v>
      </c>
      <c r="L42" s="95">
        <v>17</v>
      </c>
      <c r="M42" s="95">
        <v>270</v>
      </c>
    </row>
    <row r="43" spans="1:13">
      <c r="A43" s="95" t="s">
        <v>298</v>
      </c>
      <c r="B43" s="95" t="s">
        <v>257</v>
      </c>
      <c r="C43" s="95" t="s">
        <v>257</v>
      </c>
      <c r="D43" s="95" t="s">
        <v>257</v>
      </c>
      <c r="E43" s="95" t="s">
        <v>257</v>
      </c>
      <c r="F43" s="95">
        <v>43</v>
      </c>
      <c r="G43" s="95">
        <v>24</v>
      </c>
      <c r="H43" s="95">
        <v>14</v>
      </c>
      <c r="I43" s="95">
        <v>92</v>
      </c>
      <c r="J43" s="95">
        <v>18</v>
      </c>
      <c r="K43" s="95">
        <v>24</v>
      </c>
      <c r="L43" s="95">
        <v>18</v>
      </c>
      <c r="M43" s="95">
        <v>269</v>
      </c>
    </row>
    <row r="44" spans="1:13">
      <c r="A44" s="95" t="s">
        <v>299</v>
      </c>
      <c r="B44" s="95" t="s">
        <v>257</v>
      </c>
      <c r="C44" s="95" t="s">
        <v>257</v>
      </c>
      <c r="D44" s="95" t="s">
        <v>257</v>
      </c>
      <c r="E44" s="95" t="s">
        <v>257</v>
      </c>
      <c r="F44" s="95">
        <v>46</v>
      </c>
      <c r="G44" s="95">
        <v>24</v>
      </c>
      <c r="H44" s="95">
        <v>15</v>
      </c>
      <c r="I44" s="95">
        <v>92</v>
      </c>
      <c r="J44" s="95">
        <v>16</v>
      </c>
      <c r="K44" s="95">
        <v>22</v>
      </c>
      <c r="L44" s="95">
        <v>18</v>
      </c>
      <c r="M44" s="95">
        <v>239</v>
      </c>
    </row>
    <row r="45" spans="1:13">
      <c r="A45" s="95" t="s">
        <v>300</v>
      </c>
      <c r="B45" s="95" t="s">
        <v>257</v>
      </c>
      <c r="C45" s="95" t="s">
        <v>257</v>
      </c>
      <c r="D45" s="95" t="s">
        <v>257</v>
      </c>
      <c r="E45" s="95" t="s">
        <v>257</v>
      </c>
      <c r="F45" s="95">
        <v>45</v>
      </c>
      <c r="G45" s="95">
        <v>22</v>
      </c>
      <c r="H45" s="95">
        <v>16</v>
      </c>
      <c r="I45" s="95">
        <v>89</v>
      </c>
      <c r="J45" s="95">
        <v>13</v>
      </c>
      <c r="K45" s="95">
        <v>21</v>
      </c>
      <c r="L45" s="95">
        <v>21</v>
      </c>
      <c r="M45" s="95">
        <v>231</v>
      </c>
    </row>
    <row r="46" spans="1:13">
      <c r="A46" s="95" t="s">
        <v>301</v>
      </c>
      <c r="B46" s="95" t="s">
        <v>257</v>
      </c>
      <c r="C46" s="95" t="s">
        <v>257</v>
      </c>
      <c r="D46" s="95" t="s">
        <v>257</v>
      </c>
      <c r="E46" s="95" t="s">
        <v>257</v>
      </c>
      <c r="F46" s="95">
        <v>46</v>
      </c>
      <c r="G46" s="95">
        <v>23</v>
      </c>
      <c r="H46" s="95">
        <v>16</v>
      </c>
      <c r="I46" s="95">
        <v>89</v>
      </c>
      <c r="J46" s="95">
        <v>14</v>
      </c>
      <c r="K46" s="95">
        <v>21</v>
      </c>
      <c r="L46" s="95">
        <v>25</v>
      </c>
      <c r="M46" s="95">
        <v>233</v>
      </c>
    </row>
    <row r="47" spans="1:13">
      <c r="A47" s="95" t="s">
        <v>302</v>
      </c>
      <c r="B47" s="95" t="s">
        <v>257</v>
      </c>
      <c r="C47" s="95" t="s">
        <v>257</v>
      </c>
      <c r="D47" s="95" t="s">
        <v>257</v>
      </c>
      <c r="E47" s="95" t="s">
        <v>257</v>
      </c>
      <c r="F47" s="95">
        <v>47</v>
      </c>
      <c r="G47" s="95">
        <v>26</v>
      </c>
      <c r="H47" s="95">
        <v>15</v>
      </c>
      <c r="I47" s="95">
        <v>93</v>
      </c>
      <c r="J47" s="95">
        <v>14</v>
      </c>
      <c r="K47" s="95">
        <v>19</v>
      </c>
      <c r="L47" s="95">
        <v>23</v>
      </c>
      <c r="M47" s="95">
        <v>224</v>
      </c>
    </row>
    <row r="48" spans="1:13">
      <c r="A48" s="95" t="s">
        <v>303</v>
      </c>
      <c r="B48" s="95" t="s">
        <v>257</v>
      </c>
      <c r="C48" s="95" t="s">
        <v>257</v>
      </c>
      <c r="D48" s="95" t="s">
        <v>257</v>
      </c>
      <c r="E48" s="95" t="s">
        <v>257</v>
      </c>
      <c r="F48" s="95">
        <v>44</v>
      </c>
      <c r="G48" s="95">
        <v>22</v>
      </c>
      <c r="H48" s="95">
        <v>13</v>
      </c>
      <c r="I48" s="95">
        <v>90</v>
      </c>
      <c r="J48" s="95">
        <v>15</v>
      </c>
      <c r="K48" s="95">
        <v>18</v>
      </c>
      <c r="L48" s="95">
        <v>22</v>
      </c>
      <c r="M48" s="95">
        <v>228</v>
      </c>
    </row>
    <row r="49" spans="1:13">
      <c r="A49" s="95" t="s">
        <v>304</v>
      </c>
      <c r="B49" s="95" t="s">
        <v>257</v>
      </c>
      <c r="C49" s="95" t="s">
        <v>257</v>
      </c>
      <c r="D49" s="95" t="s">
        <v>257</v>
      </c>
      <c r="E49" s="95" t="s">
        <v>257</v>
      </c>
      <c r="F49" s="95">
        <v>47</v>
      </c>
      <c r="G49" s="95">
        <v>24</v>
      </c>
      <c r="H49" s="95">
        <v>13</v>
      </c>
      <c r="I49" s="95">
        <v>92</v>
      </c>
      <c r="J49" s="95">
        <v>14</v>
      </c>
      <c r="K49" s="95">
        <v>18</v>
      </c>
      <c r="L49" s="95">
        <v>22</v>
      </c>
      <c r="M49" s="95">
        <v>224</v>
      </c>
    </row>
    <row r="50" spans="1:13">
      <c r="A50" s="95" t="s">
        <v>305</v>
      </c>
      <c r="B50" s="95" t="s">
        <v>257</v>
      </c>
      <c r="C50" s="95" t="s">
        <v>257</v>
      </c>
      <c r="D50" s="95" t="s">
        <v>257</v>
      </c>
      <c r="E50" s="95" t="s">
        <v>257</v>
      </c>
      <c r="F50" s="95">
        <v>44</v>
      </c>
      <c r="G50" s="95">
        <v>22</v>
      </c>
      <c r="H50" s="95">
        <v>11</v>
      </c>
      <c r="I50" s="95">
        <v>90</v>
      </c>
      <c r="J50" s="95">
        <v>14</v>
      </c>
      <c r="K50" s="95">
        <v>13</v>
      </c>
      <c r="L50" s="95">
        <v>20</v>
      </c>
      <c r="M50" s="95">
        <v>209</v>
      </c>
    </row>
  </sheetData>
  <phoneticPr fontId="4" type="noConversion"/>
  <pageMargins left="0.7" right="0.7" top="0.75" bottom="0.75" header="0.3" footer="0.3"/>
  <pageSetup paperSize="9" orientation="portrait" horizontalDpi="1200" verticalDpi="120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2F47-16DE-4FF9-8BA6-D84C6C02A8F5}">
  <sheetPr>
    <tabColor rgb="FFFFFF00"/>
  </sheetPr>
  <dimension ref="A1:M50"/>
  <sheetViews>
    <sheetView workbookViewId="0"/>
  </sheetViews>
  <sheetFormatPr defaultRowHeight="14.25"/>
  <cols>
    <col min="1" max="1" width="10.75" customWidth="1"/>
    <col min="6" max="8" width="9" customWidth="1"/>
    <col min="9" max="9" width="9.875" customWidth="1"/>
    <col min="10" max="10" width="12.25" bestFit="1" customWidth="1"/>
    <col min="11" max="11" width="10.25" customWidth="1"/>
    <col min="12" max="12" width="11" customWidth="1"/>
    <col min="13" max="13" width="12" customWidth="1"/>
  </cols>
  <sheetData>
    <row r="1" spans="1:13" ht="63">
      <c r="A1" s="141" t="s">
        <v>255</v>
      </c>
      <c r="B1" s="142" t="s">
        <v>248</v>
      </c>
      <c r="C1" s="142" t="s">
        <v>244</v>
      </c>
      <c r="D1" s="142" t="s">
        <v>245</v>
      </c>
      <c r="E1" s="142" t="s">
        <v>246</v>
      </c>
      <c r="F1" s="142" t="s">
        <v>253</v>
      </c>
      <c r="G1" s="142" t="s">
        <v>249</v>
      </c>
      <c r="H1" s="142" t="s">
        <v>250</v>
      </c>
      <c r="I1" s="142" t="s">
        <v>251</v>
      </c>
      <c r="J1" s="142" t="s">
        <v>243</v>
      </c>
      <c r="K1" s="142" t="s">
        <v>239</v>
      </c>
      <c r="L1" s="142" t="s">
        <v>240</v>
      </c>
      <c r="M1" s="143" t="s">
        <v>241</v>
      </c>
    </row>
    <row r="2" spans="1:13">
      <c r="A2" s="144" t="s">
        <v>256</v>
      </c>
      <c r="B2" s="95">
        <v>168</v>
      </c>
      <c r="C2" s="95">
        <v>79</v>
      </c>
      <c r="D2" s="95">
        <v>19</v>
      </c>
      <c r="E2" s="95">
        <v>21</v>
      </c>
      <c r="F2" s="95" t="s">
        <v>257</v>
      </c>
      <c r="G2" s="95" t="s">
        <v>257</v>
      </c>
      <c r="H2" s="95" t="s">
        <v>257</v>
      </c>
      <c r="I2" s="95" t="s">
        <v>257</v>
      </c>
      <c r="J2" s="95">
        <v>250</v>
      </c>
      <c r="K2" s="95">
        <v>17</v>
      </c>
      <c r="L2" s="95">
        <v>25</v>
      </c>
      <c r="M2" s="145">
        <v>38</v>
      </c>
    </row>
    <row r="3" spans="1:13">
      <c r="A3" s="144" t="s">
        <v>258</v>
      </c>
      <c r="B3" s="95">
        <v>172</v>
      </c>
      <c r="C3" s="95">
        <v>81</v>
      </c>
      <c r="D3" s="95">
        <v>19</v>
      </c>
      <c r="E3" s="95">
        <v>21</v>
      </c>
      <c r="F3" s="95" t="s">
        <v>257</v>
      </c>
      <c r="G3" s="95" t="s">
        <v>257</v>
      </c>
      <c r="H3" s="95" t="s">
        <v>257</v>
      </c>
      <c r="I3" s="95" t="s">
        <v>257</v>
      </c>
      <c r="J3" s="95">
        <v>256</v>
      </c>
      <c r="K3" s="95">
        <v>16</v>
      </c>
      <c r="L3" s="95">
        <v>25</v>
      </c>
      <c r="M3" s="145">
        <v>40</v>
      </c>
    </row>
    <row r="4" spans="1:13">
      <c r="A4" s="144" t="s">
        <v>259</v>
      </c>
      <c r="B4" s="95">
        <v>170</v>
      </c>
      <c r="C4" s="95">
        <v>80</v>
      </c>
      <c r="D4" s="95">
        <v>20</v>
      </c>
      <c r="E4" s="95">
        <v>21</v>
      </c>
      <c r="F4" s="95" t="s">
        <v>257</v>
      </c>
      <c r="G4" s="95" t="s">
        <v>257</v>
      </c>
      <c r="H4" s="95" t="s">
        <v>257</v>
      </c>
      <c r="I4" s="95" t="s">
        <v>257</v>
      </c>
      <c r="J4" s="95">
        <v>258</v>
      </c>
      <c r="K4" s="95">
        <v>17</v>
      </c>
      <c r="L4" s="95">
        <v>24</v>
      </c>
      <c r="M4" s="145">
        <v>39</v>
      </c>
    </row>
    <row r="5" spans="1:13">
      <c r="A5" s="144" t="s">
        <v>260</v>
      </c>
      <c r="B5" s="95">
        <v>172</v>
      </c>
      <c r="C5" s="95">
        <v>82</v>
      </c>
      <c r="D5" s="95">
        <v>20</v>
      </c>
      <c r="E5" s="95">
        <v>21</v>
      </c>
      <c r="F5" s="95" t="s">
        <v>257</v>
      </c>
      <c r="G5" s="95" t="s">
        <v>257</v>
      </c>
      <c r="H5" s="95" t="s">
        <v>257</v>
      </c>
      <c r="I5" s="95" t="s">
        <v>257</v>
      </c>
      <c r="J5" s="95">
        <v>260</v>
      </c>
      <c r="K5" s="95">
        <v>17</v>
      </c>
      <c r="L5" s="95">
        <v>24</v>
      </c>
      <c r="M5" s="145">
        <v>40</v>
      </c>
    </row>
    <row r="6" spans="1:13">
      <c r="A6" s="144" t="s">
        <v>261</v>
      </c>
      <c r="B6" s="95">
        <v>172</v>
      </c>
      <c r="C6" s="95">
        <v>82</v>
      </c>
      <c r="D6" s="95">
        <v>20</v>
      </c>
      <c r="E6" s="95">
        <v>21</v>
      </c>
      <c r="F6" s="95" t="s">
        <v>257</v>
      </c>
      <c r="G6" s="95" t="s">
        <v>257</v>
      </c>
      <c r="H6" s="95" t="s">
        <v>257</v>
      </c>
      <c r="I6" s="95" t="s">
        <v>257</v>
      </c>
      <c r="J6" s="95">
        <v>257</v>
      </c>
      <c r="K6" s="95">
        <v>16</v>
      </c>
      <c r="L6" s="95">
        <v>24</v>
      </c>
      <c r="M6" s="145">
        <v>38</v>
      </c>
    </row>
    <row r="7" spans="1:13">
      <c r="A7" s="144" t="s">
        <v>262</v>
      </c>
      <c r="B7" s="95">
        <v>171</v>
      </c>
      <c r="C7" s="95">
        <v>82</v>
      </c>
      <c r="D7" s="95">
        <v>20</v>
      </c>
      <c r="E7" s="95">
        <v>21</v>
      </c>
      <c r="F7" s="95" t="s">
        <v>257</v>
      </c>
      <c r="G7" s="95" t="s">
        <v>257</v>
      </c>
      <c r="H7" s="95" t="s">
        <v>257</v>
      </c>
      <c r="I7" s="95" t="s">
        <v>257</v>
      </c>
      <c r="J7" s="95">
        <v>258</v>
      </c>
      <c r="K7" s="95">
        <v>17</v>
      </c>
      <c r="L7" s="95">
        <v>24</v>
      </c>
      <c r="M7" s="145">
        <v>37</v>
      </c>
    </row>
    <row r="8" spans="1:13">
      <c r="A8" s="144" t="s">
        <v>263</v>
      </c>
      <c r="B8" s="95">
        <v>172</v>
      </c>
      <c r="C8" s="95">
        <v>83</v>
      </c>
      <c r="D8" s="95">
        <v>20</v>
      </c>
      <c r="E8" s="95">
        <v>21</v>
      </c>
      <c r="F8" s="95" t="s">
        <v>257</v>
      </c>
      <c r="G8" s="95" t="s">
        <v>257</v>
      </c>
      <c r="H8" s="95" t="s">
        <v>257</v>
      </c>
      <c r="I8" s="95" t="s">
        <v>257</v>
      </c>
      <c r="J8" s="95">
        <v>258</v>
      </c>
      <c r="K8" s="95">
        <v>17</v>
      </c>
      <c r="L8" s="95">
        <v>24</v>
      </c>
      <c r="M8" s="145">
        <v>36</v>
      </c>
    </row>
    <row r="9" spans="1:13">
      <c r="A9" s="144" t="s">
        <v>264</v>
      </c>
      <c r="B9" s="95">
        <v>171</v>
      </c>
      <c r="C9" s="95">
        <v>84</v>
      </c>
      <c r="D9" s="95">
        <v>19</v>
      </c>
      <c r="E9" s="95">
        <v>21</v>
      </c>
      <c r="F9" s="95" t="s">
        <v>257</v>
      </c>
      <c r="G9" s="95" t="s">
        <v>257</v>
      </c>
      <c r="H9" s="95" t="s">
        <v>257</v>
      </c>
      <c r="I9" s="95" t="s">
        <v>257</v>
      </c>
      <c r="J9" s="95">
        <v>255</v>
      </c>
      <c r="K9" s="95">
        <v>16</v>
      </c>
      <c r="L9" s="95">
        <v>23</v>
      </c>
      <c r="M9" s="145">
        <v>35</v>
      </c>
    </row>
    <row r="10" spans="1:13">
      <c r="A10" s="144" t="s">
        <v>265</v>
      </c>
      <c r="B10" s="95">
        <v>172</v>
      </c>
      <c r="C10" s="95">
        <v>85</v>
      </c>
      <c r="D10" s="95">
        <v>19</v>
      </c>
      <c r="E10" s="95">
        <v>21</v>
      </c>
      <c r="F10" s="95" t="s">
        <v>257</v>
      </c>
      <c r="G10" s="95" t="s">
        <v>257</v>
      </c>
      <c r="H10" s="95" t="s">
        <v>257</v>
      </c>
      <c r="I10" s="95" t="s">
        <v>257</v>
      </c>
      <c r="J10" s="95">
        <v>253</v>
      </c>
      <c r="K10" s="95">
        <v>17</v>
      </c>
      <c r="L10" s="95">
        <v>22</v>
      </c>
      <c r="M10" s="145">
        <v>36</v>
      </c>
    </row>
    <row r="11" spans="1:13">
      <c r="A11" s="144" t="s">
        <v>266</v>
      </c>
      <c r="B11" s="95">
        <v>175</v>
      </c>
      <c r="C11" s="95">
        <v>87</v>
      </c>
      <c r="D11" s="95">
        <v>19</v>
      </c>
      <c r="E11" s="95">
        <v>22</v>
      </c>
      <c r="F11" s="95" t="s">
        <v>257</v>
      </c>
      <c r="G11" s="95" t="s">
        <v>257</v>
      </c>
      <c r="H11" s="95" t="s">
        <v>257</v>
      </c>
      <c r="I11" s="95" t="s">
        <v>257</v>
      </c>
      <c r="J11" s="95">
        <v>253</v>
      </c>
      <c r="K11" s="95">
        <v>17</v>
      </c>
      <c r="L11" s="95">
        <v>22</v>
      </c>
      <c r="M11" s="145">
        <v>36</v>
      </c>
    </row>
    <row r="12" spans="1:13">
      <c r="A12" s="144" t="s">
        <v>267</v>
      </c>
      <c r="B12" s="95">
        <v>176</v>
      </c>
      <c r="C12" s="95">
        <v>88</v>
      </c>
      <c r="D12" s="95">
        <v>19</v>
      </c>
      <c r="E12" s="95">
        <v>22</v>
      </c>
      <c r="F12" s="95" t="s">
        <v>257</v>
      </c>
      <c r="G12" s="95" t="s">
        <v>257</v>
      </c>
      <c r="H12" s="95" t="s">
        <v>257</v>
      </c>
      <c r="I12" s="95" t="s">
        <v>257</v>
      </c>
      <c r="J12" s="95">
        <v>255</v>
      </c>
      <c r="K12" s="95">
        <v>17</v>
      </c>
      <c r="L12" s="95">
        <v>22</v>
      </c>
      <c r="M12" s="145">
        <v>36</v>
      </c>
    </row>
    <row r="13" spans="1:13">
      <c r="A13" s="144" t="s">
        <v>268</v>
      </c>
      <c r="B13" s="95">
        <v>177</v>
      </c>
      <c r="C13" s="95">
        <v>88</v>
      </c>
      <c r="D13" s="95">
        <v>19</v>
      </c>
      <c r="E13" s="95">
        <v>22</v>
      </c>
      <c r="F13" s="95" t="s">
        <v>257</v>
      </c>
      <c r="G13" s="95" t="s">
        <v>257</v>
      </c>
      <c r="H13" s="95" t="s">
        <v>257</v>
      </c>
      <c r="I13" s="95" t="s">
        <v>257</v>
      </c>
      <c r="J13" s="95">
        <v>255</v>
      </c>
      <c r="K13" s="95">
        <v>18</v>
      </c>
      <c r="L13" s="95">
        <v>21</v>
      </c>
      <c r="M13" s="145">
        <v>37</v>
      </c>
    </row>
    <row r="14" spans="1:13">
      <c r="A14" s="144" t="s">
        <v>269</v>
      </c>
      <c r="B14" s="95">
        <v>183</v>
      </c>
      <c r="C14" s="95">
        <v>90</v>
      </c>
      <c r="D14" s="95">
        <v>20</v>
      </c>
      <c r="E14" s="95">
        <v>23</v>
      </c>
      <c r="F14" s="95" t="s">
        <v>257</v>
      </c>
      <c r="G14" s="95" t="s">
        <v>257</v>
      </c>
      <c r="H14" s="95" t="s">
        <v>257</v>
      </c>
      <c r="I14" s="95" t="s">
        <v>257</v>
      </c>
      <c r="J14" s="95">
        <v>259</v>
      </c>
      <c r="K14" s="95">
        <v>18</v>
      </c>
      <c r="L14" s="95">
        <v>21</v>
      </c>
      <c r="M14" s="145">
        <v>38</v>
      </c>
    </row>
    <row r="15" spans="1:13">
      <c r="A15" s="144" t="s">
        <v>270</v>
      </c>
      <c r="B15" s="95">
        <v>187</v>
      </c>
      <c r="C15" s="95">
        <v>94</v>
      </c>
      <c r="D15" s="95">
        <v>22</v>
      </c>
      <c r="E15" s="95">
        <v>23</v>
      </c>
      <c r="F15" s="95" t="s">
        <v>257</v>
      </c>
      <c r="G15" s="95" t="s">
        <v>257</v>
      </c>
      <c r="H15" s="95" t="s">
        <v>257</v>
      </c>
      <c r="I15" s="95" t="s">
        <v>257</v>
      </c>
      <c r="J15" s="95">
        <v>257</v>
      </c>
      <c r="K15" s="95">
        <v>18</v>
      </c>
      <c r="L15" s="95">
        <v>21</v>
      </c>
      <c r="M15" s="145">
        <v>38</v>
      </c>
    </row>
    <row r="16" spans="1:13">
      <c r="A16" s="144" t="s">
        <v>271</v>
      </c>
      <c r="B16" s="95">
        <v>189</v>
      </c>
      <c r="C16" s="95">
        <v>96</v>
      </c>
      <c r="D16" s="95">
        <v>23</v>
      </c>
      <c r="E16" s="95">
        <v>24</v>
      </c>
      <c r="F16" s="95" t="s">
        <v>257</v>
      </c>
      <c r="G16" s="95" t="s">
        <v>257</v>
      </c>
      <c r="H16" s="95" t="s">
        <v>257</v>
      </c>
      <c r="I16" s="95" t="s">
        <v>257</v>
      </c>
      <c r="J16" s="95">
        <v>254</v>
      </c>
      <c r="K16" s="95">
        <v>18</v>
      </c>
      <c r="L16" s="95">
        <v>21</v>
      </c>
      <c r="M16" s="145">
        <v>37</v>
      </c>
    </row>
    <row r="17" spans="1:13">
      <c r="A17" s="144" t="s">
        <v>272</v>
      </c>
      <c r="B17" s="95">
        <v>190</v>
      </c>
      <c r="C17" s="95">
        <v>97</v>
      </c>
      <c r="D17" s="95">
        <v>22</v>
      </c>
      <c r="E17" s="95">
        <v>24</v>
      </c>
      <c r="F17" s="95" t="s">
        <v>257</v>
      </c>
      <c r="G17" s="95" t="s">
        <v>257</v>
      </c>
      <c r="H17" s="95" t="s">
        <v>257</v>
      </c>
      <c r="I17" s="95" t="s">
        <v>257</v>
      </c>
      <c r="J17" s="95">
        <v>251</v>
      </c>
      <c r="K17" s="95">
        <v>18</v>
      </c>
      <c r="L17" s="95">
        <v>21</v>
      </c>
      <c r="M17" s="145">
        <v>37</v>
      </c>
    </row>
    <row r="18" spans="1:13">
      <c r="A18" s="144" t="s">
        <v>273</v>
      </c>
      <c r="B18" s="95">
        <v>191</v>
      </c>
      <c r="C18" s="95">
        <v>99</v>
      </c>
      <c r="D18" s="95">
        <v>22</v>
      </c>
      <c r="E18" s="95">
        <v>25</v>
      </c>
      <c r="F18" s="95" t="s">
        <v>257</v>
      </c>
      <c r="G18" s="95" t="s">
        <v>257</v>
      </c>
      <c r="H18" s="95" t="s">
        <v>257</v>
      </c>
      <c r="I18" s="95" t="s">
        <v>257</v>
      </c>
      <c r="J18" s="95">
        <v>250</v>
      </c>
      <c r="K18" s="95">
        <v>18</v>
      </c>
      <c r="L18" s="95">
        <v>21</v>
      </c>
      <c r="M18" s="145">
        <v>37</v>
      </c>
    </row>
    <row r="19" spans="1:13">
      <c r="A19" s="144" t="s">
        <v>274</v>
      </c>
      <c r="B19" s="95">
        <v>194</v>
      </c>
      <c r="C19" s="95">
        <v>98</v>
      </c>
      <c r="D19" s="95">
        <v>23</v>
      </c>
      <c r="E19" s="95">
        <v>25</v>
      </c>
      <c r="F19" s="95" t="s">
        <v>257</v>
      </c>
      <c r="G19" s="95" t="s">
        <v>257</v>
      </c>
      <c r="H19" s="95" t="s">
        <v>257</v>
      </c>
      <c r="I19" s="95" t="s">
        <v>257</v>
      </c>
      <c r="J19" s="95">
        <v>256</v>
      </c>
      <c r="K19" s="95">
        <v>18</v>
      </c>
      <c r="L19" s="95">
        <v>22</v>
      </c>
      <c r="M19" s="145">
        <v>39</v>
      </c>
    </row>
    <row r="20" spans="1:13">
      <c r="A20" s="144" t="s">
        <v>275</v>
      </c>
      <c r="B20" s="95">
        <v>198</v>
      </c>
      <c r="C20" s="95">
        <v>98</v>
      </c>
      <c r="D20" s="95">
        <v>25</v>
      </c>
      <c r="E20" s="95">
        <v>25</v>
      </c>
      <c r="F20" s="95" t="s">
        <v>257</v>
      </c>
      <c r="G20" s="95" t="s">
        <v>257</v>
      </c>
      <c r="H20" s="95" t="s">
        <v>257</v>
      </c>
      <c r="I20" s="95" t="s">
        <v>257</v>
      </c>
      <c r="J20" s="95">
        <v>256</v>
      </c>
      <c r="K20" s="95">
        <v>18</v>
      </c>
      <c r="L20" s="95">
        <v>22</v>
      </c>
      <c r="M20" s="145">
        <v>39</v>
      </c>
    </row>
    <row r="21" spans="1:13">
      <c r="A21" s="144" t="s">
        <v>276</v>
      </c>
      <c r="B21" s="95">
        <v>196</v>
      </c>
      <c r="C21" s="95">
        <v>95</v>
      </c>
      <c r="D21" s="95">
        <v>24</v>
      </c>
      <c r="E21" s="95">
        <v>24</v>
      </c>
      <c r="F21" s="95" t="s">
        <v>257</v>
      </c>
      <c r="G21" s="95" t="s">
        <v>257</v>
      </c>
      <c r="H21" s="95" t="s">
        <v>257</v>
      </c>
      <c r="I21" s="95" t="s">
        <v>257</v>
      </c>
      <c r="J21" s="95">
        <v>258</v>
      </c>
      <c r="K21" s="95">
        <v>18</v>
      </c>
      <c r="L21" s="95">
        <v>22</v>
      </c>
      <c r="M21" s="145">
        <v>39</v>
      </c>
    </row>
    <row r="22" spans="1:13">
      <c r="A22" s="144" t="s">
        <v>277</v>
      </c>
      <c r="B22" s="95">
        <v>196</v>
      </c>
      <c r="C22" s="95">
        <v>95</v>
      </c>
      <c r="D22" s="95">
        <v>24</v>
      </c>
      <c r="E22" s="95">
        <v>24</v>
      </c>
      <c r="F22" s="95" t="s">
        <v>257</v>
      </c>
      <c r="G22" s="95" t="s">
        <v>257</v>
      </c>
      <c r="H22" s="95" t="s">
        <v>257</v>
      </c>
      <c r="I22" s="95" t="s">
        <v>257</v>
      </c>
      <c r="J22" s="95">
        <v>262</v>
      </c>
      <c r="K22" s="95">
        <v>18</v>
      </c>
      <c r="L22" s="95">
        <v>24</v>
      </c>
      <c r="M22" s="145">
        <v>38</v>
      </c>
    </row>
    <row r="23" spans="1:13">
      <c r="A23" s="144" t="s">
        <v>278</v>
      </c>
      <c r="B23" s="95">
        <v>198</v>
      </c>
      <c r="C23" s="95">
        <v>97</v>
      </c>
      <c r="D23" s="95">
        <v>25</v>
      </c>
      <c r="E23" s="95">
        <v>23</v>
      </c>
      <c r="F23" s="95" t="s">
        <v>257</v>
      </c>
      <c r="G23" s="95" t="s">
        <v>257</v>
      </c>
      <c r="H23" s="95" t="s">
        <v>257</v>
      </c>
      <c r="I23" s="95" t="s">
        <v>257</v>
      </c>
      <c r="J23" s="95">
        <v>263</v>
      </c>
      <c r="K23" s="95">
        <v>18</v>
      </c>
      <c r="L23" s="95">
        <v>24</v>
      </c>
      <c r="M23" s="145">
        <v>37</v>
      </c>
    </row>
    <row r="24" spans="1:13">
      <c r="A24" s="144" t="s">
        <v>279</v>
      </c>
      <c r="B24" s="95">
        <v>199</v>
      </c>
      <c r="C24" s="95">
        <v>97</v>
      </c>
      <c r="D24" s="95">
        <v>26</v>
      </c>
      <c r="E24" s="95">
        <v>23</v>
      </c>
      <c r="F24" s="95" t="s">
        <v>257</v>
      </c>
      <c r="G24" s="95" t="s">
        <v>257</v>
      </c>
      <c r="H24" s="95" t="s">
        <v>257</v>
      </c>
      <c r="I24" s="95" t="s">
        <v>257</v>
      </c>
      <c r="J24" s="95">
        <v>261</v>
      </c>
      <c r="K24" s="95">
        <v>18</v>
      </c>
      <c r="L24" s="95">
        <v>23</v>
      </c>
      <c r="M24" s="145">
        <v>37</v>
      </c>
    </row>
    <row r="25" spans="1:13">
      <c r="A25" s="144" t="s">
        <v>280</v>
      </c>
      <c r="B25" s="95">
        <v>200</v>
      </c>
      <c r="C25" s="95">
        <v>98</v>
      </c>
      <c r="D25" s="95">
        <v>27</v>
      </c>
      <c r="E25" s="95">
        <v>23</v>
      </c>
      <c r="F25" s="95" t="s">
        <v>257</v>
      </c>
      <c r="G25" s="95" t="s">
        <v>257</v>
      </c>
      <c r="H25" s="95" t="s">
        <v>257</v>
      </c>
      <c r="I25" s="95" t="s">
        <v>257</v>
      </c>
      <c r="J25" s="95">
        <v>261</v>
      </c>
      <c r="K25" s="95">
        <v>19</v>
      </c>
      <c r="L25" s="95">
        <v>22</v>
      </c>
      <c r="M25" s="145">
        <v>36</v>
      </c>
    </row>
    <row r="26" spans="1:13">
      <c r="A26" s="144" t="s">
        <v>281</v>
      </c>
      <c r="B26" s="95">
        <v>202</v>
      </c>
      <c r="C26" s="95">
        <v>99</v>
      </c>
      <c r="D26" s="95">
        <v>29</v>
      </c>
      <c r="E26" s="95">
        <v>23</v>
      </c>
      <c r="F26" s="95" t="s">
        <v>257</v>
      </c>
      <c r="G26" s="95" t="s">
        <v>257</v>
      </c>
      <c r="H26" s="95" t="s">
        <v>257</v>
      </c>
      <c r="I26" s="95" t="s">
        <v>257</v>
      </c>
      <c r="J26" s="95">
        <v>260</v>
      </c>
      <c r="K26" s="95">
        <v>19</v>
      </c>
      <c r="L26" s="95">
        <v>22</v>
      </c>
      <c r="M26" s="145">
        <v>35</v>
      </c>
    </row>
    <row r="27" spans="1:13">
      <c r="A27" s="144" t="s">
        <v>282</v>
      </c>
      <c r="B27" s="95">
        <v>200</v>
      </c>
      <c r="C27" s="95">
        <v>97</v>
      </c>
      <c r="D27" s="95">
        <v>29</v>
      </c>
      <c r="E27" s="95">
        <v>23</v>
      </c>
      <c r="F27" s="95" t="s">
        <v>257</v>
      </c>
      <c r="G27" s="95" t="s">
        <v>257</v>
      </c>
      <c r="H27" s="95" t="s">
        <v>257</v>
      </c>
      <c r="I27" s="95" t="s">
        <v>257</v>
      </c>
      <c r="J27" s="95">
        <v>254</v>
      </c>
      <c r="K27" s="95">
        <v>19</v>
      </c>
      <c r="L27" s="95">
        <v>21</v>
      </c>
      <c r="M27" s="145">
        <v>33</v>
      </c>
    </row>
    <row r="28" spans="1:13">
      <c r="A28" s="144" t="s">
        <v>283</v>
      </c>
      <c r="B28" s="95">
        <v>201</v>
      </c>
      <c r="C28" s="95">
        <v>99</v>
      </c>
      <c r="D28" s="95">
        <v>29</v>
      </c>
      <c r="E28" s="95">
        <v>22</v>
      </c>
      <c r="F28" s="95" t="s">
        <v>257</v>
      </c>
      <c r="G28" s="95" t="s">
        <v>257</v>
      </c>
      <c r="H28" s="95" t="s">
        <v>257</v>
      </c>
      <c r="I28" s="95" t="s">
        <v>257</v>
      </c>
      <c r="J28" s="95">
        <v>251</v>
      </c>
      <c r="K28" s="95">
        <v>19</v>
      </c>
      <c r="L28" s="95">
        <v>21</v>
      </c>
      <c r="M28" s="145">
        <v>31</v>
      </c>
    </row>
    <row r="29" spans="1:13">
      <c r="A29" s="144" t="s">
        <v>284</v>
      </c>
      <c r="B29" s="95">
        <v>201</v>
      </c>
      <c r="C29" s="95">
        <v>99</v>
      </c>
      <c r="D29" s="95">
        <v>30</v>
      </c>
      <c r="E29" s="95">
        <v>22</v>
      </c>
      <c r="F29" s="95" t="s">
        <v>257</v>
      </c>
      <c r="G29" s="95" t="s">
        <v>257</v>
      </c>
      <c r="H29" s="95" t="s">
        <v>257</v>
      </c>
      <c r="I29" s="95" t="s">
        <v>257</v>
      </c>
      <c r="J29" s="95">
        <v>251</v>
      </c>
      <c r="K29" s="95">
        <v>19</v>
      </c>
      <c r="L29" s="95">
        <v>21</v>
      </c>
      <c r="M29" s="145">
        <v>31</v>
      </c>
    </row>
    <row r="30" spans="1:13">
      <c r="A30" s="144" t="s">
        <v>285</v>
      </c>
      <c r="B30" s="95">
        <v>198</v>
      </c>
      <c r="C30" s="95">
        <v>98</v>
      </c>
      <c r="D30" s="95">
        <v>29</v>
      </c>
      <c r="E30" s="95">
        <v>22</v>
      </c>
      <c r="F30" s="95" t="s">
        <v>257</v>
      </c>
      <c r="G30" s="95" t="s">
        <v>257</v>
      </c>
      <c r="H30" s="95" t="s">
        <v>257</v>
      </c>
      <c r="I30" s="95" t="s">
        <v>257</v>
      </c>
      <c r="J30" s="95">
        <v>251</v>
      </c>
      <c r="K30" s="95">
        <v>19</v>
      </c>
      <c r="L30" s="95">
        <v>21</v>
      </c>
      <c r="M30" s="145">
        <v>31</v>
      </c>
    </row>
    <row r="31" spans="1:13">
      <c r="A31" s="144" t="s">
        <v>286</v>
      </c>
      <c r="B31" s="95">
        <v>199</v>
      </c>
      <c r="C31" s="95">
        <v>99</v>
      </c>
      <c r="D31" s="95">
        <v>30</v>
      </c>
      <c r="E31" s="95">
        <v>22</v>
      </c>
      <c r="F31" s="95" t="s">
        <v>257</v>
      </c>
      <c r="G31" s="95" t="s">
        <v>257</v>
      </c>
      <c r="H31" s="95" t="s">
        <v>257</v>
      </c>
      <c r="I31" s="95" t="s">
        <v>257</v>
      </c>
      <c r="J31" s="95">
        <v>259</v>
      </c>
      <c r="K31" s="95">
        <v>19</v>
      </c>
      <c r="L31" s="95">
        <v>21</v>
      </c>
      <c r="M31" s="145">
        <v>32</v>
      </c>
    </row>
    <row r="32" spans="1:13">
      <c r="A32" s="144" t="s">
        <v>287</v>
      </c>
      <c r="B32" s="95">
        <v>202</v>
      </c>
      <c r="C32" s="95">
        <v>101</v>
      </c>
      <c r="D32" s="95">
        <v>31</v>
      </c>
      <c r="E32" s="95">
        <v>22</v>
      </c>
      <c r="F32" s="95" t="s">
        <v>257</v>
      </c>
      <c r="G32" s="95" t="s">
        <v>257</v>
      </c>
      <c r="H32" s="95" t="s">
        <v>257</v>
      </c>
      <c r="I32" s="95" t="s">
        <v>257</v>
      </c>
      <c r="J32" s="95">
        <v>255</v>
      </c>
      <c r="K32" s="95">
        <v>19</v>
      </c>
      <c r="L32" s="95">
        <v>21</v>
      </c>
      <c r="M32" s="145">
        <v>29</v>
      </c>
    </row>
    <row r="33" spans="1:13">
      <c r="A33" s="144" t="s">
        <v>288</v>
      </c>
      <c r="B33" s="95">
        <v>200</v>
      </c>
      <c r="C33" s="95">
        <v>99</v>
      </c>
      <c r="D33" s="95">
        <v>29</v>
      </c>
      <c r="E33" s="95">
        <v>22</v>
      </c>
      <c r="F33" s="95" t="s">
        <v>257</v>
      </c>
      <c r="G33" s="95" t="s">
        <v>257</v>
      </c>
      <c r="H33" s="95" t="s">
        <v>257</v>
      </c>
      <c r="I33" s="95" t="s">
        <v>257</v>
      </c>
      <c r="J33" s="95">
        <v>251</v>
      </c>
      <c r="K33" s="95">
        <v>19</v>
      </c>
      <c r="L33" s="95">
        <v>20</v>
      </c>
      <c r="M33" s="145">
        <v>29</v>
      </c>
    </row>
    <row r="34" spans="1:13">
      <c r="A34" s="144" t="s">
        <v>289</v>
      </c>
      <c r="B34" s="95">
        <v>202</v>
      </c>
      <c r="C34" s="95">
        <v>99</v>
      </c>
      <c r="D34" s="95">
        <v>30</v>
      </c>
      <c r="E34" s="95">
        <v>23</v>
      </c>
      <c r="F34" s="95" t="s">
        <v>257</v>
      </c>
      <c r="G34" s="95" t="s">
        <v>257</v>
      </c>
      <c r="H34" s="95" t="s">
        <v>257</v>
      </c>
      <c r="I34" s="95" t="s">
        <v>257</v>
      </c>
      <c r="J34" s="95">
        <v>249</v>
      </c>
      <c r="K34" s="95">
        <v>18</v>
      </c>
      <c r="L34" s="95">
        <v>19</v>
      </c>
      <c r="M34" s="145">
        <v>31</v>
      </c>
    </row>
    <row r="35" spans="1:13">
      <c r="A35" s="144" t="s">
        <v>290</v>
      </c>
      <c r="B35" s="95">
        <v>204</v>
      </c>
      <c r="C35" s="95">
        <v>99</v>
      </c>
      <c r="D35" s="95">
        <v>31</v>
      </c>
      <c r="E35" s="95">
        <v>23</v>
      </c>
      <c r="F35" s="95" t="s">
        <v>257</v>
      </c>
      <c r="G35" s="95" t="s">
        <v>257</v>
      </c>
      <c r="H35" s="95" t="s">
        <v>257</v>
      </c>
      <c r="I35" s="95" t="s">
        <v>257</v>
      </c>
      <c r="J35" s="95">
        <v>244</v>
      </c>
      <c r="K35" s="95">
        <v>18</v>
      </c>
      <c r="L35" s="95">
        <v>18</v>
      </c>
      <c r="M35" s="145">
        <v>31</v>
      </c>
    </row>
    <row r="36" spans="1:13">
      <c r="A36" s="144" t="s">
        <v>291</v>
      </c>
      <c r="B36" s="95">
        <v>203</v>
      </c>
      <c r="C36" s="95">
        <v>99</v>
      </c>
      <c r="D36" s="95">
        <v>31</v>
      </c>
      <c r="E36" s="95">
        <v>23</v>
      </c>
      <c r="F36" s="95" t="s">
        <v>257</v>
      </c>
      <c r="G36" s="95" t="s">
        <v>257</v>
      </c>
      <c r="H36" s="95" t="s">
        <v>257</v>
      </c>
      <c r="I36" s="95" t="s">
        <v>257</v>
      </c>
      <c r="J36" s="95">
        <v>243</v>
      </c>
      <c r="K36" s="95">
        <v>18</v>
      </c>
      <c r="L36" s="95">
        <v>18</v>
      </c>
      <c r="M36" s="145">
        <v>31</v>
      </c>
    </row>
    <row r="37" spans="1:13">
      <c r="A37" s="144" t="s">
        <v>292</v>
      </c>
      <c r="B37" s="95">
        <v>205</v>
      </c>
      <c r="C37" s="95">
        <v>100</v>
      </c>
      <c r="D37" s="95">
        <v>33</v>
      </c>
      <c r="E37" s="95">
        <v>22</v>
      </c>
      <c r="F37" s="95" t="s">
        <v>257</v>
      </c>
      <c r="G37" s="95" t="s">
        <v>257</v>
      </c>
      <c r="H37" s="95" t="s">
        <v>257</v>
      </c>
      <c r="I37" s="95" t="s">
        <v>257</v>
      </c>
      <c r="J37" s="95">
        <v>241</v>
      </c>
      <c r="K37" s="95">
        <v>18</v>
      </c>
      <c r="L37" s="95">
        <v>18</v>
      </c>
      <c r="M37" s="145">
        <v>31</v>
      </c>
    </row>
    <row r="38" spans="1:13">
      <c r="A38" s="144" t="s">
        <v>293</v>
      </c>
      <c r="B38" s="95">
        <v>207</v>
      </c>
      <c r="C38" s="95">
        <v>101</v>
      </c>
      <c r="D38" s="95">
        <v>34</v>
      </c>
      <c r="E38" s="95">
        <v>23</v>
      </c>
      <c r="F38" s="95" t="s">
        <v>257</v>
      </c>
      <c r="G38" s="95" t="s">
        <v>257</v>
      </c>
      <c r="H38" s="95" t="s">
        <v>257</v>
      </c>
      <c r="I38" s="95" t="s">
        <v>257</v>
      </c>
      <c r="J38" s="95">
        <v>244</v>
      </c>
      <c r="K38" s="95">
        <v>18</v>
      </c>
      <c r="L38" s="95">
        <v>19</v>
      </c>
      <c r="M38" s="145">
        <v>30</v>
      </c>
    </row>
    <row r="39" spans="1:13">
      <c r="A39" s="144" t="s">
        <v>294</v>
      </c>
      <c r="B39" s="95">
        <v>207</v>
      </c>
      <c r="C39" s="95">
        <v>100</v>
      </c>
      <c r="D39" s="95">
        <v>33</v>
      </c>
      <c r="E39" s="95">
        <v>23</v>
      </c>
      <c r="F39" s="95" t="s">
        <v>257</v>
      </c>
      <c r="G39" s="95" t="s">
        <v>257</v>
      </c>
      <c r="H39" s="95" t="s">
        <v>257</v>
      </c>
      <c r="I39" s="95" t="s">
        <v>257</v>
      </c>
      <c r="J39" s="95">
        <v>239</v>
      </c>
      <c r="K39" s="95">
        <v>18</v>
      </c>
      <c r="L39" s="95">
        <v>19</v>
      </c>
      <c r="M39" s="145">
        <v>31</v>
      </c>
    </row>
    <row r="40" spans="1:13">
      <c r="A40" s="144" t="s">
        <v>295</v>
      </c>
      <c r="B40" s="95">
        <v>206</v>
      </c>
      <c r="C40" s="95">
        <v>100</v>
      </c>
      <c r="D40" s="95">
        <v>34</v>
      </c>
      <c r="E40" s="95">
        <v>22</v>
      </c>
      <c r="F40" s="95" t="s">
        <v>257</v>
      </c>
      <c r="G40" s="95" t="s">
        <v>257</v>
      </c>
      <c r="H40" s="95" t="s">
        <v>257</v>
      </c>
      <c r="I40" s="95" t="s">
        <v>257</v>
      </c>
      <c r="J40" s="95">
        <v>237</v>
      </c>
      <c r="K40" s="95">
        <v>16</v>
      </c>
      <c r="L40" s="95">
        <v>20</v>
      </c>
      <c r="M40" s="145">
        <v>32</v>
      </c>
    </row>
    <row r="41" spans="1:13">
      <c r="A41" s="144" t="s">
        <v>296</v>
      </c>
      <c r="B41" s="95">
        <v>205</v>
      </c>
      <c r="C41" s="95">
        <v>101</v>
      </c>
      <c r="D41" s="95">
        <v>34</v>
      </c>
      <c r="E41" s="95">
        <v>21</v>
      </c>
      <c r="F41" s="95" t="s">
        <v>257</v>
      </c>
      <c r="G41" s="95" t="s">
        <v>257</v>
      </c>
      <c r="H41" s="95" t="s">
        <v>257</v>
      </c>
      <c r="I41" s="95" t="s">
        <v>257</v>
      </c>
      <c r="J41" s="95">
        <v>238</v>
      </c>
      <c r="K41" s="95">
        <v>16</v>
      </c>
      <c r="L41" s="95">
        <v>20</v>
      </c>
      <c r="M41" s="145">
        <v>32</v>
      </c>
    </row>
    <row r="42" spans="1:13">
      <c r="A42" s="144" t="s">
        <v>297</v>
      </c>
      <c r="B42" s="95">
        <v>203</v>
      </c>
      <c r="C42" s="95">
        <v>100</v>
      </c>
      <c r="D42" s="95">
        <v>32</v>
      </c>
      <c r="E42" s="95">
        <v>21</v>
      </c>
      <c r="F42" s="95" t="s">
        <v>257</v>
      </c>
      <c r="G42" s="95" t="s">
        <v>257</v>
      </c>
      <c r="H42" s="95" t="s">
        <v>257</v>
      </c>
      <c r="I42" s="95" t="s">
        <v>257</v>
      </c>
      <c r="J42" s="95">
        <v>248</v>
      </c>
      <c r="K42" s="95">
        <v>16</v>
      </c>
      <c r="L42" s="95">
        <v>21</v>
      </c>
      <c r="M42" s="145">
        <v>32</v>
      </c>
    </row>
    <row r="43" spans="1:13">
      <c r="A43" s="144" t="s">
        <v>298</v>
      </c>
      <c r="B43" s="95">
        <v>202</v>
      </c>
      <c r="C43" s="95">
        <v>98</v>
      </c>
      <c r="D43" s="95">
        <v>31</v>
      </c>
      <c r="E43" s="95">
        <v>20</v>
      </c>
      <c r="F43" s="95" t="s">
        <v>257</v>
      </c>
      <c r="G43" s="95" t="s">
        <v>257</v>
      </c>
      <c r="H43" s="95" t="s">
        <v>257</v>
      </c>
      <c r="I43" s="95" t="s">
        <v>257</v>
      </c>
      <c r="J43" s="95">
        <v>247</v>
      </c>
      <c r="K43" s="95">
        <v>16</v>
      </c>
      <c r="L43" s="95">
        <v>21</v>
      </c>
      <c r="M43" s="145">
        <v>32</v>
      </c>
    </row>
    <row r="44" spans="1:13">
      <c r="A44" s="144" t="s">
        <v>299</v>
      </c>
      <c r="B44" s="95">
        <v>203</v>
      </c>
      <c r="C44" s="95">
        <v>98</v>
      </c>
      <c r="D44" s="95">
        <v>31</v>
      </c>
      <c r="E44" s="95">
        <v>20</v>
      </c>
      <c r="F44" s="95" t="s">
        <v>257</v>
      </c>
      <c r="G44" s="95" t="s">
        <v>257</v>
      </c>
      <c r="H44" s="95" t="s">
        <v>257</v>
      </c>
      <c r="I44" s="95" t="s">
        <v>257</v>
      </c>
      <c r="J44" s="95">
        <v>245</v>
      </c>
      <c r="K44" s="95">
        <v>16</v>
      </c>
      <c r="L44" s="95">
        <v>21</v>
      </c>
      <c r="M44" s="145">
        <v>32</v>
      </c>
    </row>
    <row r="45" spans="1:13">
      <c r="A45" s="144" t="s">
        <v>300</v>
      </c>
      <c r="B45" s="95">
        <v>189</v>
      </c>
      <c r="C45" s="95">
        <v>92</v>
      </c>
      <c r="D45" s="95">
        <v>32</v>
      </c>
      <c r="E45" s="95">
        <v>18</v>
      </c>
      <c r="F45" s="95" t="s">
        <v>257</v>
      </c>
      <c r="G45" s="95" t="s">
        <v>257</v>
      </c>
      <c r="H45" s="95" t="s">
        <v>257</v>
      </c>
      <c r="I45" s="95" t="s">
        <v>257</v>
      </c>
      <c r="J45" s="95">
        <v>240</v>
      </c>
      <c r="K45" s="95">
        <v>16</v>
      </c>
      <c r="L45" s="95">
        <v>21</v>
      </c>
      <c r="M45" s="145">
        <v>32</v>
      </c>
    </row>
    <row r="46" spans="1:13">
      <c r="A46" s="144" t="s">
        <v>301</v>
      </c>
      <c r="B46" s="95">
        <v>196</v>
      </c>
      <c r="C46" s="95">
        <v>97</v>
      </c>
      <c r="D46" s="95">
        <v>34</v>
      </c>
      <c r="E46" s="95">
        <v>19</v>
      </c>
      <c r="F46" s="95" t="s">
        <v>257</v>
      </c>
      <c r="G46" s="95" t="s">
        <v>257</v>
      </c>
      <c r="H46" s="95" t="s">
        <v>257</v>
      </c>
      <c r="I46" s="95" t="s">
        <v>257</v>
      </c>
      <c r="J46" s="95">
        <v>242</v>
      </c>
      <c r="K46" s="95">
        <v>16</v>
      </c>
      <c r="L46" s="95">
        <v>21</v>
      </c>
      <c r="M46" s="145">
        <v>31</v>
      </c>
    </row>
    <row r="47" spans="1:13">
      <c r="A47" s="144" t="s">
        <v>302</v>
      </c>
      <c r="B47" s="95">
        <v>198</v>
      </c>
      <c r="C47" s="95">
        <v>98</v>
      </c>
      <c r="D47" s="95">
        <v>34</v>
      </c>
      <c r="E47" s="95">
        <v>19</v>
      </c>
      <c r="F47" s="95" t="s">
        <v>257</v>
      </c>
      <c r="G47" s="95" t="s">
        <v>257</v>
      </c>
      <c r="H47" s="95" t="s">
        <v>257</v>
      </c>
      <c r="I47" s="95" t="s">
        <v>257</v>
      </c>
      <c r="J47" s="95">
        <v>245</v>
      </c>
      <c r="K47" s="95">
        <v>16</v>
      </c>
      <c r="L47" s="95">
        <v>21</v>
      </c>
      <c r="M47" s="145">
        <v>32</v>
      </c>
    </row>
    <row r="48" spans="1:13">
      <c r="A48" s="144" t="s">
        <v>303</v>
      </c>
      <c r="B48" s="95">
        <v>203</v>
      </c>
      <c r="C48" s="95">
        <v>100</v>
      </c>
      <c r="D48" s="95">
        <v>36</v>
      </c>
      <c r="E48" s="95">
        <v>21</v>
      </c>
      <c r="F48" s="95" t="s">
        <v>257</v>
      </c>
      <c r="G48" s="95" t="s">
        <v>257</v>
      </c>
      <c r="H48" s="95" t="s">
        <v>257</v>
      </c>
      <c r="I48" s="95" t="s">
        <v>257</v>
      </c>
      <c r="J48" s="95">
        <v>245</v>
      </c>
      <c r="K48" s="95">
        <v>16</v>
      </c>
      <c r="L48" s="95">
        <v>22</v>
      </c>
      <c r="M48" s="145">
        <v>31</v>
      </c>
    </row>
    <row r="49" spans="1:13">
      <c r="A49" s="144" t="s">
        <v>304</v>
      </c>
      <c r="B49" s="95">
        <v>204</v>
      </c>
      <c r="C49" s="95">
        <v>100</v>
      </c>
      <c r="D49" s="95">
        <v>37</v>
      </c>
      <c r="E49" s="95">
        <v>21</v>
      </c>
      <c r="F49" s="95" t="s">
        <v>257</v>
      </c>
      <c r="G49" s="95" t="s">
        <v>257</v>
      </c>
      <c r="H49" s="95" t="s">
        <v>257</v>
      </c>
      <c r="I49" s="95" t="s">
        <v>257</v>
      </c>
      <c r="J49" s="95">
        <v>244</v>
      </c>
      <c r="K49" s="95">
        <v>17</v>
      </c>
      <c r="L49" s="95">
        <v>22</v>
      </c>
      <c r="M49" s="145">
        <v>30</v>
      </c>
    </row>
    <row r="50" spans="1:13">
      <c r="A50" s="144" t="s">
        <v>305</v>
      </c>
      <c r="B50" s="95">
        <v>204</v>
      </c>
      <c r="C50" s="95">
        <v>100</v>
      </c>
      <c r="D50" s="95">
        <v>38</v>
      </c>
      <c r="E50" s="95">
        <v>21</v>
      </c>
      <c r="F50" s="95" t="s">
        <v>257</v>
      </c>
      <c r="G50" s="95" t="s">
        <v>257</v>
      </c>
      <c r="H50" s="95" t="s">
        <v>257</v>
      </c>
      <c r="I50" s="95" t="s">
        <v>257</v>
      </c>
      <c r="J50" s="95">
        <v>246</v>
      </c>
      <c r="K50" s="95">
        <v>17</v>
      </c>
      <c r="L50" s="95">
        <v>22</v>
      </c>
      <c r="M50" s="145">
        <v>30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workbookViewId="0"/>
  </sheetViews>
  <sheetFormatPr defaultRowHeight="14.25"/>
  <cols>
    <col min="1" max="1" width="5.5" customWidth="1"/>
    <col min="2" max="2" width="143.5" customWidth="1"/>
  </cols>
  <sheetData>
    <row r="6" spans="1:2" ht="14.45" customHeight="1"/>
    <row r="8" spans="1:2" ht="15.75" customHeight="1"/>
    <row r="9" spans="1:2">
      <c r="A9" s="110"/>
      <c r="B9" s="111"/>
    </row>
    <row r="10" spans="1:2" ht="30.75">
      <c r="A10" s="110"/>
      <c r="B10" s="112" t="s">
        <v>32</v>
      </c>
    </row>
    <row r="11" spans="1:2" ht="30.75">
      <c r="A11" s="110"/>
      <c r="B11" s="113" t="s">
        <v>33</v>
      </c>
    </row>
    <row r="12" spans="1:2" ht="13.15" customHeight="1">
      <c r="A12" s="110"/>
      <c r="B12" s="112"/>
    </row>
    <row r="13" spans="1:2" ht="18.600000000000001" customHeight="1">
      <c r="B13" s="8" t="s">
        <v>34</v>
      </c>
    </row>
    <row r="15" spans="1:2" ht="15">
      <c r="B15" t="s">
        <v>35</v>
      </c>
    </row>
    <row r="17" spans="2:2" ht="42.75">
      <c r="B17" s="66" t="s">
        <v>36</v>
      </c>
    </row>
    <row r="18" spans="2:2">
      <c r="B18" s="66"/>
    </row>
    <row r="19" spans="2:2">
      <c r="B19" s="66" t="s">
        <v>37</v>
      </c>
    </row>
    <row r="21" spans="2:2">
      <c r="B21" s="1" t="s">
        <v>38</v>
      </c>
    </row>
    <row r="24" spans="2:2" ht="28.5">
      <c r="B24" s="114" t="s">
        <v>39</v>
      </c>
    </row>
    <row r="28" spans="2:2">
      <c r="B28" s="66"/>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CD84-58F8-42B9-9E2D-C6834C8A4EE1}">
  <dimension ref="A1:F33"/>
  <sheetViews>
    <sheetView workbookViewId="0">
      <pane xSplit="2" ySplit="1" topLeftCell="C2" activePane="bottomRight" state="frozen"/>
      <selection pane="topRight" activeCell="B1" sqref="B1"/>
      <selection pane="bottomLeft" activeCell="A2" sqref="A2"/>
      <selection pane="bottomRight"/>
    </sheetView>
  </sheetViews>
  <sheetFormatPr defaultColWidth="9" defaultRowHeight="14.25"/>
  <cols>
    <col min="1" max="1" width="18" style="117" bestFit="1" customWidth="1"/>
    <col min="2" max="2" width="8.5" style="117" bestFit="1" customWidth="1"/>
    <col min="3" max="3" width="9.125" style="117" customWidth="1"/>
    <col min="4" max="4" width="31.125" style="117" customWidth="1"/>
    <col min="5" max="5" width="70.125" style="117" customWidth="1"/>
    <col min="6" max="6" width="21.5" style="117" customWidth="1"/>
    <col min="7" max="16384" width="9" style="117"/>
  </cols>
  <sheetData>
    <row r="1" spans="1:6" s="133" customFormat="1" ht="15">
      <c r="A1" s="131" t="s">
        <v>40</v>
      </c>
      <c r="B1" s="132" t="s">
        <v>41</v>
      </c>
      <c r="C1" s="132" t="s">
        <v>42</v>
      </c>
      <c r="D1" s="132" t="s">
        <v>43</v>
      </c>
      <c r="E1" s="132" t="s">
        <v>44</v>
      </c>
      <c r="F1" s="132" t="s">
        <v>45</v>
      </c>
    </row>
    <row r="2" spans="1:6" ht="28.5">
      <c r="A2" s="118" t="s">
        <v>46</v>
      </c>
      <c r="B2" s="134" t="s">
        <v>47</v>
      </c>
      <c r="C2" s="134" t="s">
        <v>48</v>
      </c>
      <c r="D2" s="134" t="s">
        <v>49</v>
      </c>
      <c r="E2" s="135" t="s">
        <v>50</v>
      </c>
      <c r="F2" s="135" t="s">
        <v>51</v>
      </c>
    </row>
    <row r="3" spans="1:6" ht="28.5">
      <c r="A3" s="118" t="s">
        <v>46</v>
      </c>
      <c r="B3" s="134" t="s">
        <v>52</v>
      </c>
      <c r="C3" s="134" t="s">
        <v>48</v>
      </c>
      <c r="D3" s="134" t="s">
        <v>53</v>
      </c>
      <c r="E3" s="135" t="s">
        <v>54</v>
      </c>
      <c r="F3" s="135" t="s">
        <v>55</v>
      </c>
    </row>
    <row r="4" spans="1:6" ht="28.5">
      <c r="A4" s="118" t="s">
        <v>46</v>
      </c>
      <c r="B4" s="134" t="s">
        <v>56</v>
      </c>
      <c r="C4" s="134" t="s">
        <v>48</v>
      </c>
      <c r="D4" s="134" t="s">
        <v>57</v>
      </c>
      <c r="E4" s="135" t="s">
        <v>58</v>
      </c>
      <c r="F4" s="135" t="s">
        <v>59</v>
      </c>
    </row>
    <row r="5" spans="1:6" ht="28.5">
      <c r="A5" s="118" t="s">
        <v>46</v>
      </c>
      <c r="B5" s="134" t="s">
        <v>60</v>
      </c>
      <c r="C5" s="134" t="s">
        <v>48</v>
      </c>
      <c r="D5" s="134" t="s">
        <v>61</v>
      </c>
      <c r="E5" s="135" t="s">
        <v>62</v>
      </c>
      <c r="F5" s="135" t="s">
        <v>63</v>
      </c>
    </row>
    <row r="6" spans="1:6" ht="28.5">
      <c r="A6" s="118" t="s">
        <v>46</v>
      </c>
      <c r="B6" s="134" t="s">
        <v>64</v>
      </c>
      <c r="C6" s="134" t="s">
        <v>48</v>
      </c>
      <c r="D6" s="134" t="s">
        <v>65</v>
      </c>
      <c r="E6" s="135" t="s">
        <v>66</v>
      </c>
      <c r="F6" s="135" t="s">
        <v>67</v>
      </c>
    </row>
    <row r="7" spans="1:6" ht="28.5">
      <c r="A7" s="118" t="s">
        <v>46</v>
      </c>
      <c r="B7" s="138" t="s">
        <v>68</v>
      </c>
      <c r="C7" s="136" t="s">
        <v>48</v>
      </c>
      <c r="D7" s="135" t="s">
        <v>69</v>
      </c>
      <c r="E7" s="137" t="s">
        <v>70</v>
      </c>
      <c r="F7" s="136" t="s">
        <v>71</v>
      </c>
    </row>
    <row r="8" spans="1:6" ht="42.75">
      <c r="A8" s="119" t="s">
        <v>72</v>
      </c>
      <c r="B8" s="120" t="s">
        <v>73</v>
      </c>
      <c r="C8" s="120" t="s">
        <v>48</v>
      </c>
      <c r="D8" s="120" t="s">
        <v>74</v>
      </c>
      <c r="E8" s="121" t="s">
        <v>75</v>
      </c>
      <c r="F8" s="121" t="s">
        <v>76</v>
      </c>
    </row>
    <row r="9" spans="1:6" ht="42.75">
      <c r="A9" s="119" t="s">
        <v>72</v>
      </c>
      <c r="B9" s="120" t="s">
        <v>77</v>
      </c>
      <c r="C9" s="120" t="s">
        <v>48</v>
      </c>
      <c r="D9" s="120" t="s">
        <v>78</v>
      </c>
      <c r="E9" s="121" t="s">
        <v>79</v>
      </c>
      <c r="F9" s="121" t="s">
        <v>80</v>
      </c>
    </row>
    <row r="10" spans="1:6" ht="28.5">
      <c r="A10" s="119" t="s">
        <v>72</v>
      </c>
      <c r="B10" s="120" t="s">
        <v>81</v>
      </c>
      <c r="C10" s="120" t="s">
        <v>48</v>
      </c>
      <c r="D10" s="120" t="s">
        <v>82</v>
      </c>
      <c r="E10" s="121" t="s">
        <v>83</v>
      </c>
      <c r="F10" s="121" t="s">
        <v>84</v>
      </c>
    </row>
    <row r="11" spans="1:6" ht="28.5">
      <c r="A11" s="119" t="s">
        <v>72</v>
      </c>
      <c r="B11" s="120" t="s">
        <v>85</v>
      </c>
      <c r="C11" s="120" t="s">
        <v>48</v>
      </c>
      <c r="D11" s="120" t="s">
        <v>86</v>
      </c>
      <c r="E11" s="121" t="s">
        <v>87</v>
      </c>
      <c r="F11" s="121" t="s">
        <v>88</v>
      </c>
    </row>
    <row r="12" spans="1:6" ht="57">
      <c r="A12" s="119" t="s">
        <v>72</v>
      </c>
      <c r="B12" s="120" t="s">
        <v>89</v>
      </c>
      <c r="C12" s="120" t="s">
        <v>48</v>
      </c>
      <c r="D12" s="120" t="s">
        <v>90</v>
      </c>
      <c r="E12" s="121" t="s">
        <v>91</v>
      </c>
      <c r="F12" s="121" t="s">
        <v>84</v>
      </c>
    </row>
    <row r="13" spans="1:6" ht="42.75">
      <c r="A13" s="119" t="s">
        <v>72</v>
      </c>
      <c r="B13" s="120" t="s">
        <v>92</v>
      </c>
      <c r="C13" s="120" t="s">
        <v>48</v>
      </c>
      <c r="D13" s="120" t="s">
        <v>93</v>
      </c>
      <c r="E13" s="121" t="s">
        <v>94</v>
      </c>
      <c r="F13" s="121" t="s">
        <v>95</v>
      </c>
    </row>
    <row r="14" spans="1:6" ht="28.5">
      <c r="A14" s="119" t="s">
        <v>72</v>
      </c>
      <c r="B14" s="120" t="s">
        <v>96</v>
      </c>
      <c r="C14" s="120" t="s">
        <v>48</v>
      </c>
      <c r="D14" s="120" t="s">
        <v>97</v>
      </c>
      <c r="E14" s="121" t="s">
        <v>98</v>
      </c>
      <c r="F14" s="121" t="s">
        <v>99</v>
      </c>
    </row>
    <row r="15" spans="1:6" ht="28.5">
      <c r="A15" s="119" t="s">
        <v>72</v>
      </c>
      <c r="B15" s="120" t="s">
        <v>100</v>
      </c>
      <c r="C15" s="120" t="s">
        <v>48</v>
      </c>
      <c r="D15" s="120" t="s">
        <v>101</v>
      </c>
      <c r="E15" s="121" t="s">
        <v>102</v>
      </c>
      <c r="F15" s="121" t="s">
        <v>103</v>
      </c>
    </row>
    <row r="16" spans="1:6" ht="28.5">
      <c r="A16" s="119" t="s">
        <v>72</v>
      </c>
      <c r="B16" s="120" t="s">
        <v>104</v>
      </c>
      <c r="C16" s="120" t="s">
        <v>48</v>
      </c>
      <c r="D16" s="120" t="s">
        <v>105</v>
      </c>
      <c r="E16" s="121" t="s">
        <v>106</v>
      </c>
      <c r="F16" s="121" t="s">
        <v>107</v>
      </c>
    </row>
    <row r="17" spans="1:6" ht="57">
      <c r="A17" s="119" t="s">
        <v>72</v>
      </c>
      <c r="B17" s="120" t="s">
        <v>108</v>
      </c>
      <c r="C17" s="120" t="s">
        <v>48</v>
      </c>
      <c r="D17" s="120" t="s">
        <v>109</v>
      </c>
      <c r="E17" s="121" t="s">
        <v>110</v>
      </c>
      <c r="F17" s="121" t="s">
        <v>111</v>
      </c>
    </row>
    <row r="18" spans="1:6" ht="42.75">
      <c r="A18" s="122" t="s">
        <v>112</v>
      </c>
      <c r="B18" s="123" t="s">
        <v>113</v>
      </c>
      <c r="C18" s="123" t="s">
        <v>48</v>
      </c>
      <c r="D18" s="123" t="s">
        <v>114</v>
      </c>
      <c r="E18" s="124" t="s">
        <v>115</v>
      </c>
      <c r="F18" s="124" t="s">
        <v>116</v>
      </c>
    </row>
    <row r="19" spans="1:6" ht="30">
      <c r="A19" s="122" t="s">
        <v>112</v>
      </c>
      <c r="B19" s="123" t="s">
        <v>117</v>
      </c>
      <c r="C19" s="123" t="s">
        <v>48</v>
      </c>
      <c r="D19" s="123" t="s">
        <v>118</v>
      </c>
      <c r="E19" s="124" t="s">
        <v>119</v>
      </c>
      <c r="F19" s="124" t="s">
        <v>120</v>
      </c>
    </row>
    <row r="20" spans="1:6" ht="42.75">
      <c r="A20" s="122" t="s">
        <v>112</v>
      </c>
      <c r="B20" s="123" t="s">
        <v>121</v>
      </c>
      <c r="C20" s="123" t="s">
        <v>48</v>
      </c>
      <c r="D20" s="123" t="s">
        <v>122</v>
      </c>
      <c r="E20" s="124" t="s">
        <v>123</v>
      </c>
      <c r="F20" s="124" t="s">
        <v>120</v>
      </c>
    </row>
    <row r="21" spans="1:6" ht="42.75">
      <c r="A21" s="122" t="s">
        <v>112</v>
      </c>
      <c r="B21" s="123" t="s">
        <v>124</v>
      </c>
      <c r="C21" s="123" t="s">
        <v>48</v>
      </c>
      <c r="D21" s="123" t="s">
        <v>125</v>
      </c>
      <c r="E21" s="124" t="s">
        <v>126</v>
      </c>
      <c r="F21" s="124" t="s">
        <v>120</v>
      </c>
    </row>
    <row r="22" spans="1:6" ht="42.75">
      <c r="A22" s="122" t="s">
        <v>112</v>
      </c>
      <c r="B22" s="123" t="s">
        <v>127</v>
      </c>
      <c r="C22" s="123" t="s">
        <v>48</v>
      </c>
      <c r="D22" s="123" t="s">
        <v>128</v>
      </c>
      <c r="E22" s="124" t="s">
        <v>129</v>
      </c>
      <c r="F22" s="124" t="s">
        <v>130</v>
      </c>
    </row>
    <row r="23" spans="1:6" ht="213.75">
      <c r="A23" s="122" t="s">
        <v>112</v>
      </c>
      <c r="B23" s="123" t="s">
        <v>131</v>
      </c>
      <c r="C23" s="123" t="s">
        <v>48</v>
      </c>
      <c r="D23" s="123" t="s">
        <v>132</v>
      </c>
      <c r="E23" s="124" t="s">
        <v>133</v>
      </c>
      <c r="F23" s="124" t="s">
        <v>134</v>
      </c>
    </row>
    <row r="24" spans="1:6" ht="114">
      <c r="A24" s="122" t="s">
        <v>112</v>
      </c>
      <c r="B24" s="123" t="s">
        <v>135</v>
      </c>
      <c r="C24" s="123" t="s">
        <v>48</v>
      </c>
      <c r="D24" s="123" t="s">
        <v>136</v>
      </c>
      <c r="E24" s="124" t="s">
        <v>137</v>
      </c>
      <c r="F24" s="124" t="s">
        <v>138</v>
      </c>
    </row>
    <row r="25" spans="1:6" ht="42.75">
      <c r="A25" s="122" t="s">
        <v>112</v>
      </c>
      <c r="B25" s="123" t="s">
        <v>139</v>
      </c>
      <c r="C25" s="123" t="s">
        <v>48</v>
      </c>
      <c r="D25" s="123" t="s">
        <v>140</v>
      </c>
      <c r="E25" s="124" t="s">
        <v>141</v>
      </c>
      <c r="F25" s="124"/>
    </row>
    <row r="26" spans="1:6" ht="30">
      <c r="A26" s="122" t="s">
        <v>112</v>
      </c>
      <c r="B26" s="123" t="s">
        <v>142</v>
      </c>
      <c r="C26" s="123" t="s">
        <v>48</v>
      </c>
      <c r="D26" s="123" t="s">
        <v>143</v>
      </c>
      <c r="E26" s="124" t="s">
        <v>144</v>
      </c>
      <c r="F26" s="124"/>
    </row>
    <row r="27" spans="1:6" ht="42.75">
      <c r="A27" s="125" t="s">
        <v>145</v>
      </c>
      <c r="B27" s="126" t="s">
        <v>146</v>
      </c>
      <c r="C27" s="126" t="s">
        <v>48</v>
      </c>
      <c r="D27" s="126" t="s">
        <v>147</v>
      </c>
      <c r="E27" s="127" t="s">
        <v>148</v>
      </c>
      <c r="F27" s="127" t="s">
        <v>149</v>
      </c>
    </row>
    <row r="28" spans="1:6" ht="28.5">
      <c r="A28" s="125" t="s">
        <v>145</v>
      </c>
      <c r="B28" s="126" t="s">
        <v>150</v>
      </c>
      <c r="C28" s="126" t="s">
        <v>48</v>
      </c>
      <c r="D28" s="126" t="s">
        <v>151</v>
      </c>
      <c r="E28" s="127" t="s">
        <v>152</v>
      </c>
      <c r="F28" s="127" t="s">
        <v>153</v>
      </c>
    </row>
    <row r="29" spans="1:6" ht="28.5">
      <c r="A29" s="125" t="s">
        <v>145</v>
      </c>
      <c r="B29" s="126" t="s">
        <v>154</v>
      </c>
      <c r="C29" s="126" t="s">
        <v>48</v>
      </c>
      <c r="D29" s="126" t="s">
        <v>155</v>
      </c>
      <c r="E29" s="127" t="s">
        <v>156</v>
      </c>
      <c r="F29" s="127" t="s">
        <v>157</v>
      </c>
    </row>
    <row r="30" spans="1:6" ht="15">
      <c r="A30" s="125" t="s">
        <v>145</v>
      </c>
      <c r="B30" s="126" t="s">
        <v>158</v>
      </c>
      <c r="C30" s="126" t="s">
        <v>48</v>
      </c>
      <c r="D30" s="126" t="s">
        <v>159</v>
      </c>
      <c r="E30" s="127" t="s">
        <v>160</v>
      </c>
      <c r="F30" s="127" t="s">
        <v>161</v>
      </c>
    </row>
    <row r="31" spans="1:6" ht="28.5">
      <c r="A31" s="125" t="s">
        <v>145</v>
      </c>
      <c r="B31" s="126" t="s">
        <v>162</v>
      </c>
      <c r="C31" s="126" t="s">
        <v>48</v>
      </c>
      <c r="D31" s="126" t="s">
        <v>163</v>
      </c>
      <c r="E31" s="127" t="s">
        <v>164</v>
      </c>
      <c r="F31" s="127" t="s">
        <v>165</v>
      </c>
    </row>
    <row r="32" spans="1:6" ht="28.5">
      <c r="A32" s="125" t="s">
        <v>145</v>
      </c>
      <c r="B32" s="126" t="s">
        <v>166</v>
      </c>
      <c r="C32" s="126" t="s">
        <v>48</v>
      </c>
      <c r="D32" s="126" t="s">
        <v>167</v>
      </c>
      <c r="E32" s="127" t="s">
        <v>168</v>
      </c>
      <c r="F32" s="127" t="s">
        <v>169</v>
      </c>
    </row>
    <row r="33" spans="1:6" ht="42.75">
      <c r="A33" s="128" t="s">
        <v>145</v>
      </c>
      <c r="B33" s="129" t="s">
        <v>170</v>
      </c>
      <c r="C33" s="129" t="s">
        <v>48</v>
      </c>
      <c r="D33" s="129" t="s">
        <v>171</v>
      </c>
      <c r="E33" s="130" t="s">
        <v>172</v>
      </c>
      <c r="F33" s="130" t="s">
        <v>173</v>
      </c>
    </row>
  </sheetData>
  <phoneticPr fontId="4"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3"/>
  <sheetViews>
    <sheetView workbookViewId="0">
      <pane ySplit="1" topLeftCell="A2" activePane="bottomLeft" state="frozen"/>
      <selection pane="bottomLeft"/>
    </sheetView>
  </sheetViews>
  <sheetFormatPr defaultRowHeight="14.25"/>
  <cols>
    <col min="1" max="1" width="11.5" style="66" customWidth="1"/>
    <col min="2" max="2" width="19" style="66" customWidth="1"/>
    <col min="3" max="5" width="9" style="66" bestFit="1" customWidth="1"/>
    <col min="6" max="16383" width="8.875" style="66"/>
    <col min="16384" max="16384" width="9" style="66" bestFit="1" customWidth="1"/>
  </cols>
  <sheetData>
    <row r="1" spans="1:8" ht="63.6" customHeight="1">
      <c r="A1" s="81" t="s">
        <v>174</v>
      </c>
      <c r="B1" s="81" t="s">
        <v>175</v>
      </c>
    </row>
    <row r="2" spans="1:8">
      <c r="A2" s="68">
        <v>44774</v>
      </c>
      <c r="B2" s="73">
        <v>0.83</v>
      </c>
    </row>
    <row r="3" spans="1:8">
      <c r="A3" s="68">
        <v>44896</v>
      </c>
      <c r="B3" s="73">
        <v>0.79</v>
      </c>
      <c r="G3"/>
      <c r="H3"/>
    </row>
    <row r="4" spans="1:8">
      <c r="A4" s="68">
        <v>45017</v>
      </c>
      <c r="B4" s="73">
        <v>0.78</v>
      </c>
      <c r="G4"/>
      <c r="H4"/>
    </row>
    <row r="5" spans="1:8">
      <c r="A5" s="68">
        <v>45139</v>
      </c>
      <c r="B5" s="73">
        <v>0.87</v>
      </c>
      <c r="G5"/>
      <c r="H5"/>
    </row>
    <row r="6" spans="1:8">
      <c r="G6"/>
      <c r="H6"/>
    </row>
    <row r="7" spans="1:8">
      <c r="G7"/>
      <c r="H7"/>
    </row>
    <row r="8" spans="1:8">
      <c r="G8"/>
      <c r="H8"/>
    </row>
    <row r="9" spans="1:8">
      <c r="G9"/>
      <c r="H9"/>
    </row>
    <row r="10" spans="1:8">
      <c r="G10" s="6"/>
      <c r="H10" s="7"/>
    </row>
    <row r="11" spans="1:8">
      <c r="G11" s="6"/>
      <c r="H11" s="7"/>
    </row>
    <row r="12" spans="1:8">
      <c r="G12" s="6"/>
      <c r="H12" s="7"/>
    </row>
    <row r="13" spans="1:8">
      <c r="G13" s="6"/>
      <c r="H13" s="7"/>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F51"/>
  <sheetViews>
    <sheetView workbookViewId="0">
      <pane xSplit="1" ySplit="1" topLeftCell="B2" activePane="bottomRight" state="frozen"/>
      <selection pane="topRight" activeCell="B1" sqref="B1"/>
      <selection pane="bottomLeft" activeCell="A2" sqref="A2"/>
      <selection pane="bottomRight"/>
    </sheetView>
  </sheetViews>
  <sheetFormatPr defaultRowHeight="14.25"/>
  <cols>
    <col min="1" max="1" width="11.25" customWidth="1"/>
    <col min="2" max="2" width="13.875" customWidth="1"/>
    <col min="3" max="5" width="15.5" customWidth="1"/>
    <col min="6" max="6" width="4.5" customWidth="1"/>
    <col min="9" max="11" width="8.875" customWidth="1"/>
    <col min="12" max="12" width="4.5" customWidth="1"/>
    <col min="13" max="17" width="8.875" customWidth="1"/>
    <col min="18" max="18" width="4.5" customWidth="1"/>
    <col min="19" max="23" width="8.875" customWidth="1"/>
    <col min="24" max="24" width="4.5" customWidth="1"/>
    <col min="25" max="25" width="8.875" customWidth="1"/>
  </cols>
  <sheetData>
    <row r="1" spans="1:6" ht="80.099999999999994" customHeight="1">
      <c r="A1" s="77" t="s">
        <v>174</v>
      </c>
      <c r="B1" s="86" t="s">
        <v>176</v>
      </c>
      <c r="C1" s="86" t="s">
        <v>177</v>
      </c>
      <c r="D1" s="86" t="s">
        <v>178</v>
      </c>
      <c r="E1" s="86" t="s">
        <v>179</v>
      </c>
      <c r="F1" s="76"/>
    </row>
    <row r="2" spans="1:6">
      <c r="A2" s="68">
        <v>43678</v>
      </c>
      <c r="B2" s="88">
        <v>0.14925373134328357</v>
      </c>
      <c r="C2" s="88">
        <v>0.15393960430406109</v>
      </c>
      <c r="D2" s="88">
        <v>8.9205137105171819E-2</v>
      </c>
      <c r="E2" s="88">
        <v>5.2412356820548421E-2</v>
      </c>
      <c r="F2" s="1"/>
    </row>
    <row r="3" spans="1:6">
      <c r="A3" s="68">
        <v>43709</v>
      </c>
      <c r="B3" s="88">
        <v>0.1505878284923928</v>
      </c>
      <c r="C3" s="88">
        <v>0.15404564315352698</v>
      </c>
      <c r="D3" s="88">
        <v>8.8865836791147998E-2</v>
      </c>
      <c r="E3" s="88">
        <v>5.2558782849239281E-2</v>
      </c>
      <c r="F3" s="87"/>
    </row>
    <row r="4" spans="1:6">
      <c r="A4" s="68">
        <v>43739</v>
      </c>
      <c r="B4" s="88">
        <v>0.15209850849809226</v>
      </c>
      <c r="C4" s="88">
        <v>0.15487339576829692</v>
      </c>
      <c r="D4" s="88">
        <v>8.8969823100936526E-2</v>
      </c>
      <c r="E4" s="88">
        <v>5.3069719042663895E-2</v>
      </c>
      <c r="F4" s="1"/>
    </row>
    <row r="5" spans="1:6">
      <c r="A5" s="68">
        <v>43770</v>
      </c>
      <c r="B5" s="88">
        <v>0.15241893532165771</v>
      </c>
      <c r="C5" s="88">
        <v>0.1558869429512745</v>
      </c>
      <c r="D5" s="88">
        <v>8.8434194555228024E-2</v>
      </c>
      <c r="E5" s="88">
        <v>5.306051673313681E-2</v>
      </c>
      <c r="F5" s="1"/>
    </row>
    <row r="6" spans="1:6">
      <c r="A6" s="68">
        <v>43800</v>
      </c>
      <c r="B6" s="88">
        <v>0.15367211973546815</v>
      </c>
      <c r="C6" s="88">
        <v>0.15593456317438217</v>
      </c>
      <c r="D6" s="88">
        <v>8.8757396449704137E-2</v>
      </c>
      <c r="E6" s="88">
        <v>5.3080403759136793E-2</v>
      </c>
      <c r="F6" s="1"/>
    </row>
    <row r="7" spans="1:6">
      <c r="A7" s="68">
        <v>43831</v>
      </c>
      <c r="B7" s="88">
        <v>0.1544885177453027</v>
      </c>
      <c r="C7" s="88">
        <v>0.15675017397355601</v>
      </c>
      <c r="D7" s="88">
        <v>8.855254001391788E-2</v>
      </c>
      <c r="E7" s="88">
        <v>5.3583855254001389E-2</v>
      </c>
      <c r="F7" s="1"/>
    </row>
    <row r="8" spans="1:6">
      <c r="A8" s="68">
        <v>43862</v>
      </c>
      <c r="B8" s="88">
        <v>0.15692414752957551</v>
      </c>
      <c r="C8" s="88">
        <v>0.15709812108559498</v>
      </c>
      <c r="D8" s="88">
        <v>8.9074460681976345E-2</v>
      </c>
      <c r="E8" s="88">
        <v>5.3757828810020877E-2</v>
      </c>
      <c r="F8" s="1"/>
    </row>
    <row r="9" spans="1:6">
      <c r="A9" s="68">
        <v>43891</v>
      </c>
      <c r="B9" s="88">
        <v>0.15848794867348709</v>
      </c>
      <c r="C9" s="88">
        <v>0.1572741460031212</v>
      </c>
      <c r="D9" s="88">
        <v>8.8780995318189698E-2</v>
      </c>
      <c r="E9" s="88">
        <v>5.392751864054101E-2</v>
      </c>
      <c r="F9" s="1"/>
    </row>
    <row r="10" spans="1:6">
      <c r="A10" s="68">
        <v>43922</v>
      </c>
      <c r="B10" s="88">
        <v>0.15888985255854293</v>
      </c>
      <c r="C10" s="88">
        <v>0.15767562879444927</v>
      </c>
      <c r="D10" s="88">
        <v>8.8464874241110145E-2</v>
      </c>
      <c r="E10" s="88">
        <v>5.4119687771032092E-2</v>
      </c>
      <c r="F10" s="1"/>
    </row>
    <row r="11" spans="1:6">
      <c r="A11" s="68">
        <v>43952</v>
      </c>
      <c r="B11" s="88">
        <v>0.15970899012645071</v>
      </c>
      <c r="C11" s="88">
        <v>0.15866966914948899</v>
      </c>
      <c r="D11" s="88">
        <v>8.8342283041746059E-2</v>
      </c>
      <c r="E11" s="88">
        <v>5.4217910964836309E-2</v>
      </c>
      <c r="F11" s="1"/>
    </row>
    <row r="12" spans="1:6">
      <c r="A12" s="68">
        <v>43983</v>
      </c>
      <c r="B12" s="88">
        <v>0.16095534787123572</v>
      </c>
      <c r="C12" s="88">
        <v>0.15957078573901004</v>
      </c>
      <c r="D12" s="88">
        <v>8.8092765662859118E-2</v>
      </c>
      <c r="E12" s="88">
        <v>5.4170993423329872E-2</v>
      </c>
      <c r="F12" s="1"/>
    </row>
    <row r="13" spans="1:6">
      <c r="A13" s="68">
        <v>44013</v>
      </c>
      <c r="B13" s="88">
        <v>0.16173672375021622</v>
      </c>
      <c r="C13" s="88">
        <v>0.15983393876491955</v>
      </c>
      <c r="D13" s="88">
        <v>8.8565992042899153E-2</v>
      </c>
      <c r="E13" s="88">
        <v>5.4661823213976821E-2</v>
      </c>
      <c r="F13" s="1"/>
    </row>
    <row r="14" spans="1:6">
      <c r="A14" s="68">
        <v>44044</v>
      </c>
      <c r="B14" s="88">
        <v>0.16212016574585636</v>
      </c>
      <c r="C14" s="88">
        <v>0.16039364640883977</v>
      </c>
      <c r="D14" s="88">
        <v>8.8570441988950283E-2</v>
      </c>
      <c r="E14" s="88">
        <v>5.5421270718232045E-2</v>
      </c>
      <c r="F14" s="1"/>
    </row>
    <row r="15" spans="1:6">
      <c r="A15" s="68">
        <v>44075</v>
      </c>
      <c r="B15" s="88">
        <v>0.16297060340381639</v>
      </c>
      <c r="C15" s="88">
        <v>0.16159532405019769</v>
      </c>
      <c r="D15" s="88">
        <v>8.8017878631597046E-2</v>
      </c>
      <c r="E15" s="88">
        <v>5.5526903902355165E-2</v>
      </c>
      <c r="F15" s="1"/>
    </row>
    <row r="16" spans="1:6">
      <c r="A16" s="68">
        <v>44105</v>
      </c>
      <c r="B16" s="88">
        <v>0.16586620926243567</v>
      </c>
      <c r="C16" s="88">
        <v>0.16277873070325902</v>
      </c>
      <c r="D16" s="88">
        <v>8.782161234991423E-2</v>
      </c>
      <c r="E16" s="88">
        <v>5.5574614065180106E-2</v>
      </c>
      <c r="F16" s="1"/>
    </row>
    <row r="17" spans="1:6">
      <c r="A17" s="68">
        <v>44136</v>
      </c>
      <c r="B17" s="88">
        <v>0.1669806473711252</v>
      </c>
      <c r="C17" s="88">
        <v>0.16304161671519096</v>
      </c>
      <c r="D17" s="88">
        <v>8.7001198835417029E-2</v>
      </c>
      <c r="E17" s="88">
        <v>5.5660215790375063E-2</v>
      </c>
      <c r="F17" s="1"/>
    </row>
    <row r="18" spans="1:6">
      <c r="A18" s="68">
        <v>44166</v>
      </c>
      <c r="B18" s="88">
        <v>0.16763998625901752</v>
      </c>
      <c r="C18" s="88">
        <v>0.16420474063895568</v>
      </c>
      <c r="D18" s="88">
        <v>8.7255238749570599E-2</v>
      </c>
      <c r="E18" s="88">
        <v>5.5994503607007903E-2</v>
      </c>
      <c r="F18" s="1"/>
    </row>
    <row r="19" spans="1:6">
      <c r="A19" s="68">
        <v>44197</v>
      </c>
      <c r="B19" s="88">
        <v>0.16869953616217145</v>
      </c>
      <c r="C19" s="88">
        <v>0.16440474145335854</v>
      </c>
      <c r="D19" s="88">
        <v>8.7442020271431026E-2</v>
      </c>
      <c r="E19" s="88">
        <v>5.6347706579625491E-2</v>
      </c>
      <c r="F19" s="1"/>
    </row>
    <row r="20" spans="1:6">
      <c r="A20" s="68">
        <v>44228</v>
      </c>
      <c r="B20" s="88">
        <v>0.16841381680701151</v>
      </c>
      <c r="C20" s="88">
        <v>0.16514865097095721</v>
      </c>
      <c r="D20" s="88">
        <v>8.7300223406083524E-2</v>
      </c>
      <c r="E20" s="88">
        <v>5.6367073380305895E-2</v>
      </c>
      <c r="F20" s="1"/>
    </row>
    <row r="21" spans="1:6">
      <c r="A21" s="68">
        <v>44256</v>
      </c>
      <c r="B21" s="88">
        <v>0.16890034364261169</v>
      </c>
      <c r="C21" s="88">
        <v>0.16580756013745704</v>
      </c>
      <c r="D21" s="88">
        <v>8.728522336769759E-2</v>
      </c>
      <c r="E21" s="88">
        <v>5.6357388316151204E-2</v>
      </c>
      <c r="F21" s="1"/>
    </row>
    <row r="22" spans="1:6">
      <c r="A22" s="68">
        <v>44287</v>
      </c>
      <c r="B22" s="88">
        <v>0.16947984843265587</v>
      </c>
      <c r="C22" s="88">
        <v>0.1670685497760937</v>
      </c>
      <c r="D22" s="88">
        <v>8.7495694109541847E-2</v>
      </c>
      <c r="E22" s="88">
        <v>5.6493282810885288E-2</v>
      </c>
      <c r="F22" s="1"/>
    </row>
    <row r="23" spans="1:6">
      <c r="A23" s="68">
        <v>44317</v>
      </c>
      <c r="B23" s="88">
        <v>0.17020542033488692</v>
      </c>
      <c r="C23" s="88">
        <v>0.16727084412221646</v>
      </c>
      <c r="D23" s="88">
        <v>8.7174175729328493E-2</v>
      </c>
      <c r="E23" s="88">
        <v>5.6792680821681339E-2</v>
      </c>
      <c r="F23" s="1"/>
    </row>
    <row r="24" spans="1:6">
      <c r="A24" s="68">
        <v>44348</v>
      </c>
      <c r="B24" s="88">
        <v>0.17162115451088836</v>
      </c>
      <c r="C24" s="88">
        <v>0.1679917041133771</v>
      </c>
      <c r="D24" s="88">
        <v>8.7106809540269614E-2</v>
      </c>
      <c r="E24" s="88">
        <v>5.7034220532319393E-2</v>
      </c>
      <c r="F24" s="1"/>
    </row>
    <row r="25" spans="1:6">
      <c r="A25" s="68">
        <v>44378</v>
      </c>
      <c r="B25" s="88">
        <v>0.17147826086956522</v>
      </c>
      <c r="C25" s="88">
        <v>0.16817391304347826</v>
      </c>
      <c r="D25" s="88">
        <v>8.7304347826086953E-2</v>
      </c>
      <c r="E25" s="88">
        <v>5.6869565217391303E-2</v>
      </c>
      <c r="F25" s="1"/>
    </row>
    <row r="26" spans="1:6">
      <c r="A26" s="68">
        <v>44409</v>
      </c>
      <c r="B26" s="88">
        <v>0.17283519553072627</v>
      </c>
      <c r="C26" s="88">
        <v>0.16847067039106145</v>
      </c>
      <c r="D26" s="88">
        <v>8.7814245810055869E-2</v>
      </c>
      <c r="E26" s="88">
        <v>5.6913407821229049E-2</v>
      </c>
      <c r="F26" s="1"/>
    </row>
    <row r="27" spans="1:6">
      <c r="A27" s="68">
        <v>44440</v>
      </c>
      <c r="B27" s="88">
        <v>0.17378368918445922</v>
      </c>
      <c r="C27" s="88">
        <v>0.16940847042352117</v>
      </c>
      <c r="D27" s="88">
        <v>8.7679383969198457E-2</v>
      </c>
      <c r="E27" s="88">
        <v>5.7052852642632129E-2</v>
      </c>
      <c r="F27" s="1"/>
    </row>
    <row r="28" spans="1:6">
      <c r="A28" s="68">
        <v>44470</v>
      </c>
      <c r="B28" s="88">
        <v>0.17366848303744067</v>
      </c>
      <c r="C28" s="88">
        <v>0.16962559325013182</v>
      </c>
      <c r="D28" s="88">
        <v>8.7185797152399366E-2</v>
      </c>
      <c r="E28" s="88">
        <v>5.6952012656002811E-2</v>
      </c>
      <c r="F28" s="1"/>
    </row>
    <row r="29" spans="1:6">
      <c r="A29" s="68">
        <v>44501</v>
      </c>
      <c r="B29" s="88">
        <v>0.17486818980667837</v>
      </c>
      <c r="C29" s="88">
        <v>0.17047451669595781</v>
      </c>
      <c r="D29" s="88">
        <v>8.6818980667838316E-2</v>
      </c>
      <c r="E29" s="88">
        <v>5.7644991212653776E-2</v>
      </c>
      <c r="F29" s="1"/>
    </row>
    <row r="30" spans="1:6">
      <c r="A30" s="68">
        <v>44531</v>
      </c>
      <c r="B30" s="88">
        <v>0.17502649240551041</v>
      </c>
      <c r="C30" s="88">
        <v>0.1714941716707877</v>
      </c>
      <c r="D30" s="88">
        <v>8.7071706110914873E-2</v>
      </c>
      <c r="E30" s="88">
        <v>5.7753444012716357E-2</v>
      </c>
      <c r="F30" s="1"/>
    </row>
    <row r="31" spans="1:6">
      <c r="A31" s="68">
        <v>44562</v>
      </c>
      <c r="B31" s="88">
        <v>0.17481771296460963</v>
      </c>
      <c r="C31" s="88">
        <v>0.17090521074159701</v>
      </c>
      <c r="D31" s="88">
        <v>8.6964253956962473E-2</v>
      </c>
      <c r="E31" s="88">
        <v>5.8154010314778591E-2</v>
      </c>
      <c r="F31" s="1"/>
    </row>
    <row r="32" spans="1:6">
      <c r="A32" s="68">
        <v>44593</v>
      </c>
      <c r="B32" s="88">
        <v>0.17507577108218933</v>
      </c>
      <c r="C32" s="88">
        <v>0.17115350329827064</v>
      </c>
      <c r="D32" s="88">
        <v>8.7003030843287574E-2</v>
      </c>
      <c r="E32" s="88">
        <v>5.8655731859511499E-2</v>
      </c>
      <c r="F32" s="1"/>
    </row>
    <row r="33" spans="1:6">
      <c r="A33" s="68">
        <v>44621</v>
      </c>
      <c r="B33" s="88">
        <v>0.17655468191565404</v>
      </c>
      <c r="C33" s="88">
        <v>0.17280200142959257</v>
      </c>
      <c r="D33" s="88">
        <v>8.6490350250178705E-2</v>
      </c>
      <c r="E33" s="88">
        <v>5.8434596140100069E-2</v>
      </c>
      <c r="F33" s="1"/>
    </row>
    <row r="34" spans="1:6">
      <c r="A34" s="68">
        <v>44652</v>
      </c>
      <c r="B34" s="88">
        <v>0.17736121124729631</v>
      </c>
      <c r="C34" s="88">
        <v>0.17249459264599856</v>
      </c>
      <c r="D34" s="88">
        <v>8.7238644556596967E-2</v>
      </c>
      <c r="E34" s="88">
        <v>5.8399423215573176E-2</v>
      </c>
      <c r="F34" s="1"/>
    </row>
    <row r="35" spans="1:6">
      <c r="A35" s="68">
        <v>44682</v>
      </c>
      <c r="B35" s="88">
        <v>0.17719928186714543</v>
      </c>
      <c r="C35" s="88">
        <v>0.17307001795332136</v>
      </c>
      <c r="D35" s="88">
        <v>8.7612208258527821E-2</v>
      </c>
      <c r="E35" s="88">
        <v>5.8707360861759428E-2</v>
      </c>
      <c r="F35" s="1"/>
    </row>
    <row r="36" spans="1:6">
      <c r="A36" s="68">
        <v>44713</v>
      </c>
      <c r="B36" s="88">
        <v>0.17842471869976781</v>
      </c>
      <c r="C36" s="88">
        <v>0.1736024290051795</v>
      </c>
      <c r="D36" s="88">
        <v>8.7515627790676911E-2</v>
      </c>
      <c r="E36" s="88">
        <v>5.9653509555277727E-2</v>
      </c>
      <c r="F36" s="1"/>
    </row>
    <row r="37" spans="1:6">
      <c r="A37" s="68">
        <v>44743</v>
      </c>
      <c r="B37" s="88">
        <v>0.17933618843683083</v>
      </c>
      <c r="C37" s="88">
        <v>0.17309064953604569</v>
      </c>
      <c r="D37" s="88">
        <v>8.7259100642398293E-2</v>
      </c>
      <c r="E37" s="88">
        <v>5.9600285510349751E-2</v>
      </c>
      <c r="F37" s="1"/>
    </row>
    <row r="38" spans="1:6">
      <c r="A38" s="68">
        <v>44774</v>
      </c>
      <c r="B38" s="88">
        <v>0.18015619453319134</v>
      </c>
      <c r="C38" s="88">
        <v>0.17358892438764642</v>
      </c>
      <c r="D38" s="88">
        <v>8.661696840610579E-2</v>
      </c>
      <c r="E38" s="88">
        <v>5.9637912673056445E-2</v>
      </c>
      <c r="F38" s="1"/>
    </row>
    <row r="39" spans="1:6">
      <c r="A39" s="68">
        <v>44805</v>
      </c>
      <c r="B39" s="88">
        <v>0.18044979635204533</v>
      </c>
      <c r="C39" s="88">
        <v>0.17389764476713299</v>
      </c>
      <c r="D39" s="88">
        <v>8.6417566849654681E-2</v>
      </c>
      <c r="E39" s="88">
        <v>5.9677704976093503E-2</v>
      </c>
      <c r="F39" s="1"/>
    </row>
    <row r="40" spans="1:6">
      <c r="A40" s="68">
        <v>44835</v>
      </c>
      <c r="B40" s="88">
        <v>0.18107725017717929</v>
      </c>
      <c r="C40" s="88">
        <v>0.1746987951807229</v>
      </c>
      <c r="D40" s="88">
        <v>8.6286321757618717E-2</v>
      </c>
      <c r="E40" s="88">
        <v>5.9177888022678954E-2</v>
      </c>
      <c r="F40" s="1"/>
    </row>
    <row r="41" spans="1:6">
      <c r="A41" s="68">
        <v>44866</v>
      </c>
      <c r="B41" s="88">
        <v>0.18149655050415708</v>
      </c>
      <c r="C41" s="88">
        <v>0.17512825048646735</v>
      </c>
      <c r="D41" s="88">
        <v>8.6502741906952063E-2</v>
      </c>
      <c r="E41" s="88">
        <v>5.8906775163629931E-2</v>
      </c>
      <c r="F41" s="1"/>
    </row>
    <row r="42" spans="1:6">
      <c r="A42" s="68">
        <v>44896</v>
      </c>
      <c r="B42" s="88">
        <v>0.18249205788916342</v>
      </c>
      <c r="C42" s="88">
        <v>0.17578538651606071</v>
      </c>
      <c r="D42" s="88">
        <v>8.6304271090716561E-2</v>
      </c>
      <c r="E42" s="88">
        <v>5.9124602894458173E-2</v>
      </c>
      <c r="F42" s="1"/>
    </row>
    <row r="43" spans="1:6">
      <c r="A43" s="68">
        <v>44927</v>
      </c>
      <c r="B43" s="88">
        <v>0.18287731685789937</v>
      </c>
      <c r="C43" s="88">
        <v>0.17687555163283319</v>
      </c>
      <c r="D43" s="88">
        <v>8.6142983230361875E-2</v>
      </c>
      <c r="E43" s="88">
        <v>5.9135039717563988E-2</v>
      </c>
      <c r="F43" s="1"/>
    </row>
    <row r="44" spans="1:6">
      <c r="A44" s="68">
        <v>44958</v>
      </c>
      <c r="B44" s="88">
        <v>0.18355100600070595</v>
      </c>
      <c r="C44" s="88">
        <v>0.1766678432756795</v>
      </c>
      <c r="D44" s="88">
        <v>8.5774797034945283E-2</v>
      </c>
      <c r="E44" s="88">
        <v>5.9301094246381927E-2</v>
      </c>
      <c r="F44" s="1"/>
    </row>
    <row r="45" spans="1:6">
      <c r="A45" s="68">
        <v>44986</v>
      </c>
      <c r="B45" s="88">
        <v>0.18272951107984522</v>
      </c>
      <c r="C45" s="88">
        <v>0.17587055926837847</v>
      </c>
      <c r="D45" s="88">
        <v>8.5473091804431939E-2</v>
      </c>
      <c r="E45" s="88">
        <v>5.9268378473443545E-2</v>
      </c>
      <c r="F45" s="1"/>
    </row>
    <row r="46" spans="1:6">
      <c r="A46" s="68">
        <v>45017</v>
      </c>
      <c r="B46" s="88">
        <v>0.18247531734837799</v>
      </c>
      <c r="C46" s="88">
        <v>0.17683356840620593</v>
      </c>
      <c r="D46" s="88">
        <v>8.4978843441466861E-2</v>
      </c>
      <c r="E46" s="88">
        <v>5.9767277856135399E-2</v>
      </c>
      <c r="F46" s="1"/>
    </row>
    <row r="47" spans="1:6">
      <c r="A47" s="68">
        <v>45047</v>
      </c>
      <c r="B47" s="88">
        <v>0.18253968253968253</v>
      </c>
      <c r="C47" s="88">
        <v>0.17671957671957672</v>
      </c>
      <c r="D47" s="88">
        <v>8.5008818342151682E-2</v>
      </c>
      <c r="E47" s="88">
        <v>5.943562610229277E-2</v>
      </c>
      <c r="F47" s="1"/>
    </row>
    <row r="48" spans="1:6">
      <c r="A48" s="68">
        <v>45078</v>
      </c>
      <c r="B48" s="88">
        <v>0.18373441067978219</v>
      </c>
      <c r="C48" s="88">
        <v>0.17828912699806782</v>
      </c>
      <c r="D48" s="88">
        <v>8.5367995784296505E-2</v>
      </c>
      <c r="E48" s="88">
        <v>5.9898120498858246E-2</v>
      </c>
      <c r="F48" s="1"/>
    </row>
    <row r="49" spans="1:6">
      <c r="A49" s="68">
        <v>45108</v>
      </c>
      <c r="B49" s="88">
        <v>0.1843212907751666</v>
      </c>
      <c r="C49" s="88">
        <v>0.17835847071203087</v>
      </c>
      <c r="D49" s="88">
        <v>8.6460890915468255E-2</v>
      </c>
      <c r="E49" s="88">
        <v>5.9803577692037882E-2</v>
      </c>
      <c r="F49" s="1"/>
    </row>
    <row r="50" spans="1:6">
      <c r="A50" s="68">
        <v>45139</v>
      </c>
      <c r="B50" s="88">
        <v>0.18452380952380953</v>
      </c>
      <c r="C50" s="88">
        <v>0.17927170868347339</v>
      </c>
      <c r="D50" s="88">
        <v>8.6134453781512604E-2</v>
      </c>
      <c r="E50" s="88">
        <v>6.0049019607843139E-2</v>
      </c>
      <c r="F50" s="1"/>
    </row>
    <row r="51" spans="1:6">
      <c r="A51" s="68">
        <v>45170</v>
      </c>
      <c r="B51" s="88">
        <v>0.18404050986554915</v>
      </c>
      <c r="C51" s="88">
        <v>0.17984983411908503</v>
      </c>
      <c r="D51" s="88">
        <v>8.6432687270822414E-2</v>
      </c>
      <c r="E51" s="88">
        <v>6.0240963855421686E-2</v>
      </c>
      <c r="F51" s="1"/>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51"/>
  <sheetViews>
    <sheetView workbookViewId="0">
      <pane ySplit="1" topLeftCell="A38" activePane="bottomLeft" state="frozen"/>
      <selection pane="bottomLeft"/>
    </sheetView>
  </sheetViews>
  <sheetFormatPr defaultRowHeight="14.25"/>
  <cols>
    <col min="1" max="1" width="15.5" customWidth="1"/>
    <col min="2" max="2" width="20.875" customWidth="1"/>
    <col min="3" max="6" width="9" customWidth="1"/>
  </cols>
  <sheetData>
    <row r="1" spans="1:2" ht="45" customHeight="1">
      <c r="A1" s="81" t="s">
        <v>174</v>
      </c>
      <c r="B1" s="75" t="s">
        <v>180</v>
      </c>
    </row>
    <row r="2" spans="1:2">
      <c r="A2" s="68">
        <v>43678</v>
      </c>
      <c r="B2" s="69" t="s">
        <v>20</v>
      </c>
    </row>
    <row r="3" spans="1:2">
      <c r="A3" s="68">
        <v>43709</v>
      </c>
      <c r="B3" s="69" t="s">
        <v>20</v>
      </c>
    </row>
    <row r="4" spans="1:2">
      <c r="A4" s="68">
        <v>43739</v>
      </c>
      <c r="B4" s="69" t="s">
        <v>20</v>
      </c>
    </row>
    <row r="5" spans="1:2">
      <c r="A5" s="68">
        <v>43770</v>
      </c>
      <c r="B5" s="69" t="s">
        <v>20</v>
      </c>
    </row>
    <row r="6" spans="1:2">
      <c r="A6" s="68">
        <v>43800</v>
      </c>
      <c r="B6" s="69" t="s">
        <v>20</v>
      </c>
    </row>
    <row r="7" spans="1:2">
      <c r="A7" s="68">
        <v>43831</v>
      </c>
      <c r="B7" s="69" t="s">
        <v>20</v>
      </c>
    </row>
    <row r="8" spans="1:2">
      <c r="A8" s="68">
        <v>43862</v>
      </c>
      <c r="B8" s="69" t="s">
        <v>20</v>
      </c>
    </row>
    <row r="9" spans="1:2">
      <c r="A9" s="68">
        <v>43891</v>
      </c>
      <c r="B9" s="69" t="s">
        <v>20</v>
      </c>
    </row>
    <row r="10" spans="1:2">
      <c r="A10" s="68">
        <v>43922</v>
      </c>
      <c r="B10" s="69" t="s">
        <v>20</v>
      </c>
    </row>
    <row r="11" spans="1:2">
      <c r="A11" s="68">
        <v>43952</v>
      </c>
      <c r="B11" s="69" t="s">
        <v>20</v>
      </c>
    </row>
    <row r="12" spans="1:2">
      <c r="A12" s="68">
        <v>43983</v>
      </c>
      <c r="B12" s="69" t="s">
        <v>20</v>
      </c>
    </row>
    <row r="13" spans="1:2">
      <c r="A13" s="68">
        <v>44013</v>
      </c>
      <c r="B13" s="69" t="s">
        <v>20</v>
      </c>
    </row>
    <row r="14" spans="1:2">
      <c r="A14" s="68">
        <v>44044</v>
      </c>
      <c r="B14" s="69" t="s">
        <v>20</v>
      </c>
    </row>
    <row r="15" spans="1:2">
      <c r="A15" s="68">
        <v>44075</v>
      </c>
      <c r="B15" s="69" t="s">
        <v>20</v>
      </c>
    </row>
    <row r="16" spans="1:2">
      <c r="A16" s="68">
        <v>44105</v>
      </c>
      <c r="B16" s="69" t="s">
        <v>20</v>
      </c>
    </row>
    <row r="17" spans="1:2">
      <c r="A17" s="68">
        <v>44136</v>
      </c>
      <c r="B17" s="69" t="s">
        <v>20</v>
      </c>
    </row>
    <row r="18" spans="1:2">
      <c r="A18" s="68">
        <v>44166</v>
      </c>
      <c r="B18" s="69" t="s">
        <v>20</v>
      </c>
    </row>
    <row r="19" spans="1:2">
      <c r="A19" s="68">
        <v>44197</v>
      </c>
      <c r="B19" s="69" t="s">
        <v>20</v>
      </c>
    </row>
    <row r="20" spans="1:2">
      <c r="A20" s="68">
        <v>44228</v>
      </c>
      <c r="B20" s="69" t="s">
        <v>20</v>
      </c>
    </row>
    <row r="21" spans="1:2">
      <c r="A21" s="68">
        <v>44256</v>
      </c>
      <c r="B21" s="69" t="s">
        <v>20</v>
      </c>
    </row>
    <row r="22" spans="1:2">
      <c r="A22" s="68">
        <v>44287</v>
      </c>
      <c r="B22" s="69">
        <v>32</v>
      </c>
    </row>
    <row r="23" spans="1:2">
      <c r="A23" s="68">
        <v>44317</v>
      </c>
      <c r="B23" s="69">
        <v>349</v>
      </c>
    </row>
    <row r="24" spans="1:2">
      <c r="A24" s="68">
        <v>44348</v>
      </c>
      <c r="B24" s="69">
        <v>300</v>
      </c>
    </row>
    <row r="25" spans="1:2">
      <c r="A25" s="68">
        <v>44378</v>
      </c>
      <c r="B25" s="69">
        <v>945</v>
      </c>
    </row>
    <row r="26" spans="1:2">
      <c r="A26" s="68">
        <v>44409</v>
      </c>
      <c r="B26" s="69">
        <v>582</v>
      </c>
    </row>
    <row r="27" spans="1:2">
      <c r="A27" s="68">
        <v>44440</v>
      </c>
      <c r="B27" s="69">
        <v>486</v>
      </c>
    </row>
    <row r="28" spans="1:2">
      <c r="A28" s="68">
        <v>44470</v>
      </c>
      <c r="B28" s="69">
        <v>691</v>
      </c>
    </row>
    <row r="29" spans="1:2">
      <c r="A29" s="68">
        <v>44501</v>
      </c>
      <c r="B29" s="69">
        <v>846</v>
      </c>
    </row>
    <row r="30" spans="1:2">
      <c r="A30" s="68">
        <v>44531</v>
      </c>
      <c r="B30" s="69">
        <v>684</v>
      </c>
    </row>
    <row r="31" spans="1:2">
      <c r="A31" s="68">
        <v>44562</v>
      </c>
      <c r="B31" s="69">
        <v>822</v>
      </c>
    </row>
    <row r="32" spans="1:2">
      <c r="A32" s="68">
        <v>44593</v>
      </c>
      <c r="B32" s="69">
        <v>655</v>
      </c>
    </row>
    <row r="33" spans="1:2">
      <c r="A33" s="68">
        <v>44621</v>
      </c>
      <c r="B33" s="69">
        <v>564</v>
      </c>
    </row>
    <row r="34" spans="1:2">
      <c r="A34" s="68">
        <v>44652</v>
      </c>
      <c r="B34" s="69">
        <v>540</v>
      </c>
    </row>
    <row r="35" spans="1:2">
      <c r="A35" s="68">
        <v>44682</v>
      </c>
      <c r="B35" s="69">
        <v>306</v>
      </c>
    </row>
    <row r="36" spans="1:2">
      <c r="A36" s="68">
        <v>44713</v>
      </c>
      <c r="B36" s="69">
        <v>337</v>
      </c>
    </row>
    <row r="37" spans="1:2">
      <c r="A37" s="68">
        <v>44743</v>
      </c>
      <c r="B37" s="69">
        <v>384</v>
      </c>
    </row>
    <row r="38" spans="1:2">
      <c r="A38" s="68">
        <v>44774</v>
      </c>
      <c r="B38" s="69">
        <v>462</v>
      </c>
    </row>
    <row r="39" spans="1:2">
      <c r="A39" s="68">
        <v>44805</v>
      </c>
      <c r="B39" s="69">
        <v>379</v>
      </c>
    </row>
    <row r="40" spans="1:2">
      <c r="A40" s="68">
        <v>44835</v>
      </c>
      <c r="B40" s="69">
        <v>588</v>
      </c>
    </row>
    <row r="41" spans="1:2">
      <c r="A41" s="68">
        <v>44866</v>
      </c>
      <c r="B41" s="69">
        <v>517</v>
      </c>
    </row>
    <row r="42" spans="1:2">
      <c r="A42" s="68">
        <v>44896</v>
      </c>
      <c r="B42" s="69">
        <v>420</v>
      </c>
    </row>
    <row r="43" spans="1:2">
      <c r="A43" s="68">
        <v>44927</v>
      </c>
      <c r="B43" s="69">
        <v>330</v>
      </c>
    </row>
    <row r="44" spans="1:2">
      <c r="A44" s="68">
        <v>44958</v>
      </c>
      <c r="B44" s="69">
        <v>336</v>
      </c>
    </row>
    <row r="45" spans="1:2">
      <c r="A45" s="68">
        <v>44986</v>
      </c>
      <c r="B45" s="69">
        <v>318</v>
      </c>
    </row>
    <row r="46" spans="1:2">
      <c r="A46" s="68">
        <v>45017</v>
      </c>
      <c r="B46" s="69">
        <v>763</v>
      </c>
    </row>
    <row r="47" spans="1:2">
      <c r="A47" s="68">
        <v>45047</v>
      </c>
      <c r="B47" s="69">
        <v>1099</v>
      </c>
    </row>
    <row r="48" spans="1:2">
      <c r="A48" s="68">
        <v>45078</v>
      </c>
      <c r="B48" s="69">
        <v>642</v>
      </c>
    </row>
    <row r="49" spans="1:2">
      <c r="A49" s="68">
        <v>45108</v>
      </c>
      <c r="B49" s="69">
        <v>1023</v>
      </c>
    </row>
    <row r="50" spans="1:2">
      <c r="A50" s="68">
        <v>45139</v>
      </c>
      <c r="B50" s="69">
        <v>1140</v>
      </c>
    </row>
    <row r="51" spans="1:2">
      <c r="A51" s="68">
        <v>45170</v>
      </c>
      <c r="B51" s="69">
        <v>1346</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51"/>
  <sheetViews>
    <sheetView workbookViewId="0">
      <pane ySplit="1" topLeftCell="A27" activePane="bottomLeft" state="frozen"/>
      <selection pane="bottomLeft"/>
    </sheetView>
  </sheetViews>
  <sheetFormatPr defaultRowHeight="14.25"/>
  <cols>
    <col min="1" max="1" width="13.5" customWidth="1"/>
    <col min="2" max="2" width="22.25" customWidth="1"/>
    <col min="3" max="3" width="20.5" customWidth="1"/>
    <col min="4" max="4" width="20.875" customWidth="1"/>
    <col min="5" max="5" width="21.5" customWidth="1"/>
  </cols>
  <sheetData>
    <row r="1" spans="1:6" ht="51.6" customHeight="1">
      <c r="A1" s="81" t="s">
        <v>174</v>
      </c>
      <c r="B1" s="85" t="s">
        <v>181</v>
      </c>
      <c r="C1" s="86" t="s">
        <v>182</v>
      </c>
      <c r="D1" s="85" t="s">
        <v>183</v>
      </c>
      <c r="E1" s="85" t="s">
        <v>184</v>
      </c>
      <c r="F1" s="76"/>
    </row>
    <row r="2" spans="1:6">
      <c r="A2" s="78">
        <v>43678</v>
      </c>
      <c r="B2" s="104">
        <v>3.5929832159639092E-3</v>
      </c>
      <c r="C2" s="104">
        <v>4.5130688050353147E-3</v>
      </c>
      <c r="D2" s="103">
        <v>0.96915456489924579</v>
      </c>
      <c r="E2" s="97">
        <v>0.98750422154677475</v>
      </c>
      <c r="F2" s="1"/>
    </row>
    <row r="3" spans="1:6">
      <c r="A3" s="78">
        <v>43709</v>
      </c>
      <c r="B3" s="104">
        <v>3.6858456924039819E-3</v>
      </c>
      <c r="C3" s="104">
        <v>4.5732420238394503E-3</v>
      </c>
      <c r="D3" s="103">
        <v>0.96506051609956611</v>
      </c>
      <c r="E3" s="97">
        <v>0.98253025804978311</v>
      </c>
      <c r="F3" s="1"/>
    </row>
    <row r="4" spans="1:6">
      <c r="A4" s="78">
        <v>43739</v>
      </c>
      <c r="B4" s="104">
        <v>3.6312405674136642E-3</v>
      </c>
      <c r="C4" s="104">
        <v>4.5909389714425489E-3</v>
      </c>
      <c r="D4" s="103">
        <v>0.96689875584978879</v>
      </c>
      <c r="E4" s="97">
        <v>0.98538979568542406</v>
      </c>
      <c r="F4" s="1"/>
    </row>
    <row r="5" spans="1:6">
      <c r="A5" s="78">
        <v>43770</v>
      </c>
      <c r="B5" s="104">
        <v>3.6272127468189716E-3</v>
      </c>
      <c r="C5" s="104">
        <v>4.6013346175013759E-3</v>
      </c>
      <c r="D5" s="103">
        <v>0.97029002593727898</v>
      </c>
      <c r="E5" s="97">
        <v>0.98773874086300406</v>
      </c>
      <c r="F5" s="1"/>
    </row>
    <row r="6" spans="1:6">
      <c r="A6" s="78">
        <v>43800</v>
      </c>
      <c r="B6" s="104">
        <v>3.6139906339428848E-3</v>
      </c>
      <c r="C6" s="104">
        <v>4.5632898477870748E-3</v>
      </c>
      <c r="D6" s="103">
        <v>0.9699863574351979</v>
      </c>
      <c r="E6" s="97">
        <v>0.98747364504526847</v>
      </c>
      <c r="F6" s="1"/>
    </row>
    <row r="7" spans="1:6">
      <c r="A7" s="78">
        <v>43831</v>
      </c>
      <c r="B7" s="104">
        <v>3.5279829343939106E-3</v>
      </c>
      <c r="C7" s="104">
        <v>4.3910942339144658E-3</v>
      </c>
      <c r="D7" s="103">
        <v>0.97899881125346722</v>
      </c>
      <c r="E7" s="97">
        <v>0.98982961299696204</v>
      </c>
      <c r="F7" s="1"/>
    </row>
    <row r="8" spans="1:6">
      <c r="A8" s="78">
        <v>43862</v>
      </c>
      <c r="B8" s="104">
        <v>3.6020759054688563E-3</v>
      </c>
      <c r="C8" s="104">
        <v>4.4599954462659379E-3</v>
      </c>
      <c r="D8" s="103">
        <v>0.97185691741188851</v>
      </c>
      <c r="E8" s="97">
        <v>0.98776959495002625</v>
      </c>
      <c r="F8" s="1"/>
    </row>
    <row r="9" spans="1:6">
      <c r="A9" s="78">
        <v>43891</v>
      </c>
      <c r="B9" s="104">
        <v>3.4658000039182266E-3</v>
      </c>
      <c r="C9" s="104">
        <v>4.3140060824422748E-3</v>
      </c>
      <c r="D9" s="103">
        <v>0.97699021422903998</v>
      </c>
      <c r="E9" s="97">
        <v>0.9902142290399365</v>
      </c>
      <c r="F9" s="1"/>
    </row>
    <row r="10" spans="1:6">
      <c r="A10" s="78">
        <v>43922</v>
      </c>
      <c r="B10" s="104">
        <v>3.2693456569369253E-3</v>
      </c>
      <c r="C10" s="104">
        <v>3.9824043565806332E-3</v>
      </c>
      <c r="D10" s="103">
        <v>0.98405602741767251</v>
      </c>
      <c r="E10" s="97">
        <v>0.99254954552227692</v>
      </c>
      <c r="F10" s="1"/>
    </row>
    <row r="11" spans="1:6">
      <c r="A11" s="78">
        <v>43952</v>
      </c>
      <c r="B11" s="104">
        <v>3.338763898762644E-3</v>
      </c>
      <c r="C11" s="104">
        <v>4.1208177430725017E-3</v>
      </c>
      <c r="D11" s="103">
        <v>0.98231087692886698</v>
      </c>
      <c r="E11" s="97">
        <v>0.99184543971898131</v>
      </c>
      <c r="F11" s="1"/>
    </row>
    <row r="12" spans="1:6">
      <c r="A12" s="78">
        <v>43983</v>
      </c>
      <c r="B12" s="104">
        <v>3.4063091527546507E-3</v>
      </c>
      <c r="C12" s="104">
        <v>4.13993709336276E-3</v>
      </c>
      <c r="D12" s="103">
        <v>0.97937748174715</v>
      </c>
      <c r="E12" s="97">
        <v>0.99052132701421802</v>
      </c>
      <c r="F12" s="1"/>
    </row>
    <row r="13" spans="1:6">
      <c r="A13" s="78">
        <v>44013</v>
      </c>
      <c r="B13" s="104">
        <v>3.4807901728699147E-3</v>
      </c>
      <c r="C13" s="104">
        <v>4.2621817641153234E-3</v>
      </c>
      <c r="D13" s="103">
        <v>0.97438423645320205</v>
      </c>
      <c r="E13" s="97">
        <v>0.99002463054187184</v>
      </c>
      <c r="F13" s="1"/>
    </row>
    <row r="14" spans="1:6">
      <c r="A14" s="78">
        <v>44044</v>
      </c>
      <c r="B14" s="104">
        <v>3.6112630990624262E-3</v>
      </c>
      <c r="C14" s="104">
        <v>4.4631726239300062E-3</v>
      </c>
      <c r="D14" s="103">
        <v>0.96645332156256902</v>
      </c>
      <c r="E14" s="97">
        <v>0.98399911719267275</v>
      </c>
      <c r="F14" s="1"/>
    </row>
    <row r="15" spans="1:6">
      <c r="A15" s="78">
        <v>44075</v>
      </c>
      <c r="B15" s="104">
        <v>3.5529979970825598E-3</v>
      </c>
      <c r="C15" s="104">
        <v>4.4434725495973281E-3</v>
      </c>
      <c r="D15" s="103">
        <v>0.97195463967808804</v>
      </c>
      <c r="E15" s="97">
        <v>0.98939153761736376</v>
      </c>
      <c r="F15" s="1"/>
    </row>
    <row r="16" spans="1:6">
      <c r="A16" s="78">
        <v>44105</v>
      </c>
      <c r="B16" s="104">
        <v>3.5502913403747363E-3</v>
      </c>
      <c r="C16" s="104">
        <v>4.4692588186044458E-3</v>
      </c>
      <c r="D16" s="103">
        <v>0.97441685477802864</v>
      </c>
      <c r="E16" s="97">
        <v>0.98921494858289438</v>
      </c>
      <c r="F16" s="1"/>
    </row>
    <row r="17" spans="1:6">
      <c r="A17" s="78">
        <v>44136</v>
      </c>
      <c r="B17" s="104">
        <v>3.4608698321278684E-3</v>
      </c>
      <c r="C17" s="104">
        <v>4.3523442902651654E-3</v>
      </c>
      <c r="D17" s="103">
        <v>0.98245379051701032</v>
      </c>
      <c r="E17" s="97">
        <v>0.99182962764532545</v>
      </c>
      <c r="F17" s="1"/>
    </row>
    <row r="18" spans="1:6">
      <c r="A18" s="78">
        <v>44166</v>
      </c>
      <c r="B18" s="104">
        <v>3.5125142840182239E-3</v>
      </c>
      <c r="C18" s="104">
        <v>4.5128582721338231E-3</v>
      </c>
      <c r="D18" s="103">
        <v>0.97796180045412062</v>
      </c>
      <c r="E18" s="97">
        <v>0.99078402564445023</v>
      </c>
      <c r="F18" s="1"/>
    </row>
    <row r="19" spans="1:6">
      <c r="A19" s="78">
        <v>44197</v>
      </c>
      <c r="B19" s="104">
        <v>3.4117167736913796E-3</v>
      </c>
      <c r="C19" s="104">
        <v>4.2050088412543757E-3</v>
      </c>
      <c r="D19" s="103">
        <v>0.98277875072971399</v>
      </c>
      <c r="E19" s="97">
        <v>0.99284880326911851</v>
      </c>
      <c r="F19" s="1"/>
    </row>
    <row r="20" spans="1:6">
      <c r="A20" s="78">
        <v>44228</v>
      </c>
      <c r="B20" s="104">
        <v>3.4647904836210179E-3</v>
      </c>
      <c r="C20" s="104">
        <v>4.2528439599410607E-3</v>
      </c>
      <c r="D20" s="103">
        <v>0.97886202403358913</v>
      </c>
      <c r="E20" s="97">
        <v>0.99174750253366151</v>
      </c>
      <c r="F20" s="1"/>
    </row>
    <row r="21" spans="1:6">
      <c r="A21" s="78">
        <v>44256</v>
      </c>
      <c r="B21" s="104">
        <v>3.4589611321408247E-3</v>
      </c>
      <c r="C21" s="104">
        <v>4.2019354530786193E-3</v>
      </c>
      <c r="D21" s="103">
        <v>0.97995991983967945</v>
      </c>
      <c r="E21" s="97">
        <v>0.99118236472945886</v>
      </c>
      <c r="F21" s="1"/>
    </row>
    <row r="22" spans="1:6">
      <c r="A22" s="78">
        <v>44287</v>
      </c>
      <c r="B22" s="104">
        <v>3.5608334011501736E-3</v>
      </c>
      <c r="C22" s="104">
        <v>4.3946271968391308E-3</v>
      </c>
      <c r="D22" s="103">
        <v>0.9736328125</v>
      </c>
      <c r="E22" s="97">
        <v>0.9886474609375</v>
      </c>
      <c r="F22" s="1"/>
    </row>
    <row r="23" spans="1:6">
      <c r="A23" s="78">
        <v>44317</v>
      </c>
      <c r="B23" s="104">
        <v>3.5453401527587164E-3</v>
      </c>
      <c r="C23" s="104">
        <v>4.3952046002305361E-3</v>
      </c>
      <c r="D23" s="103">
        <v>0.974085735044805</v>
      </c>
      <c r="E23" s="97">
        <v>0.98873819326713486</v>
      </c>
      <c r="F23" s="1"/>
    </row>
    <row r="24" spans="1:6">
      <c r="A24" s="78">
        <v>44348</v>
      </c>
      <c r="B24" s="104">
        <v>3.8201086247057719E-3</v>
      </c>
      <c r="C24" s="104">
        <v>4.7108201619878902E-3</v>
      </c>
      <c r="D24" s="103">
        <v>0.95142636854279106</v>
      </c>
      <c r="E24" s="97">
        <v>0.97764070932922142</v>
      </c>
      <c r="F24" s="1"/>
    </row>
    <row r="25" spans="1:6">
      <c r="A25" s="78">
        <v>44378</v>
      </c>
      <c r="B25" s="104">
        <v>3.7252362937821152E-3</v>
      </c>
      <c r="C25" s="104">
        <v>4.7111579900839052E-3</v>
      </c>
      <c r="D25" s="103">
        <v>0.95545184556639795</v>
      </c>
      <c r="E25" s="97">
        <v>0.97793805685193047</v>
      </c>
      <c r="F25" s="1"/>
    </row>
    <row r="26" spans="1:6">
      <c r="A26" s="78">
        <v>44409</v>
      </c>
      <c r="B26" s="104">
        <v>3.5488764456155764E-3</v>
      </c>
      <c r="C26" s="104">
        <v>4.5524989540670279E-3</v>
      </c>
      <c r="D26" s="103">
        <v>0.97267080745341616</v>
      </c>
      <c r="E26" s="97">
        <v>0.98814229249011865</v>
      </c>
      <c r="F26" s="1"/>
    </row>
    <row r="27" spans="1:6">
      <c r="A27" s="78">
        <v>44440</v>
      </c>
      <c r="B27" s="104">
        <v>3.6181623931623931E-3</v>
      </c>
      <c r="C27" s="104">
        <v>4.6659348010385203E-3</v>
      </c>
      <c r="D27" s="103">
        <v>0.96890109890109888</v>
      </c>
      <c r="E27" s="97">
        <v>0.98791208791208784</v>
      </c>
      <c r="F27" s="1"/>
    </row>
    <row r="28" spans="1:6">
      <c r="A28" s="78">
        <v>44470</v>
      </c>
      <c r="B28" s="104">
        <v>3.6190292776372844E-3</v>
      </c>
      <c r="C28" s="104">
        <v>4.6589001614586413E-3</v>
      </c>
      <c r="D28" s="103">
        <v>0.96975599753947095</v>
      </c>
      <c r="E28" s="97">
        <v>0.98820996514250548</v>
      </c>
      <c r="F28" s="1"/>
    </row>
    <row r="29" spans="1:6">
      <c r="A29" s="78">
        <v>44501</v>
      </c>
      <c r="B29" s="104">
        <v>3.602120134999282E-3</v>
      </c>
      <c r="C29" s="104">
        <v>4.6404008588146473E-3</v>
      </c>
      <c r="D29" s="103">
        <v>0.96940973718224899</v>
      </c>
      <c r="E29" s="97">
        <v>0.98825937096079275</v>
      </c>
      <c r="F29" s="1"/>
    </row>
    <row r="30" spans="1:6">
      <c r="A30" s="78">
        <v>44531</v>
      </c>
      <c r="B30" s="104">
        <v>3.6004894001465493E-3</v>
      </c>
      <c r="C30" s="104">
        <v>4.7825846343556811E-3</v>
      </c>
      <c r="D30" s="103">
        <v>0.97054856115107913</v>
      </c>
      <c r="E30" s="97">
        <v>0.98785971223021596</v>
      </c>
      <c r="F30" s="1"/>
    </row>
    <row r="31" spans="1:6">
      <c r="A31" s="78">
        <v>44562</v>
      </c>
      <c r="B31" s="104">
        <v>3.4693332810211337E-3</v>
      </c>
      <c r="C31" s="104">
        <v>4.3871692361709602E-3</v>
      </c>
      <c r="D31" s="103">
        <v>0.98033898305084743</v>
      </c>
      <c r="E31" s="97">
        <v>0.99299435028248584</v>
      </c>
      <c r="F31" s="1"/>
    </row>
    <row r="32" spans="1:6">
      <c r="A32" s="78">
        <v>44593</v>
      </c>
      <c r="B32" s="104">
        <v>3.6046574720808178E-3</v>
      </c>
      <c r="C32" s="104">
        <v>4.5515181960258987E-3</v>
      </c>
      <c r="D32" s="103">
        <v>0.97123239019770335</v>
      </c>
      <c r="E32" s="97">
        <v>0.9895821001539008</v>
      </c>
      <c r="F32" s="1"/>
    </row>
    <row r="33" spans="1:6">
      <c r="A33" s="78">
        <v>44621</v>
      </c>
      <c r="B33" s="104">
        <v>3.6424406853122955E-3</v>
      </c>
      <c r="C33" s="104">
        <v>4.7343599687349686E-3</v>
      </c>
      <c r="D33" s="103">
        <v>0.96410487228536068</v>
      </c>
      <c r="E33" s="97">
        <v>0.98492179588162487</v>
      </c>
      <c r="F33" s="1"/>
    </row>
    <row r="34" spans="1:6">
      <c r="A34" s="78">
        <v>44652</v>
      </c>
      <c r="B34" s="104">
        <v>3.6186767650813463E-3</v>
      </c>
      <c r="C34" s="104">
        <v>4.6669192672099654E-3</v>
      </c>
      <c r="D34" s="103">
        <v>0.96872591124325513</v>
      </c>
      <c r="E34" s="97">
        <v>0.98722607642330151</v>
      </c>
      <c r="F34" s="1"/>
    </row>
    <row r="35" spans="1:6">
      <c r="A35" s="78">
        <v>44682</v>
      </c>
      <c r="B35" s="104">
        <v>3.5994555037636728E-3</v>
      </c>
      <c r="C35" s="104">
        <v>4.6351247873683771E-3</v>
      </c>
      <c r="D35" s="103">
        <v>0.97056040374303454</v>
      </c>
      <c r="E35" s="97">
        <v>0.98874986857323099</v>
      </c>
      <c r="F35" s="1"/>
    </row>
    <row r="36" spans="1:6">
      <c r="A36" s="78">
        <v>44713</v>
      </c>
      <c r="B36" s="104">
        <v>3.6720954100021878E-3</v>
      </c>
      <c r="C36" s="104">
        <v>4.6713350727335175E-3</v>
      </c>
      <c r="D36" s="103">
        <v>0.96123950668463054</v>
      </c>
      <c r="E36" s="97">
        <v>0.98248523163022072</v>
      </c>
      <c r="F36" s="1"/>
    </row>
    <row r="37" spans="1:6">
      <c r="A37" s="78">
        <v>44743</v>
      </c>
      <c r="B37" s="104">
        <v>3.9571742301639746E-3</v>
      </c>
      <c r="C37" s="104">
        <v>4.9545070619316164E-3</v>
      </c>
      <c r="D37" s="103">
        <v>0.93148323709385505</v>
      </c>
      <c r="E37" s="97">
        <v>0.96630181849521679</v>
      </c>
      <c r="F37" s="1"/>
    </row>
    <row r="38" spans="1:6">
      <c r="A38" s="78">
        <v>44774</v>
      </c>
      <c r="B38" s="104">
        <v>3.7718325856912816E-3</v>
      </c>
      <c r="C38" s="104">
        <v>4.6933934105573335E-3</v>
      </c>
      <c r="D38" s="103">
        <v>0.95075421472937005</v>
      </c>
      <c r="E38" s="97">
        <v>0.97595385980479132</v>
      </c>
      <c r="F38" s="1"/>
    </row>
    <row r="39" spans="1:6">
      <c r="A39" s="78">
        <v>44805</v>
      </c>
      <c r="B39" s="104">
        <v>3.5829638438650063E-3</v>
      </c>
      <c r="C39" s="104">
        <v>4.50713867237251E-3</v>
      </c>
      <c r="D39" s="103">
        <v>0.97367864693446093</v>
      </c>
      <c r="E39" s="97">
        <v>0.98879492600422836</v>
      </c>
      <c r="F39" s="1"/>
    </row>
    <row r="40" spans="1:6">
      <c r="A40" s="78">
        <v>44835</v>
      </c>
      <c r="B40" s="104">
        <v>3.6297037576149662E-3</v>
      </c>
      <c r="C40" s="104">
        <v>4.6152038445289398E-3</v>
      </c>
      <c r="D40" s="103">
        <v>0.96564774381368268</v>
      </c>
      <c r="E40" s="97">
        <v>0.98583212032993695</v>
      </c>
      <c r="F40" s="1"/>
    </row>
    <row r="41" spans="1:6">
      <c r="A41" s="78">
        <v>44866</v>
      </c>
      <c r="B41" s="104">
        <v>3.727623693551381E-3</v>
      </c>
      <c r="C41" s="104">
        <v>4.6877428127428131E-3</v>
      </c>
      <c r="D41" s="103">
        <v>0.96389485527257845</v>
      </c>
      <c r="E41" s="97">
        <v>0.98527155569193003</v>
      </c>
      <c r="F41" s="1"/>
    </row>
    <row r="42" spans="1:6">
      <c r="A42" s="78">
        <v>44896</v>
      </c>
      <c r="B42" s="104">
        <v>3.7137226551650897E-3</v>
      </c>
      <c r="C42" s="104">
        <v>4.7665352806974658E-3</v>
      </c>
      <c r="D42" s="103">
        <v>0.96074106749007493</v>
      </c>
      <c r="E42" s="97">
        <v>0.98535509483899431</v>
      </c>
      <c r="F42" s="1"/>
    </row>
    <row r="43" spans="1:6">
      <c r="A43" s="78">
        <v>44927</v>
      </c>
      <c r="B43" s="104">
        <v>3.6060475304060288E-3</v>
      </c>
      <c r="C43" s="104">
        <v>4.4580647460768447E-3</v>
      </c>
      <c r="D43" s="103">
        <v>0.97200721026402293</v>
      </c>
      <c r="E43" s="97">
        <v>0.98844237090446396</v>
      </c>
      <c r="F43" s="1"/>
    </row>
    <row r="44" spans="1:6">
      <c r="A44" s="78">
        <v>44958</v>
      </c>
      <c r="B44" s="104">
        <v>3.6237453222816773E-3</v>
      </c>
      <c r="C44" s="104">
        <v>4.5302266385314326E-3</v>
      </c>
      <c r="D44" s="103">
        <v>0.97237960339943341</v>
      </c>
      <c r="E44" s="97">
        <v>0.98666194523135031</v>
      </c>
      <c r="F44" s="1"/>
    </row>
    <row r="45" spans="1:6">
      <c r="A45" s="78">
        <v>44986</v>
      </c>
      <c r="B45" s="104">
        <v>3.6113428982459572E-3</v>
      </c>
      <c r="C45" s="104">
        <v>4.6102540127785571E-3</v>
      </c>
      <c r="D45" s="103">
        <v>0.96786971830985924</v>
      </c>
      <c r="E45" s="97">
        <v>0.98734595070422548</v>
      </c>
      <c r="F45" s="1"/>
    </row>
    <row r="46" spans="1:6">
      <c r="A46" s="78">
        <v>45017</v>
      </c>
      <c r="B46" s="104">
        <v>3.5655571829533252E-3</v>
      </c>
      <c r="C46" s="104">
        <v>4.4456721536351163E-3</v>
      </c>
      <c r="D46" s="103">
        <v>0.97626112759643913</v>
      </c>
      <c r="E46" s="97">
        <v>0.99041314768317734</v>
      </c>
      <c r="F46" s="1"/>
    </row>
    <row r="47" spans="1:6">
      <c r="A47" s="78">
        <v>45047</v>
      </c>
      <c r="B47" s="104">
        <v>3.6012876563758182E-3</v>
      </c>
      <c r="C47" s="104">
        <v>4.4917190140042083E-3</v>
      </c>
      <c r="D47" s="103">
        <v>0.97066472485176325</v>
      </c>
      <c r="E47" s="97">
        <v>0.98730885259544365</v>
      </c>
      <c r="F47" s="1"/>
    </row>
    <row r="48" spans="1:6">
      <c r="A48" s="78">
        <v>45078</v>
      </c>
      <c r="B48" s="104">
        <v>3.7620835228956854E-3</v>
      </c>
      <c r="C48" s="104">
        <v>4.7630784915578053E-3</v>
      </c>
      <c r="D48" s="103">
        <v>0.95942676344686395</v>
      </c>
      <c r="E48" s="97">
        <v>0.98203982877349716</v>
      </c>
      <c r="F48" s="1"/>
    </row>
    <row r="49" spans="1:6">
      <c r="A49" s="78">
        <v>45108</v>
      </c>
      <c r="B49" s="104">
        <v>3.6780134087923697E-3</v>
      </c>
      <c r="C49" s="104">
        <v>4.7364638279167376E-3</v>
      </c>
      <c r="D49" s="103">
        <v>0.96597918272937544</v>
      </c>
      <c r="E49" s="97">
        <v>0.98583269082498082</v>
      </c>
      <c r="F49" s="1"/>
    </row>
    <row r="50" spans="1:6">
      <c r="A50" s="78">
        <v>45139</v>
      </c>
      <c r="B50" s="104">
        <v>3.6379696632596117E-3</v>
      </c>
      <c r="C50" s="104">
        <v>4.6665578531266943E-3</v>
      </c>
      <c r="D50" s="103">
        <v>0.97045995241871519</v>
      </c>
      <c r="E50" s="97">
        <v>0.98721252973830298</v>
      </c>
      <c r="F50" s="1"/>
    </row>
    <row r="51" spans="1:6">
      <c r="A51" s="78">
        <v>45170</v>
      </c>
      <c r="B51" s="104">
        <v>3.7842575382073525E-3</v>
      </c>
      <c r="C51" s="104">
        <v>4.8431219716991523E-3</v>
      </c>
      <c r="D51" s="103">
        <v>0.95947955390334572</v>
      </c>
      <c r="E51" s="97">
        <v>0.98392193308550191</v>
      </c>
      <c r="F51" s="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51"/>
  <sheetViews>
    <sheetView workbookViewId="0">
      <pane ySplit="1" topLeftCell="A38" activePane="bottomLeft" state="frozen"/>
      <selection pane="bottomLeft"/>
    </sheetView>
  </sheetViews>
  <sheetFormatPr defaultRowHeight="14.25"/>
  <cols>
    <col min="1" max="1" width="10.5" customWidth="1"/>
    <col min="2" max="2" width="18.25" customWidth="1"/>
    <col min="3" max="3" width="9" customWidth="1"/>
  </cols>
  <sheetData>
    <row r="1" spans="1:2" ht="45" customHeight="1">
      <c r="A1" s="81" t="s">
        <v>174</v>
      </c>
      <c r="B1" s="81" t="s">
        <v>185</v>
      </c>
    </row>
    <row r="2" spans="1:2">
      <c r="A2" s="68">
        <v>43678</v>
      </c>
      <c r="B2" s="146">
        <v>1</v>
      </c>
    </row>
    <row r="3" spans="1:2">
      <c r="A3" s="68">
        <v>43709</v>
      </c>
      <c r="B3" s="146">
        <v>0.8</v>
      </c>
    </row>
    <row r="4" spans="1:2">
      <c r="A4" s="68">
        <v>43739</v>
      </c>
      <c r="B4" s="146">
        <v>0.88888888888888884</v>
      </c>
    </row>
    <row r="5" spans="1:2">
      <c r="A5" s="68">
        <v>43770</v>
      </c>
      <c r="B5" s="146">
        <v>0.8571428571428571</v>
      </c>
    </row>
    <row r="6" spans="1:2">
      <c r="A6" s="68">
        <v>43800</v>
      </c>
      <c r="B6" s="146">
        <v>0.8571428571428571</v>
      </c>
    </row>
    <row r="7" spans="1:2">
      <c r="A7" s="68">
        <v>43831</v>
      </c>
      <c r="B7" s="146">
        <v>1</v>
      </c>
    </row>
    <row r="8" spans="1:2">
      <c r="A8" s="68">
        <v>43862</v>
      </c>
      <c r="B8" s="146">
        <v>0.5</v>
      </c>
    </row>
    <row r="9" spans="1:2">
      <c r="A9" s="68">
        <v>43891</v>
      </c>
      <c r="B9" s="146">
        <v>1</v>
      </c>
    </row>
    <row r="10" spans="1:2">
      <c r="A10" s="68">
        <v>43922</v>
      </c>
      <c r="B10" s="146">
        <v>0.8571428571428571</v>
      </c>
    </row>
    <row r="11" spans="1:2">
      <c r="A11" s="68">
        <v>43952</v>
      </c>
      <c r="B11" s="146">
        <v>1</v>
      </c>
    </row>
    <row r="12" spans="1:2">
      <c r="A12" s="68">
        <v>43983</v>
      </c>
      <c r="B12" s="146">
        <v>1</v>
      </c>
    </row>
    <row r="13" spans="1:2">
      <c r="A13" s="68">
        <v>44013</v>
      </c>
      <c r="B13" s="146">
        <v>0.77777777777777779</v>
      </c>
    </row>
    <row r="14" spans="1:2">
      <c r="A14" s="68">
        <v>44044</v>
      </c>
      <c r="B14" s="146">
        <v>0.8571428571428571</v>
      </c>
    </row>
    <row r="15" spans="1:2">
      <c r="A15" s="68">
        <v>44075</v>
      </c>
      <c r="B15" s="146">
        <v>1</v>
      </c>
    </row>
    <row r="16" spans="1:2">
      <c r="A16" s="68">
        <v>44105</v>
      </c>
      <c r="B16" s="146">
        <v>0.84615384615384615</v>
      </c>
    </row>
    <row r="17" spans="1:2">
      <c r="A17" s="68">
        <v>44136</v>
      </c>
      <c r="B17" s="146">
        <v>1</v>
      </c>
    </row>
    <row r="18" spans="1:2">
      <c r="A18" s="68">
        <v>44166</v>
      </c>
      <c r="B18" s="146">
        <v>1</v>
      </c>
    </row>
    <row r="19" spans="1:2">
      <c r="A19" s="68">
        <v>44197</v>
      </c>
      <c r="B19" s="146">
        <v>0.92307692307692313</v>
      </c>
    </row>
    <row r="20" spans="1:2">
      <c r="A20" s="68">
        <v>44228</v>
      </c>
      <c r="B20" s="146">
        <v>0.9</v>
      </c>
    </row>
    <row r="21" spans="1:2">
      <c r="A21" s="68">
        <v>44256</v>
      </c>
      <c r="B21" s="146">
        <v>1</v>
      </c>
    </row>
    <row r="22" spans="1:2">
      <c r="A22" s="68">
        <v>44287</v>
      </c>
      <c r="B22" s="146">
        <v>1</v>
      </c>
    </row>
    <row r="23" spans="1:2">
      <c r="A23" s="68">
        <v>44317</v>
      </c>
      <c r="B23" s="146">
        <v>0.91666666666666663</v>
      </c>
    </row>
    <row r="24" spans="1:2">
      <c r="A24" s="68">
        <v>44348</v>
      </c>
      <c r="B24" s="146">
        <v>0.8571428571428571</v>
      </c>
    </row>
    <row r="25" spans="1:2">
      <c r="A25" s="68">
        <v>44378</v>
      </c>
      <c r="B25" s="146">
        <v>1</v>
      </c>
    </row>
    <row r="26" spans="1:2">
      <c r="A26" s="68">
        <v>44409</v>
      </c>
      <c r="B26" s="146">
        <v>0.83333333333333337</v>
      </c>
    </row>
    <row r="27" spans="1:2">
      <c r="A27" s="68">
        <v>44440</v>
      </c>
      <c r="B27" s="146">
        <v>1</v>
      </c>
    </row>
    <row r="28" spans="1:2">
      <c r="A28" s="68">
        <v>44470</v>
      </c>
      <c r="B28" s="146">
        <v>1</v>
      </c>
    </row>
    <row r="29" spans="1:2">
      <c r="A29" s="68">
        <v>44501</v>
      </c>
      <c r="B29" s="146">
        <v>0.94736842105263153</v>
      </c>
    </row>
    <row r="30" spans="1:2">
      <c r="A30" s="68">
        <v>44531</v>
      </c>
      <c r="B30" s="146">
        <v>0.85</v>
      </c>
    </row>
    <row r="31" spans="1:2">
      <c r="A31" s="68">
        <v>44562</v>
      </c>
      <c r="B31" s="146">
        <v>0.88888888888888884</v>
      </c>
    </row>
    <row r="32" spans="1:2">
      <c r="A32" s="68">
        <v>44593</v>
      </c>
      <c r="B32" s="146">
        <v>0.9</v>
      </c>
    </row>
    <row r="33" spans="1:2">
      <c r="A33" s="68">
        <v>44621</v>
      </c>
      <c r="B33" s="146">
        <v>1</v>
      </c>
    </row>
    <row r="34" spans="1:2">
      <c r="A34" s="68">
        <v>44652</v>
      </c>
      <c r="B34" s="146">
        <v>1</v>
      </c>
    </row>
    <row r="35" spans="1:2">
      <c r="A35" s="68">
        <v>44682</v>
      </c>
      <c r="B35" s="146">
        <v>1</v>
      </c>
    </row>
    <row r="36" spans="1:2">
      <c r="A36" s="68">
        <v>44713</v>
      </c>
      <c r="B36" s="146">
        <v>1</v>
      </c>
    </row>
    <row r="37" spans="1:2">
      <c r="A37" s="68">
        <v>44743</v>
      </c>
      <c r="B37" s="146">
        <v>1</v>
      </c>
    </row>
    <row r="38" spans="1:2">
      <c r="A38" s="68">
        <v>44774</v>
      </c>
      <c r="B38" s="146">
        <v>1</v>
      </c>
    </row>
    <row r="39" spans="1:2">
      <c r="A39" s="68">
        <v>44805</v>
      </c>
      <c r="B39" s="146">
        <v>1</v>
      </c>
    </row>
    <row r="40" spans="1:2">
      <c r="A40" s="68">
        <v>44835</v>
      </c>
      <c r="B40" s="146">
        <v>1</v>
      </c>
    </row>
    <row r="41" spans="1:2">
      <c r="A41" s="68">
        <v>44866</v>
      </c>
      <c r="B41" s="146">
        <v>1</v>
      </c>
    </row>
    <row r="42" spans="1:2">
      <c r="A42" s="68">
        <v>44896</v>
      </c>
      <c r="B42" s="146">
        <v>1</v>
      </c>
    </row>
    <row r="43" spans="1:2">
      <c r="A43" s="68">
        <v>44927</v>
      </c>
      <c r="B43" s="146">
        <v>1</v>
      </c>
    </row>
    <row r="44" spans="1:2">
      <c r="A44" s="68">
        <v>44958</v>
      </c>
      <c r="B44" s="146">
        <v>1</v>
      </c>
    </row>
    <row r="45" spans="1:2">
      <c r="A45" s="68">
        <v>44986</v>
      </c>
      <c r="B45" s="146">
        <v>1</v>
      </c>
    </row>
    <row r="46" spans="1:2">
      <c r="A46" s="68">
        <v>45017</v>
      </c>
      <c r="B46" s="146">
        <v>1</v>
      </c>
    </row>
    <row r="47" spans="1:2">
      <c r="A47" s="68">
        <v>45047</v>
      </c>
      <c r="B47" s="146">
        <v>1</v>
      </c>
    </row>
    <row r="48" spans="1:2">
      <c r="A48" s="68">
        <v>45078</v>
      </c>
      <c r="B48" s="146">
        <v>1</v>
      </c>
    </row>
    <row r="49" spans="1:2">
      <c r="A49" s="68">
        <v>45108</v>
      </c>
      <c r="B49" s="146">
        <v>1</v>
      </c>
    </row>
    <row r="50" spans="1:2">
      <c r="A50" s="68">
        <v>45139</v>
      </c>
      <c r="B50" s="146">
        <v>0.88888888888888884</v>
      </c>
    </row>
    <row r="51" spans="1:2">
      <c r="A51" s="68">
        <v>45170</v>
      </c>
      <c r="B51" s="14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41409CED0F146BFC3E7E2784207C1" ma:contentTypeVersion="9" ma:contentTypeDescription="Create a new document." ma:contentTypeScope="" ma:versionID="7d451cb36dee1244208a1ed33590e6b4">
  <xsd:schema xmlns:xsd="http://www.w3.org/2001/XMLSchema" xmlns:xs="http://www.w3.org/2001/XMLSchema" xmlns:p="http://schemas.microsoft.com/office/2006/metadata/properties" xmlns:ns2="7aea6c1f-09a4-4293-8809-fef7e04e878f" xmlns:ns3="86b29a20-5fbc-440e-b21d-1d2bfddd4778" targetNamespace="http://schemas.microsoft.com/office/2006/metadata/properties" ma:root="true" ma:fieldsID="60e5385c95eca21970ed22acf9dbaf75" ns2:_="" ns3:_="">
    <xsd:import namespace="7aea6c1f-09a4-4293-8809-fef7e04e878f"/>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a6c1f-09a4-4293-8809-fef7e04e8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SharedWithUsers>
  </documentManagement>
</p:properties>
</file>

<file path=customXml/item3.xml>��< ? x m l   v e r s i o n = " 1 . 0 "   e n c o d i n g = " u t f - 1 6 " ? > < D a t a M a s h u p   s q m i d = " 8 d 0 a 3 3 0 1 - b 7 3 7 - 4 c b 4 - 8 e 2 6 - 2 c 3 8 3 b 7 f 2 3 c 9 "   x m l n s = " h t t p : / / s c h e m a s . m i c r o s o f t . c o m / D a t a M a s h u p " > A A A A A B Y D A A B Q S w M E F A A C A A g A 6 I i H 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D o i I d 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I i H V y i K R 7 g O A A A A E Q A A A B M A H A B G b 3 J t d W x h c y 9 T Z W N 0 a W 9 u M S 5 t I K I Y A C i g F A A A A A A A A A A A A A A A A A A A A A A A A A A A A C t O T S 7 J z M 9 T C I b Q h t Y A U E s B A i 0 A F A A C A A g A 6 I i H V 5 2 8 U U + m A A A A 9 w A A A B I A A A A A A A A A A A A A A A A A A A A A A E N v b m Z p Z y 9 Q Y W N r Y W d l L n h t b F B L A Q I t A B Q A A g A I A O i I h 1 c P y u m r p A A A A O k A A A A T A A A A A A A A A A A A A A A A A P I A A A B b Q 2 9 u d G V u d F 9 U e X B l c 1 0 u e G 1 s U E s B A i 0 A F A A C A A g A 6 I i H 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H C 8 a q J F Q F K g o C h j J t r j V Q A A A A A A g A A A A A A A 2 Y A A M A A A A A Q A A A A j b r 4 + M M M l A h m k + L H R A J p 9 Q A A A A A E g A A A o A A A A B A A A A C A 5 4 N 0 3 u + + y s f z q k 0 2 4 E c W U A A A A D e z J y 7 6 a X 4 d + a d b P C b 7 / 6 c M u 1 p m 0 l y p y B l X C j Z 8 f j V L H 3 g X k r A z 3 j F 7 k G I 7 N a S W f m W O r s n D C p p A Q 1 I w s h R 5 W m 4 G f 2 C 3 K M 2 / x k 5 Z A 0 p 0 h k z b F A A A A E E g b 3 c G + + L l T / 7 O J w q f d i S 9 e P i 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1AD8D-2128-4FC1-B0BF-50E580BBE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a6c1f-09a4-4293-8809-fef7e04e878f"/>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17F54-85A8-4FE5-B6A7-941323F47384}">
  <ds:schemaRefs>
    <ds:schemaRef ds:uri="7aea6c1f-09a4-4293-8809-fef7e04e878f"/>
    <ds:schemaRef ds:uri="http://schemas.microsoft.com/office/2006/documentManagement/types"/>
    <ds:schemaRef ds:uri="http://schemas.microsoft.com/office/infopath/2007/PartnerControls"/>
    <ds:schemaRef ds:uri="http://purl.org/dc/elements/1.1/"/>
    <ds:schemaRef ds:uri="http://schemas.microsoft.com/office/2006/metadata/properties"/>
    <ds:schemaRef ds:uri="86b29a20-5fbc-440e-b21d-1d2bfddd477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828D67F-1F35-45BB-B208-C599FC07F99A}">
  <ds:schemaRefs>
    <ds:schemaRef ds:uri="http://schemas.microsoft.com/DataMashup"/>
  </ds:schemaRefs>
</ds:datastoreItem>
</file>

<file path=customXml/itemProps4.xml><?xml version="1.0" encoding="utf-8"?>
<ds:datastoreItem xmlns:ds="http://schemas.openxmlformats.org/officeDocument/2006/customXml" ds:itemID="{573855F0-8C38-4E63-8B01-9A680867D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Training - GT</vt:lpstr>
      <vt:lpstr>Training - CT</vt:lpstr>
      <vt:lpstr>Cover</vt:lpstr>
      <vt:lpstr>Report Catalogue</vt:lpstr>
      <vt:lpstr>C1-01</vt:lpstr>
      <vt:lpstr>C1-02, C1-03, C1-04, C1-05</vt:lpstr>
      <vt:lpstr>C2-01</vt:lpstr>
      <vt:lpstr>C3-01, C3-02, C3-03, C3-04</vt:lpstr>
      <vt:lpstr>C3-05</vt:lpstr>
      <vt:lpstr>C3-06</vt:lpstr>
      <vt:lpstr>C4-01, C4-03</vt:lpstr>
      <vt:lpstr>C4-05</vt:lpstr>
      <vt:lpstr>C4-06</vt:lpstr>
      <vt:lpstr>C5-01</vt:lpstr>
      <vt:lpstr>C5-02A, C5-02B, C5-02C</vt:lpstr>
      <vt:lpstr>C5-03</vt:lpstr>
      <vt:lpstr>C5-04</vt:lpstr>
      <vt:lpstr>C5-05</vt:lpstr>
      <vt:lpstr>C6-01</vt:lpstr>
      <vt:lpstr>C6-02</vt:lpstr>
      <vt:lpstr>C7-01, C7-02, C7-04</vt:lpstr>
      <vt:lpstr>C7-03, C7-05, C7-06</vt:lpstr>
      <vt:lpstr>C7-07</vt:lpstr>
      <vt:lpstr>Workforce Data</vt:lpstr>
      <vt:lpstr>Voluntary Leavers</vt:lpstr>
      <vt:lpstr>Top Earners</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Barbora Malikova</cp:lastModifiedBy>
  <cp:revision/>
  <dcterms:created xsi:type="dcterms:W3CDTF">2022-01-06T11:34:51Z</dcterms:created>
  <dcterms:modified xsi:type="dcterms:W3CDTF">2023-12-12T15:49:54Z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0x01010027841409CED0F146BFC3E7E2784207C1</vt:lpwstr>
  </property>
  <property fmtid="{D5CDD505-2E9C-101B-9397-08002B2CF9AE}" pid="3" name="Business Topic">
    <vt:lpwstr/>
  </property>
</Properties>
</file>