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CI_ECO_EconomicsMicroTeam/Shared Documents/General/LSIP Evidence base/LSIP refresh 2025_2026/15. SRP/SRP workbooks/To send 27 November/"/>
    </mc:Choice>
  </mc:AlternateContent>
  <xr:revisionPtr revIDLastSave="36" documentId="8_{1331FA79-631B-4EAE-88AD-805588F84207}" xr6:coauthVersionLast="47" xr6:coauthVersionMax="47" xr10:uidLastSave="{3D2F1A32-6293-43A0-AC6D-C8CB1A592746}"/>
  <bookViews>
    <workbookView xWindow="-98" yWindow="-98" windowWidth="21795" windowHeight="13996" firstSheet="2" activeTab="4" xr2:uid="{3F9B285D-6E3C-49C8-A90C-FAAC919C3FAD}"/>
  </bookViews>
  <sheets>
    <sheet name="Contents" sheetId="1" r:id="rId1"/>
    <sheet name="Sector definitions" sheetId="9" r:id="rId2"/>
    <sheet name="1. Employee jobs by sector" sheetId="4" r:id="rId3"/>
    <sheet name="2. Business counts by sector" sheetId="5" r:id="rId4"/>
    <sheet name="3. Business counts by size" sheetId="14" r:id="rId5"/>
    <sheet name="4. Employee jobs by LA " sheetId="15" r:id="rId6"/>
    <sheet name="5. Business counts by LA" sheetId="16" r:id="rId7"/>
    <sheet name="Data sources" sheetId="12" r:id="rId8"/>
    <sheet name="SRP list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6" l="1"/>
  <c r="AE29" i="16"/>
  <c r="AK29" i="16"/>
  <c r="AS29" i="16"/>
  <c r="AS31" i="15"/>
  <c r="AK31" i="15"/>
  <c r="AE31" i="15"/>
  <c r="U31" i="15"/>
  <c r="AS22" i="15"/>
  <c r="AK22" i="15"/>
  <c r="AE22" i="15"/>
  <c r="U22" i="15"/>
  <c r="AS21" i="15"/>
  <c r="AK21" i="15"/>
  <c r="AE21" i="15"/>
  <c r="U21" i="15"/>
  <c r="AS20" i="15"/>
  <c r="AK20" i="15"/>
  <c r="AE20" i="15"/>
  <c r="U20" i="15"/>
  <c r="AS19" i="15"/>
  <c r="AK19" i="15"/>
  <c r="AE19" i="15"/>
  <c r="U19" i="15"/>
  <c r="AS18" i="15"/>
  <c r="AK18" i="15"/>
  <c r="AE18" i="15"/>
  <c r="U18" i="15"/>
  <c r="AS17" i="15"/>
  <c r="AK17" i="15"/>
  <c r="AE17" i="15"/>
  <c r="U17" i="15"/>
  <c r="AS16" i="15"/>
  <c r="AK16" i="15"/>
  <c r="AE16" i="15"/>
  <c r="U16" i="15"/>
  <c r="AS15" i="15"/>
  <c r="AK15" i="15"/>
  <c r="AE15" i="15"/>
  <c r="U15" i="15"/>
  <c r="AS14" i="15"/>
  <c r="AK14" i="15"/>
  <c r="AE14" i="15"/>
  <c r="U14" i="15"/>
  <c r="AS13" i="15"/>
  <c r="AK13" i="15"/>
  <c r="AE13" i="15"/>
  <c r="U13" i="15"/>
  <c r="AS12" i="15"/>
  <c r="AK12" i="15"/>
  <c r="AE12" i="15"/>
  <c r="U12" i="15"/>
  <c r="AS11" i="15"/>
  <c r="AK11" i="15"/>
  <c r="AE11" i="15"/>
  <c r="U11" i="15"/>
  <c r="AS10" i="15"/>
  <c r="AK10" i="15"/>
  <c r="AE10" i="15"/>
  <c r="U10" i="15"/>
  <c r="AS9" i="15"/>
  <c r="AK9" i="15"/>
  <c r="AE9" i="15"/>
  <c r="U9" i="15"/>
  <c r="AS8" i="15"/>
  <c r="AK8" i="15"/>
  <c r="AE8" i="15"/>
  <c r="U8" i="15"/>
  <c r="AT16" i="15" l="1"/>
  <c r="AT10" i="15"/>
  <c r="AT13" i="15"/>
  <c r="AT9" i="15"/>
  <c r="AT11" i="15"/>
  <c r="AT14" i="15"/>
  <c r="AT20" i="15"/>
  <c r="AT31" i="15"/>
  <c r="AT8" i="15"/>
  <c r="AT17" i="15"/>
  <c r="AT12" i="15"/>
  <c r="AT18" i="15"/>
  <c r="AT21" i="15"/>
  <c r="AT22" i="15"/>
  <c r="AT19" i="15"/>
  <c r="AT15" i="15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7" i="4"/>
  <c r="Q17" i="4"/>
  <c r="P18" i="4"/>
  <c r="Q18" i="4"/>
  <c r="P19" i="4"/>
  <c r="Q19" i="4"/>
  <c r="P20" i="4"/>
  <c r="Q20" i="4"/>
  <c r="P21" i="4"/>
  <c r="Q21" i="4"/>
  <c r="P22" i="4"/>
  <c r="Q22" i="4"/>
  <c r="P23" i="4"/>
  <c r="Q23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6" i="4"/>
  <c r="Q36" i="4"/>
  <c r="P37" i="4"/>
  <c r="Q37" i="4"/>
  <c r="P38" i="4"/>
  <c r="Q38" i="4"/>
  <c r="P39" i="4"/>
  <c r="Q39" i="4"/>
  <c r="P40" i="4"/>
  <c r="Q40" i="4"/>
  <c r="P41" i="4"/>
  <c r="Q41" i="4"/>
  <c r="P42" i="4"/>
  <c r="Q42" i="4"/>
  <c r="L92" i="14"/>
  <c r="K92" i="14"/>
  <c r="J92" i="14"/>
  <c r="I92" i="14"/>
  <c r="L91" i="14"/>
  <c r="K91" i="14"/>
  <c r="J91" i="14"/>
  <c r="I91" i="14"/>
  <c r="L90" i="14"/>
  <c r="K90" i="14"/>
  <c r="J90" i="14"/>
  <c r="I90" i="14"/>
  <c r="L89" i="14"/>
  <c r="K89" i="14"/>
  <c r="J89" i="14"/>
  <c r="I89" i="14"/>
  <c r="L88" i="14"/>
  <c r="K88" i="14"/>
  <c r="J88" i="14"/>
  <c r="I88" i="14"/>
  <c r="L82" i="14"/>
  <c r="K82" i="14"/>
  <c r="J82" i="14"/>
  <c r="I82" i="14"/>
  <c r="L81" i="14"/>
  <c r="K81" i="14"/>
  <c r="J81" i="14"/>
  <c r="I81" i="14"/>
  <c r="L80" i="14"/>
  <c r="K80" i="14"/>
  <c r="J80" i="14"/>
  <c r="I80" i="14"/>
  <c r="L79" i="14"/>
  <c r="K79" i="14"/>
  <c r="J79" i="14"/>
  <c r="I79" i="14"/>
  <c r="L78" i="14"/>
  <c r="K78" i="14"/>
  <c r="J78" i="14"/>
  <c r="I78" i="14"/>
  <c r="L77" i="14"/>
  <c r="K77" i="14"/>
  <c r="J77" i="14"/>
  <c r="I77" i="14"/>
  <c r="L76" i="14"/>
  <c r="K76" i="14"/>
  <c r="J76" i="14"/>
  <c r="I76" i="14"/>
  <c r="L75" i="14"/>
  <c r="K75" i="14"/>
  <c r="J75" i="14"/>
  <c r="I75" i="14"/>
  <c r="L74" i="14"/>
  <c r="K74" i="14"/>
  <c r="J74" i="14"/>
  <c r="I74" i="14"/>
  <c r="L73" i="14"/>
  <c r="K73" i="14"/>
  <c r="J73" i="14"/>
  <c r="I73" i="14"/>
  <c r="L72" i="14"/>
  <c r="K72" i="14"/>
  <c r="J72" i="14"/>
  <c r="I72" i="14"/>
  <c r="L71" i="14"/>
  <c r="K71" i="14"/>
  <c r="J71" i="14"/>
  <c r="I71" i="14"/>
  <c r="L70" i="14"/>
  <c r="K70" i="14"/>
  <c r="J70" i="14"/>
  <c r="I70" i="14"/>
  <c r="L69" i="14"/>
  <c r="K69" i="14"/>
  <c r="J69" i="14"/>
  <c r="I69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T57" i="14"/>
  <c r="S57" i="14"/>
  <c r="R57" i="14"/>
  <c r="Q57" i="14"/>
  <c r="O57" i="14"/>
  <c r="N57" i="14"/>
  <c r="M57" i="14"/>
  <c r="L57" i="14"/>
  <c r="K57" i="14"/>
  <c r="J57" i="14"/>
  <c r="I57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T43" i="14"/>
  <c r="S43" i="14"/>
  <c r="R43" i="14"/>
  <c r="Q43" i="14"/>
  <c r="O43" i="14"/>
  <c r="N43" i="14"/>
  <c r="M43" i="14"/>
  <c r="L43" i="14"/>
  <c r="K43" i="14"/>
  <c r="J43" i="14"/>
  <c r="I43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T29" i="14"/>
  <c r="S29" i="14"/>
  <c r="R29" i="14"/>
  <c r="Q29" i="14"/>
  <c r="O29" i="14"/>
  <c r="N29" i="14"/>
  <c r="M29" i="14"/>
  <c r="L29" i="14"/>
  <c r="K29" i="14"/>
  <c r="J29" i="14"/>
  <c r="I29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T15" i="14"/>
  <c r="S15" i="14"/>
  <c r="R15" i="14"/>
  <c r="Q15" i="14"/>
  <c r="O15" i="14"/>
  <c r="N15" i="14"/>
  <c r="M15" i="14"/>
  <c r="L15" i="14"/>
  <c r="K15" i="14"/>
  <c r="J15" i="14"/>
  <c r="I15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T9" i="14"/>
  <c r="S9" i="14"/>
  <c r="R9" i="14"/>
  <c r="Q9" i="14"/>
  <c r="P9" i="14"/>
  <c r="O9" i="14"/>
  <c r="N9" i="14"/>
  <c r="M9" i="14"/>
  <c r="L9" i="14"/>
  <c r="K9" i="14"/>
  <c r="J9" i="14"/>
  <c r="I9" i="14"/>
  <c r="T8" i="14"/>
  <c r="S8" i="14"/>
  <c r="R8" i="14"/>
  <c r="Q8" i="14"/>
  <c r="P8" i="14"/>
  <c r="O8" i="14"/>
  <c r="N8" i="14"/>
  <c r="M8" i="14"/>
  <c r="L8" i="14"/>
  <c r="K8" i="14"/>
  <c r="J8" i="14"/>
  <c r="I8" i="14"/>
  <c r="L63" i="5"/>
  <c r="K63" i="5"/>
  <c r="J63" i="5"/>
  <c r="I63" i="5"/>
  <c r="H63" i="5"/>
  <c r="G63" i="5"/>
  <c r="L62" i="5"/>
  <c r="K62" i="5"/>
  <c r="J62" i="5"/>
  <c r="I62" i="5"/>
  <c r="H62" i="5"/>
  <c r="G62" i="5"/>
  <c r="L61" i="5"/>
  <c r="K61" i="5"/>
  <c r="J61" i="5"/>
  <c r="I61" i="5"/>
  <c r="H61" i="5"/>
  <c r="G61" i="5"/>
  <c r="L60" i="5"/>
  <c r="K60" i="5"/>
  <c r="J60" i="5"/>
  <c r="I60" i="5"/>
  <c r="H60" i="5"/>
  <c r="G60" i="5"/>
  <c r="L59" i="5"/>
  <c r="K59" i="5"/>
  <c r="J59" i="5"/>
  <c r="I59" i="5"/>
  <c r="H59" i="5"/>
  <c r="G59" i="5"/>
  <c r="L58" i="5"/>
  <c r="K58" i="5"/>
  <c r="J58" i="5"/>
  <c r="I58" i="5"/>
  <c r="H58" i="5"/>
  <c r="G58" i="5"/>
  <c r="L57" i="5"/>
  <c r="K57" i="5"/>
  <c r="J57" i="5"/>
  <c r="I57" i="5"/>
  <c r="H57" i="5"/>
  <c r="G57" i="5"/>
  <c r="L56" i="5"/>
  <c r="K56" i="5"/>
  <c r="J56" i="5"/>
  <c r="I56" i="5"/>
  <c r="H56" i="5"/>
  <c r="G56" i="5"/>
  <c r="L55" i="5"/>
  <c r="K55" i="5"/>
  <c r="J55" i="5"/>
  <c r="I55" i="5"/>
  <c r="H55" i="5"/>
  <c r="G55" i="5"/>
  <c r="L54" i="5"/>
  <c r="K54" i="5"/>
  <c r="J54" i="5"/>
  <c r="I54" i="5"/>
  <c r="H54" i="5"/>
  <c r="G54" i="5"/>
  <c r="L53" i="5"/>
  <c r="K53" i="5"/>
  <c r="J53" i="5"/>
  <c r="I53" i="5"/>
  <c r="H53" i="5"/>
  <c r="G53" i="5"/>
  <c r="L52" i="5"/>
  <c r="K52" i="5"/>
  <c r="J52" i="5"/>
  <c r="I52" i="5"/>
  <c r="H52" i="5"/>
  <c r="G52" i="5"/>
  <c r="L51" i="5"/>
  <c r="K51" i="5"/>
  <c r="J51" i="5"/>
  <c r="I51" i="5"/>
  <c r="H51" i="5"/>
  <c r="G51" i="5"/>
  <c r="L50" i="5"/>
  <c r="K50" i="5"/>
  <c r="J50" i="5"/>
  <c r="I50" i="5"/>
  <c r="H50" i="5"/>
  <c r="G50" i="5"/>
  <c r="L49" i="5"/>
  <c r="K49" i="5"/>
  <c r="J49" i="5"/>
  <c r="I49" i="5"/>
  <c r="H49" i="5"/>
  <c r="G49" i="5"/>
  <c r="L48" i="5"/>
  <c r="K48" i="5"/>
  <c r="J48" i="5"/>
  <c r="I48" i="5"/>
  <c r="H48" i="5"/>
  <c r="G48" i="5"/>
  <c r="L47" i="5"/>
  <c r="K47" i="5"/>
  <c r="J47" i="5"/>
  <c r="I47" i="5"/>
  <c r="H47" i="5"/>
  <c r="G47" i="5"/>
  <c r="L46" i="5"/>
  <c r="K46" i="5"/>
  <c r="J46" i="5"/>
  <c r="I46" i="5"/>
  <c r="H46" i="5"/>
  <c r="G46" i="5"/>
  <c r="L45" i="5"/>
  <c r="K45" i="5"/>
  <c r="J45" i="5"/>
  <c r="I45" i="5"/>
  <c r="H45" i="5"/>
  <c r="G45" i="5"/>
  <c r="L44" i="5"/>
  <c r="K44" i="5"/>
  <c r="J44" i="5"/>
  <c r="I44" i="5"/>
  <c r="H44" i="5"/>
  <c r="G44" i="5"/>
  <c r="L43" i="5"/>
  <c r="K43" i="5"/>
  <c r="J43" i="5"/>
  <c r="I43" i="5"/>
  <c r="H43" i="5"/>
  <c r="G43" i="5"/>
  <c r="L42" i="5"/>
  <c r="K42" i="5"/>
  <c r="J42" i="5"/>
  <c r="I42" i="5"/>
  <c r="H42" i="5"/>
  <c r="G42" i="5"/>
  <c r="L41" i="5"/>
  <c r="K41" i="5"/>
  <c r="J41" i="5"/>
  <c r="I41" i="5"/>
  <c r="H41" i="5"/>
  <c r="G41" i="5"/>
  <c r="L40" i="5"/>
  <c r="K40" i="5"/>
  <c r="J40" i="5"/>
  <c r="I40" i="5"/>
  <c r="H40" i="5"/>
  <c r="G40" i="5"/>
  <c r="L39" i="5"/>
  <c r="K39" i="5"/>
  <c r="J39" i="5"/>
  <c r="I39" i="5"/>
  <c r="H39" i="5"/>
  <c r="G39" i="5"/>
  <c r="L38" i="5"/>
  <c r="K38" i="5"/>
  <c r="J38" i="5"/>
  <c r="I38" i="5"/>
  <c r="H38" i="5"/>
  <c r="G38" i="5"/>
  <c r="L37" i="5"/>
  <c r="K37" i="5"/>
  <c r="J37" i="5"/>
  <c r="I37" i="5"/>
  <c r="H37" i="5"/>
  <c r="G37" i="5"/>
  <c r="L36" i="5"/>
  <c r="K36" i="5"/>
  <c r="J36" i="5"/>
  <c r="I36" i="5"/>
  <c r="H36" i="5"/>
  <c r="G36" i="5"/>
  <c r="L35" i="5"/>
  <c r="K35" i="5"/>
  <c r="J35" i="5"/>
  <c r="I35" i="5"/>
  <c r="H35" i="5"/>
  <c r="G35" i="5"/>
  <c r="L34" i="5"/>
  <c r="K34" i="5"/>
  <c r="J34" i="5"/>
  <c r="I34" i="5"/>
  <c r="H34" i="5"/>
  <c r="G34" i="5"/>
  <c r="L33" i="5"/>
  <c r="K33" i="5"/>
  <c r="J33" i="5"/>
  <c r="I33" i="5"/>
  <c r="H33" i="5"/>
  <c r="G33" i="5"/>
  <c r="L32" i="5"/>
  <c r="K32" i="5"/>
  <c r="J32" i="5"/>
  <c r="I32" i="5"/>
  <c r="H32" i="5"/>
  <c r="G32" i="5"/>
  <c r="L31" i="5"/>
  <c r="K31" i="5"/>
  <c r="J31" i="5"/>
  <c r="I31" i="5"/>
  <c r="H31" i="5"/>
  <c r="G31" i="5"/>
  <c r="L30" i="5"/>
  <c r="K30" i="5"/>
  <c r="J30" i="5"/>
  <c r="I30" i="5"/>
  <c r="H30" i="5"/>
  <c r="G30" i="5"/>
  <c r="L29" i="5"/>
  <c r="K29" i="5"/>
  <c r="J29" i="5"/>
  <c r="I29" i="5"/>
  <c r="H29" i="5"/>
  <c r="G29" i="5"/>
  <c r="L28" i="5"/>
  <c r="K28" i="5"/>
  <c r="J28" i="5"/>
  <c r="I28" i="5"/>
  <c r="H28" i="5"/>
  <c r="G28" i="5"/>
  <c r="L27" i="5"/>
  <c r="K27" i="5"/>
  <c r="J27" i="5"/>
  <c r="I27" i="5"/>
  <c r="H27" i="5"/>
  <c r="G27" i="5"/>
  <c r="L26" i="5"/>
  <c r="K26" i="5"/>
  <c r="J26" i="5"/>
  <c r="I26" i="5"/>
  <c r="H26" i="5"/>
  <c r="G26" i="5"/>
  <c r="L25" i="5"/>
  <c r="K25" i="5"/>
  <c r="J25" i="5"/>
  <c r="I25" i="5"/>
  <c r="H25" i="5"/>
  <c r="G25" i="5"/>
  <c r="L24" i="5"/>
  <c r="K24" i="5"/>
  <c r="J24" i="5"/>
  <c r="I24" i="5"/>
  <c r="H24" i="5"/>
  <c r="G24" i="5"/>
  <c r="L23" i="5"/>
  <c r="K23" i="5"/>
  <c r="J23" i="5"/>
  <c r="I23" i="5"/>
  <c r="H23" i="5"/>
  <c r="G23" i="5"/>
  <c r="L22" i="5"/>
  <c r="K22" i="5"/>
  <c r="J22" i="5"/>
  <c r="I22" i="5"/>
  <c r="H22" i="5"/>
  <c r="G22" i="5"/>
  <c r="L21" i="5"/>
  <c r="K21" i="5"/>
  <c r="J21" i="5"/>
  <c r="I21" i="5"/>
  <c r="H21" i="5"/>
  <c r="G21" i="5"/>
  <c r="L20" i="5"/>
  <c r="K20" i="5"/>
  <c r="J20" i="5"/>
  <c r="I20" i="5"/>
  <c r="H20" i="5"/>
  <c r="G20" i="5"/>
  <c r="L19" i="5"/>
  <c r="K19" i="5"/>
  <c r="J19" i="5"/>
  <c r="I19" i="5"/>
  <c r="H19" i="5"/>
  <c r="G19" i="5"/>
  <c r="L18" i="5"/>
  <c r="K18" i="5"/>
  <c r="J18" i="5"/>
  <c r="I18" i="5"/>
  <c r="H18" i="5"/>
  <c r="G18" i="5"/>
  <c r="L17" i="5"/>
  <c r="K17" i="5"/>
  <c r="J17" i="5"/>
  <c r="I17" i="5"/>
  <c r="H17" i="5"/>
  <c r="G17" i="5"/>
  <c r="L16" i="5"/>
  <c r="K16" i="5"/>
  <c r="J16" i="5"/>
  <c r="I16" i="5"/>
  <c r="H16" i="5"/>
  <c r="G16" i="5"/>
  <c r="L15" i="5"/>
  <c r="K15" i="5"/>
  <c r="J15" i="5"/>
  <c r="I15" i="5"/>
  <c r="H15" i="5"/>
  <c r="G15" i="5"/>
  <c r="L14" i="5"/>
  <c r="K14" i="5"/>
  <c r="J14" i="5"/>
  <c r="I14" i="5"/>
  <c r="H14" i="5"/>
  <c r="G14" i="5"/>
  <c r="L13" i="5"/>
  <c r="K13" i="5"/>
  <c r="J13" i="5"/>
  <c r="I13" i="5"/>
  <c r="H13" i="5"/>
  <c r="G13" i="5"/>
  <c r="L12" i="5"/>
  <c r="K12" i="5"/>
  <c r="J12" i="5"/>
  <c r="I12" i="5"/>
  <c r="H12" i="5"/>
  <c r="G12" i="5"/>
  <c r="L11" i="5"/>
  <c r="K11" i="5"/>
  <c r="J11" i="5"/>
  <c r="I11" i="5"/>
  <c r="H11" i="5"/>
  <c r="G11" i="5"/>
  <c r="L10" i="5"/>
  <c r="K10" i="5"/>
  <c r="J10" i="5"/>
  <c r="I10" i="5"/>
  <c r="H10" i="5"/>
  <c r="G10" i="5"/>
  <c r="L9" i="5"/>
  <c r="K9" i="5"/>
  <c r="J9" i="5"/>
  <c r="I9" i="5"/>
  <c r="H9" i="5"/>
  <c r="G9" i="5"/>
  <c r="L8" i="5"/>
  <c r="K8" i="5"/>
  <c r="J8" i="5"/>
  <c r="I8" i="5"/>
  <c r="H8" i="5"/>
  <c r="G8" i="5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</calcChain>
</file>

<file path=xl/sharedStrings.xml><?xml version="1.0" encoding="utf-8"?>
<sst xmlns="http://schemas.openxmlformats.org/spreadsheetml/2006/main" count="1231" uniqueCount="266">
  <si>
    <t>Contents</t>
  </si>
  <si>
    <t>Worksheet name</t>
  </si>
  <si>
    <t>Description</t>
  </si>
  <si>
    <t>Sector definitions</t>
  </si>
  <si>
    <t>Pan-London and SRP sector definitions using SIC codes</t>
  </si>
  <si>
    <t>Sheet 1</t>
  </si>
  <si>
    <t>Employee jobs, by sector, SRP and London, 2015- 2024</t>
  </si>
  <si>
    <t>Sheet 2</t>
  </si>
  <si>
    <t>Business counts (local units), by sector, SRP and London, 2019, 2022, 2025,</t>
  </si>
  <si>
    <t>Sheet 3</t>
  </si>
  <si>
    <t>Business counts (local units), by sector and size, SRP and London, 2025</t>
  </si>
  <si>
    <t>Sheet 4</t>
  </si>
  <si>
    <t>Employee jobs by local authority and sector, 2024</t>
  </si>
  <si>
    <t>Sheet 5</t>
  </si>
  <si>
    <t>Business counts (local units) by local authority and sector, 2025</t>
  </si>
  <si>
    <t>Data sources</t>
  </si>
  <si>
    <t>Description of data sources</t>
  </si>
  <si>
    <t>SRP list</t>
  </si>
  <si>
    <t>List of local authorities in London by sub-regional partnership</t>
  </si>
  <si>
    <t>To support the 2025–26 LSIP refresh, this workbook provides a shared evidence base on sectoral jobs and business data for London and its sub-regional partnerships.</t>
  </si>
  <si>
    <t>The workbook covers the following sectors:</t>
  </si>
  <si>
    <t>Pan-London sectors</t>
  </si>
  <si>
    <t>Construction</t>
  </si>
  <si>
    <t>Creative</t>
  </si>
  <si>
    <t>Finance and insurance</t>
  </si>
  <si>
    <t>Professional services (excl finance)</t>
  </si>
  <si>
    <t>Health and social care</t>
  </si>
  <si>
    <t>Hospitality</t>
  </si>
  <si>
    <t>Life sciences</t>
  </si>
  <si>
    <t>Digital</t>
  </si>
  <si>
    <t>SRP sectors</t>
  </si>
  <si>
    <t>Transport and storage (Local London / West London )</t>
  </si>
  <si>
    <t>Experience and the visitor economy (Hospitality/Retail) (Central London Forward / South London Partnership)</t>
  </si>
  <si>
    <t>Manufacturing (Local London / West London Alliance)</t>
  </si>
  <si>
    <t>Education – early, higher and overall (South London Partnership / West London)</t>
  </si>
  <si>
    <t>Retail (South London Partnership / West London Alliance)</t>
  </si>
  <si>
    <t>Financial services (Central London Forward)</t>
  </si>
  <si>
    <t>Professional services (Central London Forward)</t>
  </si>
  <si>
    <t>Sector</t>
  </si>
  <si>
    <t>SIC codes</t>
  </si>
  <si>
    <t>Note</t>
  </si>
  <si>
    <t>F (41-43)</t>
  </si>
  <si>
    <t>Hospitality (experience economy)</t>
  </si>
  <si>
    <t>I (55-56)</t>
  </si>
  <si>
    <t>Q (86-88)</t>
  </si>
  <si>
    <t>K (64-66)</t>
  </si>
  <si>
    <t>69, 70, 71, 72, 73, 74, 77, 78, 82</t>
  </si>
  <si>
    <t>Transport and storage</t>
  </si>
  <si>
    <t>H (49-53)</t>
  </si>
  <si>
    <t>Life Sciences</t>
  </si>
  <si>
    <t>Manufacture of basic pharmaceutical products</t>
  </si>
  <si>
    <t>May not be available for all data sources</t>
  </si>
  <si>
    <t>Manufacture of pharmaceutical preparations</t>
  </si>
  <si>
    <t>Manufacture of irradiation, electromedical, and electrotherapeutic equipment</t>
  </si>
  <si>
    <t>Manufacture of medical and dental instruments and supplies</t>
  </si>
  <si>
    <t>Research &amp; experimental development on biotech</t>
  </si>
  <si>
    <t>Retail (experience economy)</t>
  </si>
  <si>
    <t>Higher education</t>
  </si>
  <si>
    <t>Early years</t>
  </si>
  <si>
    <t>Pre-primary education</t>
  </si>
  <si>
    <t>Child day-care activities</t>
  </si>
  <si>
    <t>Food Manufacturing</t>
  </si>
  <si>
    <t>Manufacture of food products</t>
  </si>
  <si>
    <t>Manufacture of beverages</t>
  </si>
  <si>
    <t>Education</t>
  </si>
  <si>
    <t>P</t>
  </si>
  <si>
    <t>Manufacturing</t>
  </si>
  <si>
    <t>C</t>
  </si>
  <si>
    <t xml:space="preserve">Digital </t>
  </si>
  <si>
    <t>26.11 Manufacture of electronic components</t>
  </si>
  <si>
    <t>26.12 Manufacture of loaded electronic boards</t>
  </si>
  <si>
    <t>26.20 Manufacture of computers and peripheral equipment</t>
  </si>
  <si>
    <t>26.30 Manufacture of communication equipment</t>
  </si>
  <si>
    <t>26.40 Manufacture of consumer electronics</t>
  </si>
  <si>
    <t>26.80 Manufacture of magnetic and optical media</t>
  </si>
  <si>
    <t>46.51 Wholesale of computers, computer peripheral equipment and software</t>
  </si>
  <si>
    <t>46.52 Wholesale of electronic and telecommunications equipment and parts</t>
  </si>
  <si>
    <t>58.11 Book publishing</t>
  </si>
  <si>
    <t>58.12 Publishing of directories and mailing lists</t>
  </si>
  <si>
    <t>58.13 Publishing of newspapers</t>
  </si>
  <si>
    <t>58.14 Publishing of journals and periodicals</t>
  </si>
  <si>
    <t>58.19 Other publishing activities</t>
  </si>
  <si>
    <t>58.21 Publishing of computer games</t>
  </si>
  <si>
    <t>58.29 Other software publishing</t>
  </si>
  <si>
    <t>59.11 Motion picture, video and television programme production activities</t>
  </si>
  <si>
    <t>59.12 Motion picture, video and television programme post-production activities</t>
  </si>
  <si>
    <t>59.13 Motion picture, video and television programme distribution activities</t>
  </si>
  <si>
    <t>59.14 Motion picture projection activities</t>
  </si>
  <si>
    <t>59.20 Sound recording and music publishing activities</t>
  </si>
  <si>
    <t>60.10 Radio broadcasting</t>
  </si>
  <si>
    <t>60.20 Television programming and broadcasting activities</t>
  </si>
  <si>
    <t>61.10 Wired telecommunications activities</t>
  </si>
  <si>
    <t>61.20 Wireless telecommunications activities</t>
  </si>
  <si>
    <t>61.30 Satellite telecommunications activities</t>
  </si>
  <si>
    <t>61.90 Other telecommunications activities</t>
  </si>
  <si>
    <t>62.01 Computer programming activities</t>
  </si>
  <si>
    <t>62.02 Computer consultancy activities</t>
  </si>
  <si>
    <t>62.03 Computer facilities management activities</t>
  </si>
  <si>
    <t>62.09 Other information technology and computer service activities</t>
  </si>
  <si>
    <t>63.11 Data processing, hosting and related activities</t>
  </si>
  <si>
    <t>63.12 Web portals</t>
  </si>
  <si>
    <t>63.91 News agency activities</t>
  </si>
  <si>
    <t>63.99 Other information service activities n.e.c.</t>
  </si>
  <si>
    <t>95.11 Repair of computers and peripheral equipment</t>
  </si>
  <si>
    <t>95.12 Repair of communication equipment</t>
  </si>
  <si>
    <t>Creative industries</t>
  </si>
  <si>
    <t>70.21 Public relations and communications</t>
  </si>
  <si>
    <t>73.11 Advertising agencies</t>
  </si>
  <si>
    <t>73.12 Media representation</t>
  </si>
  <si>
    <t>71.11 Architectural activities</t>
  </si>
  <si>
    <t>32.12 Manufacture of jewellery and related articles</t>
  </si>
  <si>
    <t>74.10 Specialised design activities</t>
  </si>
  <si>
    <t>59.11 Motion picture, video and TV programme production</t>
  </si>
  <si>
    <t>59.12 Motion picture, video and TV programme post-production</t>
  </si>
  <si>
    <t>59.13 Motion picture, video and TV programme distribution</t>
  </si>
  <si>
    <t>60.20 TV programming and broadcasting activities</t>
  </si>
  <si>
    <t>74.20 Photographic activities</t>
  </si>
  <si>
    <t>62.02 Computer Consultancy activities</t>
  </si>
  <si>
    <t>58.13 Publishing of news papers</t>
  </si>
  <si>
    <t>58.14 Publish of journals and periodicals</t>
  </si>
  <si>
    <t>74.30 Translation and interpretation activities</t>
  </si>
  <si>
    <t>91.01 Library and archive activities</t>
  </si>
  <si>
    <t>91.02 Museum activities</t>
  </si>
  <si>
    <t>59.20 Sound recordings and music publishing activities</t>
  </si>
  <si>
    <t>85.52 Cultural education</t>
  </si>
  <si>
    <t>90.01 Performing arts</t>
  </si>
  <si>
    <t>90.02 Support activities to performing arts</t>
  </si>
  <si>
    <t>90.03 Artistic creation</t>
  </si>
  <si>
    <t>90.04 Operation of arts facilities</t>
  </si>
  <si>
    <t>Source:</t>
  </si>
  <si>
    <t>https://www.gov.uk/government/publications/dcms-sectors-economic-estimates-methodology/dcms-sector-economic-estimates-methodology</t>
  </si>
  <si>
    <t>https://www.gov.uk/government/collections/digital-sector-economic-estimates-series</t>
  </si>
  <si>
    <t>Sheet 1 - Employee jobs by sector</t>
  </si>
  <si>
    <t>Source: ONS Business Register and Employment Survey</t>
  </si>
  <si>
    <t>TABLE 1: SRP-LEVEL EMPLOYEE JOBS FOR LSIP PRIORITY SECTORS, 2015-2024</t>
  </si>
  <si>
    <t>Geography</t>
  </si>
  <si>
    <t>Count</t>
  </si>
  <si>
    <t xml:space="preserve">Share of SRP total </t>
  </si>
  <si>
    <t xml:space="preserve">Share of London sectoral total </t>
  </si>
  <si>
    <t>Sub-Regional Partnership</t>
  </si>
  <si>
    <t>Sector type</t>
  </si>
  <si>
    <t>Sector name</t>
  </si>
  <si>
    <t>Central London Forward</t>
  </si>
  <si>
    <t>Pan-London</t>
  </si>
  <si>
    <t>Health and Social Care</t>
  </si>
  <si>
    <t>Financial and Insurance</t>
  </si>
  <si>
    <t>SRP</t>
  </si>
  <si>
    <t>Retail trade</t>
  </si>
  <si>
    <t>Professionals Services</t>
  </si>
  <si>
    <t>Local London</t>
  </si>
  <si>
    <t>Transportation and Storage</t>
  </si>
  <si>
    <t>Food manufacturing</t>
  </si>
  <si>
    <t>South London Partnership</t>
  </si>
  <si>
    <t xml:space="preserve">Higher Education </t>
  </si>
  <si>
    <t>West London Alliance</t>
  </si>
  <si>
    <t>Transport and Storage</t>
  </si>
  <si>
    <t>Early Years</t>
  </si>
  <si>
    <t>TABLE 2: LONDON-LEVEL SECTORAL BREAKDOWN OF EMPLOYEE JOB COUNTS</t>
  </si>
  <si>
    <t>London</t>
  </si>
  <si>
    <t>TABLE 3: SRP &amp; LONDON LEVEL TOTAL EMPLOYEE JOB COUNTS</t>
  </si>
  <si>
    <t>Year</t>
  </si>
  <si>
    <t>All</t>
  </si>
  <si>
    <t>London (Pan-London)</t>
  </si>
  <si>
    <t>Sheet 2 - Business counts by sector</t>
  </si>
  <si>
    <t>Source: UK Business Counts</t>
  </si>
  <si>
    <t>TABLE 1: SRP-LEVEL BUSINESS COUNTS (LOCAL UNITS), 2019, 2022 and 2025</t>
  </si>
  <si>
    <t>Share of SRP total</t>
  </si>
  <si>
    <t>Share of London sector total</t>
  </si>
  <si>
    <t>Creative Industries</t>
  </si>
  <si>
    <t>Financial and insurance activities</t>
  </si>
  <si>
    <t>Human health and social work activities</t>
  </si>
  <si>
    <t>Food and Beverage Manufacturing</t>
  </si>
  <si>
    <t>Higher Education (post-secondary)</t>
  </si>
  <si>
    <t>Professional and Business Services</t>
  </si>
  <si>
    <t>Retail trade, except of motor vehicles and motorcycles</t>
  </si>
  <si>
    <t>Transportation and storage</t>
  </si>
  <si>
    <t>TABLE 2: LONDON-LEVEL SECTORAL BREAKDOWN OF BUSINESS COUNTS</t>
  </si>
  <si>
    <t>TABLE 3: SRP &amp; LONDON LEVEL TOTAL BUSINESS COUNTS</t>
  </si>
  <si>
    <t>Sheet 3 - Business counts by employment size band</t>
  </si>
  <si>
    <t>TABLE 1: SRP-LEVEL BUSINESS COUNTS FOR LSIP SECTORS, BY SIZE OF LOCAL UNIT (NUMBER OF EMPLOYEES), 2025</t>
  </si>
  <si>
    <t>Share of SRP sector</t>
  </si>
  <si>
    <t>Total</t>
  </si>
  <si>
    <t>0-9</t>
  </si>
  <si>
    <t>10-49</t>
  </si>
  <si>
    <t>50-249</t>
  </si>
  <si>
    <t>250+</t>
  </si>
  <si>
    <t>Share of sector</t>
  </si>
  <si>
    <t>TABLE 3: SRP &amp; LONDON LEVEL TOTAL BUSINESS COUNTS, BY SIZE OF LOCAL UNIT (NUMBER OF EMPLOYEES)</t>
  </si>
  <si>
    <t>Share of SRP</t>
  </si>
  <si>
    <t>Sheet 4 - Employee jobs by local authority and sector</t>
  </si>
  <si>
    <t>Industry</t>
  </si>
  <si>
    <t>All London</t>
  </si>
  <si>
    <t>LSIP Sectors</t>
  </si>
  <si>
    <t>Camden</t>
  </si>
  <si>
    <t>City of London</t>
  </si>
  <si>
    <t>Hackney</t>
  </si>
  <si>
    <t>Haringey</t>
  </si>
  <si>
    <t>Islington</t>
  </si>
  <si>
    <t>Kensington and Chelsea</t>
  </si>
  <si>
    <t>Lambeth</t>
  </si>
  <si>
    <t>Lewisham</t>
  </si>
  <si>
    <t>Southwark</t>
  </si>
  <si>
    <t>Tower Hamlets</t>
  </si>
  <si>
    <t>Wandsworth</t>
  </si>
  <si>
    <t>Westminster</t>
  </si>
  <si>
    <t>Barking and Dagenham</t>
  </si>
  <si>
    <t>Bexley</t>
  </si>
  <si>
    <t>Bromley</t>
  </si>
  <si>
    <t>Enfield</t>
  </si>
  <si>
    <t>Greenwich</t>
  </si>
  <si>
    <t>Havering</t>
  </si>
  <si>
    <t>Newham</t>
  </si>
  <si>
    <t>Redbridge</t>
  </si>
  <si>
    <t>Waltham Forest</t>
  </si>
  <si>
    <t>Croydon</t>
  </si>
  <si>
    <t>Kingston upon Thames</t>
  </si>
  <si>
    <t>Merton</t>
  </si>
  <si>
    <t>Richmond upon Thames</t>
  </si>
  <si>
    <t>Sutton</t>
  </si>
  <si>
    <t>Barnet</t>
  </si>
  <si>
    <t>Brent</t>
  </si>
  <si>
    <t>Ealing</t>
  </si>
  <si>
    <t>Hammersmith and Fulham</t>
  </si>
  <si>
    <t>Harrow</t>
  </si>
  <si>
    <t>Hillingdon</t>
  </si>
  <si>
    <t>Hounslow</t>
  </si>
  <si>
    <t>WLA</t>
  </si>
  <si>
    <t>Pan-London/SRP</t>
  </si>
  <si>
    <t>LL/SLP</t>
  </si>
  <si>
    <t>LL</t>
  </si>
  <si>
    <t>CLF/WLA</t>
  </si>
  <si>
    <t>SLP</t>
  </si>
  <si>
    <t>Finance and Insurance</t>
  </si>
  <si>
    <t>CLF</t>
  </si>
  <si>
    <t>LL/WLA</t>
  </si>
  <si>
    <t>Higher Education</t>
  </si>
  <si>
    <t>Profesionnal Services</t>
  </si>
  <si>
    <t>Retail</t>
  </si>
  <si>
    <t>CLF/SLP/WLA</t>
  </si>
  <si>
    <t>Note: SRP and Pan-London priority sectors totals can exceed the all-sectors totals due the overlap in sector definitions for example Creative and Digtal, or where food manufacturing is part of Manufacturing section, or higher eduation part of Education section</t>
  </si>
  <si>
    <t>TABLE 4.2: TOTAL EMPLOYEE JOBS BY LA, 2024</t>
  </si>
  <si>
    <t>Total (all sectors)</t>
  </si>
  <si>
    <t>Note: These figures exclude farm agriculture (SIC subclass 01000)</t>
  </si>
  <si>
    <t>Note: Totals include all sectors and not only priority sectors</t>
  </si>
  <si>
    <t>Sheet 5 - Business counts by sector and LA</t>
  </si>
  <si>
    <t>TABLE 5.1: SRP-LEVEL BUSINESS COUNTS (LOCAL UNITS) BY LA FOR PAN-LONDON AND SRP- PRIORITY SECTORS, 2025</t>
  </si>
  <si>
    <t> </t>
  </si>
  <si>
    <t>Professional Services</t>
  </si>
  <si>
    <t>TABLE 5.2: TOTAL BUSINESS COUNTS BY LA, 2025</t>
  </si>
  <si>
    <t>Data source</t>
  </si>
  <si>
    <t xml:space="preserve">Description </t>
  </si>
  <si>
    <t>Link</t>
  </si>
  <si>
    <t>ONS Business Register and Employment Survey (BRES)</t>
  </si>
  <si>
    <t>Estimates of employee jobs by detailed geography and industry. Latest data: 2024</t>
  </si>
  <si>
    <t>https://www.ons.gov.uk/surveys/informationforbusinesses/businesssurveys/businessregisterandemploymentsurvey</t>
  </si>
  <si>
    <t>UK Business Counts</t>
  </si>
  <si>
    <t>Counts of local units (individual sites within enterprises). Latest data: 2025.</t>
  </si>
  <si>
    <t>https://www.nomisweb.co.uk/datasets/idbrlu</t>
  </si>
  <si>
    <t>London sub-regional partnerships (SRPs)</t>
  </si>
  <si>
    <t>London authority</t>
  </si>
  <si>
    <t>SRP area</t>
  </si>
  <si>
    <t>Kensington &amp; Chelsea</t>
  </si>
  <si>
    <t>Barking &amp; Dagenham</t>
  </si>
  <si>
    <t>Hammersmith &amp; Fulham</t>
  </si>
  <si>
    <t>TABLE 2: LONDON-LEVEL SECTORAL BREAKDOWN OF BUSINESS COUNTS, BY SIZE OF LOCAL UNIT (NUMBER OF EMPLOYEES)</t>
  </si>
  <si>
    <t>TABLE 4.1: EMPLOYEE JOBS BY LA FOR PAN-LONDON AND SRP-PRIORITY SECTORS,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</si>
</sst>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8E8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6" fillId="0" borderId="0"/>
    <xf numFmtId="0" fontId="5" fillId="0" borderId="0"/>
    <xf numFmtId="0" fontId="12" fillId="0" borderId="3" applyNumberFormat="0" applyFill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3" fillId="0" borderId="2" applyNumberFormat="0" applyFill="0" applyAlignment="0" applyProtection="0"/>
    <xf numFmtId="0" fontId="14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8" fillId="3" borderId="0" xfId="1" applyFont="1" applyFill="1"/>
    <xf numFmtId="0" fontId="9" fillId="3" borderId="0" xfId="1" applyFont="1" applyFill="1" applyAlignment="1">
      <alignment wrapText="1"/>
    </xf>
    <xf numFmtId="0" fontId="8" fillId="3" borderId="0" xfId="0" applyFont="1" applyFill="1"/>
    <xf numFmtId="0" fontId="8" fillId="3" borderId="4" xfId="0" applyFont="1" applyFill="1" applyBorder="1"/>
    <xf numFmtId="0" fontId="9" fillId="3" borderId="0" xfId="1" applyFont="1" applyFill="1"/>
    <xf numFmtId="0" fontId="8" fillId="3" borderId="0" xfId="0" applyFont="1" applyFill="1" applyAlignment="1">
      <alignment horizontal="left" vertical="center" indent="3"/>
    </xf>
    <xf numFmtId="0" fontId="9" fillId="3" borderId="0" xfId="0" applyFont="1" applyFill="1"/>
    <xf numFmtId="0" fontId="15" fillId="3" borderId="0" xfId="7" applyFont="1" applyFill="1"/>
    <xf numFmtId="0" fontId="8" fillId="3" borderId="0" xfId="1" applyFont="1" applyFill="1" applyAlignment="1">
      <alignment wrapText="1"/>
    </xf>
    <xf numFmtId="0" fontId="8" fillId="3" borderId="21" xfId="0" applyFont="1" applyFill="1" applyBorder="1"/>
    <xf numFmtId="0" fontId="8" fillId="3" borderId="9" xfId="1" applyFont="1" applyFill="1" applyBorder="1"/>
    <xf numFmtId="0" fontId="8" fillId="3" borderId="10" xfId="1" applyFont="1" applyFill="1" applyBorder="1"/>
    <xf numFmtId="0" fontId="8" fillId="3" borderId="11" xfId="1" applyFont="1" applyFill="1" applyBorder="1"/>
    <xf numFmtId="0" fontId="8" fillId="3" borderId="7" xfId="1" applyFont="1" applyFill="1" applyBorder="1"/>
    <xf numFmtId="0" fontId="8" fillId="3" borderId="12" xfId="1" applyFont="1" applyFill="1" applyBorder="1"/>
    <xf numFmtId="0" fontId="8" fillId="3" borderId="8" xfId="1" applyFont="1" applyFill="1" applyBorder="1"/>
    <xf numFmtId="0" fontId="9" fillId="6" borderId="6" xfId="1" applyFont="1" applyFill="1" applyBorder="1"/>
    <xf numFmtId="0" fontId="9" fillId="6" borderId="4" xfId="1" applyFont="1" applyFill="1" applyBorder="1"/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4" xfId="0" applyFont="1" applyFill="1" applyBorder="1"/>
    <xf numFmtId="0" fontId="8" fillId="3" borderId="4" xfId="0" applyFont="1" applyFill="1" applyBorder="1" applyAlignment="1">
      <alignment vertical="top"/>
    </xf>
    <xf numFmtId="0" fontId="8" fillId="3" borderId="7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vertical="top" wrapText="1"/>
    </xf>
    <xf numFmtId="0" fontId="8" fillId="3" borderId="6" xfId="1" applyFont="1" applyFill="1" applyBorder="1"/>
    <xf numFmtId="0" fontId="8" fillId="3" borderId="0" xfId="1" applyFont="1" applyFill="1" applyAlignment="1">
      <alignment horizontal="left"/>
    </xf>
    <xf numFmtId="0" fontId="8" fillId="3" borderId="0" xfId="1" applyFont="1" applyFill="1" applyAlignment="1">
      <alignment horizontal="left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2" borderId="9" xfId="0" applyFont="1" applyFill="1" applyBorder="1"/>
    <xf numFmtId="0" fontId="9" fillId="2" borderId="11" xfId="0" applyFont="1" applyFill="1" applyBorder="1"/>
    <xf numFmtId="0" fontId="9" fillId="2" borderId="14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3" fontId="8" fillId="3" borderId="0" xfId="0" applyNumberFormat="1" applyFont="1" applyFill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3" borderId="13" xfId="0" applyNumberFormat="1" applyFont="1" applyFill="1" applyBorder="1" applyAlignment="1">
      <alignment horizontal="right" wrapText="1"/>
    </xf>
    <xf numFmtId="164" fontId="8" fillId="3" borderId="18" xfId="0" applyNumberFormat="1" applyFont="1" applyFill="1" applyBorder="1" applyAlignment="1">
      <alignment horizontal="right"/>
    </xf>
    <xf numFmtId="0" fontId="8" fillId="3" borderId="14" xfId="0" applyFont="1" applyFill="1" applyBorder="1"/>
    <xf numFmtId="3" fontId="8" fillId="3" borderId="19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164" fontId="8" fillId="3" borderId="19" xfId="0" applyNumberFormat="1" applyFont="1" applyFill="1" applyBorder="1" applyAlignment="1">
      <alignment horizontal="right"/>
    </xf>
    <xf numFmtId="164" fontId="8" fillId="3" borderId="5" xfId="0" applyNumberFormat="1" applyFont="1" applyFill="1" applyBorder="1" applyAlignment="1">
      <alignment horizontal="right"/>
    </xf>
    <xf numFmtId="164" fontId="8" fillId="3" borderId="19" xfId="0" applyNumberFormat="1" applyFont="1" applyFill="1" applyBorder="1" applyAlignment="1">
      <alignment horizontal="right" wrapText="1"/>
    </xf>
    <xf numFmtId="164" fontId="8" fillId="3" borderId="20" xfId="0" applyNumberFormat="1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 wrapText="1"/>
    </xf>
    <xf numFmtId="164" fontId="8" fillId="3" borderId="17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8" fillId="3" borderId="10" xfId="0" applyFont="1" applyFill="1" applyBorder="1"/>
    <xf numFmtId="3" fontId="8" fillId="3" borderId="22" xfId="0" applyNumberFormat="1" applyFont="1" applyFill="1" applyBorder="1" applyAlignment="1">
      <alignment horizontal="right"/>
    </xf>
    <xf numFmtId="0" fontId="8" fillId="3" borderId="11" xfId="0" applyFont="1" applyFill="1" applyBorder="1"/>
    <xf numFmtId="3" fontId="8" fillId="3" borderId="1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8" fillId="3" borderId="23" xfId="0" applyNumberFormat="1" applyFont="1" applyFill="1" applyBorder="1" applyAlignment="1">
      <alignment horizontal="right"/>
    </xf>
    <xf numFmtId="0" fontId="8" fillId="3" borderId="9" xfId="0" applyFont="1" applyFill="1" applyBorder="1"/>
    <xf numFmtId="0" fontId="8" fillId="3" borderId="24" xfId="0" applyFont="1" applyFill="1" applyBorder="1"/>
    <xf numFmtId="0" fontId="8" fillId="3" borderId="25" xfId="0" applyFont="1" applyFill="1" applyBorder="1"/>
    <xf numFmtId="3" fontId="8" fillId="3" borderId="28" xfId="0" applyNumberFormat="1" applyFont="1" applyFill="1" applyBorder="1" applyAlignment="1">
      <alignment horizontal="right"/>
    </xf>
    <xf numFmtId="0" fontId="8" fillId="3" borderId="22" xfId="0" applyFont="1" applyFill="1" applyBorder="1"/>
    <xf numFmtId="0" fontId="8" fillId="3" borderId="23" xfId="0" applyFont="1" applyFill="1" applyBorder="1"/>
    <xf numFmtId="3" fontId="8" fillId="3" borderId="0" xfId="0" applyNumberFormat="1" applyFont="1" applyFill="1" applyAlignment="1">
      <alignment horizontal="center"/>
    </xf>
    <xf numFmtId="0" fontId="16" fillId="3" borderId="0" xfId="0" applyFont="1" applyFill="1"/>
    <xf numFmtId="0" fontId="9" fillId="5" borderId="9" xfId="0" applyFont="1" applyFill="1" applyBorder="1"/>
    <xf numFmtId="0" fontId="9" fillId="5" borderId="24" xfId="0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14" xfId="0" applyFont="1" applyFill="1" applyBorder="1"/>
    <xf numFmtId="0" fontId="9" fillId="4" borderId="11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right"/>
    </xf>
    <xf numFmtId="164" fontId="8" fillId="3" borderId="10" xfId="16" applyNumberFormat="1" applyFont="1" applyFill="1" applyBorder="1"/>
    <xf numFmtId="164" fontId="8" fillId="3" borderId="0" xfId="16" applyNumberFormat="1" applyFont="1" applyFill="1" applyBorder="1"/>
    <xf numFmtId="164" fontId="8" fillId="3" borderId="22" xfId="16" applyNumberFormat="1" applyFont="1" applyFill="1" applyBorder="1"/>
    <xf numFmtId="164" fontId="8" fillId="3" borderId="11" xfId="16" applyNumberFormat="1" applyFont="1" applyFill="1" applyBorder="1"/>
    <xf numFmtId="164" fontId="8" fillId="3" borderId="14" xfId="16" applyNumberFormat="1" applyFont="1" applyFill="1" applyBorder="1"/>
    <xf numFmtId="164" fontId="8" fillId="3" borderId="23" xfId="16" applyNumberFormat="1" applyFont="1" applyFill="1" applyBorder="1"/>
    <xf numFmtId="3" fontId="8" fillId="3" borderId="9" xfId="0" applyNumberFormat="1" applyFont="1" applyFill="1" applyBorder="1" applyAlignment="1">
      <alignment horizontal="right"/>
    </xf>
    <xf numFmtId="3" fontId="8" fillId="3" borderId="0" xfId="0" applyNumberFormat="1" applyFont="1" applyFill="1"/>
    <xf numFmtId="3" fontId="8" fillId="3" borderId="9" xfId="3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/>
    </xf>
    <xf numFmtId="3" fontId="8" fillId="3" borderId="22" xfId="3" applyNumberFormat="1" applyFont="1" applyFill="1" applyBorder="1" applyAlignment="1">
      <alignment horizontal="right"/>
    </xf>
    <xf numFmtId="3" fontId="8" fillId="3" borderId="10" xfId="3" applyNumberFormat="1" applyFont="1" applyFill="1" applyBorder="1" applyAlignment="1">
      <alignment horizontal="right"/>
    </xf>
    <xf numFmtId="3" fontId="8" fillId="3" borderId="11" xfId="3" applyNumberFormat="1" applyFont="1" applyFill="1" applyBorder="1" applyAlignment="1">
      <alignment horizontal="right"/>
    </xf>
    <xf numFmtId="3" fontId="8" fillId="3" borderId="14" xfId="3" applyNumberFormat="1" applyFont="1" applyFill="1" applyBorder="1" applyAlignment="1">
      <alignment horizontal="right"/>
    </xf>
    <xf numFmtId="3" fontId="8" fillId="3" borderId="23" xfId="3" applyNumberFormat="1" applyFont="1" applyFill="1" applyBorder="1" applyAlignment="1">
      <alignment horizontal="right"/>
    </xf>
    <xf numFmtId="0" fontId="8" fillId="0" borderId="0" xfId="0" applyFont="1"/>
    <xf numFmtId="0" fontId="8" fillId="3" borderId="0" xfId="0" applyFont="1" applyFill="1" applyAlignment="1">
      <alignment horizontal="left"/>
    </xf>
    <xf numFmtId="0" fontId="9" fillId="5" borderId="24" xfId="0" applyFont="1" applyFill="1" applyBorder="1"/>
    <xf numFmtId="0" fontId="9" fillId="4" borderId="8" xfId="0" applyFont="1" applyFill="1" applyBorder="1"/>
    <xf numFmtId="49" fontId="9" fillId="4" borderId="14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3" fontId="8" fillId="3" borderId="12" xfId="0" applyNumberFormat="1" applyFont="1" applyFill="1" applyBorder="1" applyAlignment="1">
      <alignment horizontal="right"/>
    </xf>
    <xf numFmtId="0" fontId="8" fillId="3" borderId="14" xfId="0" applyFont="1" applyFill="1" applyBorder="1" applyAlignment="1">
      <alignment horizontal="left"/>
    </xf>
    <xf numFmtId="3" fontId="8" fillId="3" borderId="8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0" fontId="8" fillId="3" borderId="24" xfId="0" applyFont="1" applyFill="1" applyBorder="1" applyAlignment="1">
      <alignment horizontal="left"/>
    </xf>
    <xf numFmtId="3" fontId="8" fillId="3" borderId="24" xfId="0" applyNumberFormat="1" applyFont="1" applyFill="1" applyBorder="1" applyAlignment="1">
      <alignment horizontal="right"/>
    </xf>
    <xf numFmtId="3" fontId="8" fillId="3" borderId="25" xfId="0" applyNumberFormat="1" applyFont="1" applyFill="1" applyBorder="1" applyAlignment="1">
      <alignment horizontal="right"/>
    </xf>
    <xf numFmtId="164" fontId="8" fillId="3" borderId="9" xfId="16" applyNumberFormat="1" applyFont="1" applyFill="1" applyBorder="1"/>
    <xf numFmtId="164" fontId="8" fillId="3" borderId="24" xfId="16" applyNumberFormat="1" applyFont="1" applyFill="1" applyBorder="1"/>
    <xf numFmtId="164" fontId="8" fillId="3" borderId="25" xfId="16" applyNumberFormat="1" applyFont="1" applyFill="1" applyBorder="1"/>
    <xf numFmtId="0" fontId="8" fillId="0" borderId="0" xfId="0" applyFont="1" applyAlignment="1">
      <alignment horizontal="left"/>
    </xf>
    <xf numFmtId="0" fontId="9" fillId="6" borderId="4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wrapText="1"/>
    </xf>
    <xf numFmtId="0" fontId="17" fillId="3" borderId="4" xfId="2" applyFont="1" applyFill="1" applyBorder="1" applyAlignment="1">
      <alignment vertical="center" wrapText="1"/>
    </xf>
    <xf numFmtId="0" fontId="16" fillId="3" borderId="0" xfId="0" applyFont="1" applyFill="1" applyAlignment="1">
      <alignment horizontal="left"/>
    </xf>
    <xf numFmtId="0" fontId="3" fillId="3" borderId="0" xfId="7" applyFont="1" applyFill="1"/>
    <xf numFmtId="0" fontId="2" fillId="6" borderId="4" xfId="7" applyFont="1" applyFill="1" applyBorder="1"/>
    <xf numFmtId="0" fontId="17" fillId="3" borderId="4" xfId="2" quotePrefix="1" applyFont="1" applyFill="1" applyBorder="1"/>
    <xf numFmtId="0" fontId="17" fillId="3" borderId="4" xfId="2" applyFont="1" applyFill="1" applyBorder="1"/>
    <xf numFmtId="0" fontId="7" fillId="3" borderId="4" xfId="0" applyFont="1" applyFill="1" applyBorder="1"/>
    <xf numFmtId="0" fontId="3" fillId="3" borderId="4" xfId="7" applyFont="1" applyFill="1" applyBorder="1"/>
    <xf numFmtId="0" fontId="17" fillId="3" borderId="0" xfId="2" applyFont="1" applyFill="1"/>
    <xf numFmtId="0" fontId="8" fillId="3" borderId="0" xfId="2" applyFont="1" applyFill="1"/>
    <xf numFmtId="0" fontId="8" fillId="3" borderId="6" xfId="0" applyFont="1" applyFill="1" applyBorder="1" applyAlignment="1">
      <alignment horizontal="left"/>
    </xf>
    <xf numFmtId="0" fontId="8" fillId="3" borderId="6" xfId="0" applyFont="1" applyFill="1" applyBorder="1"/>
    <xf numFmtId="0" fontId="9" fillId="3" borderId="6" xfId="0" applyFont="1" applyFill="1" applyBorder="1"/>
    <xf numFmtId="0" fontId="9" fillId="3" borderId="21" xfId="0" applyFont="1" applyFill="1" applyBorder="1"/>
    <xf numFmtId="0" fontId="0" fillId="3" borderId="0" xfId="0" applyFill="1"/>
    <xf numFmtId="0" fontId="9" fillId="7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3" fillId="3" borderId="13" xfId="0" applyNumberFormat="1" applyFont="1" applyFill="1" applyBorder="1"/>
    <xf numFmtId="3" fontId="3" fillId="3" borderId="0" xfId="0" applyNumberFormat="1" applyFont="1" applyFill="1"/>
    <xf numFmtId="3" fontId="8" fillId="3" borderId="13" xfId="0" applyNumberFormat="1" applyFont="1" applyFill="1" applyBorder="1"/>
    <xf numFmtId="3" fontId="8" fillId="3" borderId="30" xfId="0" applyNumberFormat="1" applyFont="1" applyFill="1" applyBorder="1"/>
    <xf numFmtId="0" fontId="3" fillId="3" borderId="0" xfId="0" applyFont="1" applyFill="1"/>
    <xf numFmtId="0" fontId="3" fillId="3" borderId="13" xfId="0" applyFont="1" applyFill="1" applyBorder="1"/>
    <xf numFmtId="3" fontId="7" fillId="3" borderId="30" xfId="0" applyNumberFormat="1" applyFont="1" applyFill="1" applyBorder="1"/>
    <xf numFmtId="0" fontId="8" fillId="3" borderId="5" xfId="0" applyFont="1" applyFill="1" applyBorder="1"/>
    <xf numFmtId="3" fontId="3" fillId="3" borderId="19" xfId="0" applyNumberFormat="1" applyFont="1" applyFill="1" applyBorder="1"/>
    <xf numFmtId="3" fontId="3" fillId="3" borderId="5" xfId="0" applyNumberFormat="1" applyFont="1" applyFill="1" applyBorder="1"/>
    <xf numFmtId="3" fontId="8" fillId="3" borderId="31" xfId="0" applyNumberFormat="1" applyFont="1" applyFill="1" applyBorder="1"/>
    <xf numFmtId="3" fontId="8" fillId="3" borderId="19" xfId="0" applyNumberFormat="1" applyFont="1" applyFill="1" applyBorder="1"/>
    <xf numFmtId="3" fontId="7" fillId="3" borderId="31" xfId="0" applyNumberFormat="1" applyFont="1" applyFill="1" applyBorder="1"/>
    <xf numFmtId="0" fontId="19" fillId="3" borderId="0" xfId="0" applyFont="1" applyFill="1"/>
    <xf numFmtId="3" fontId="3" fillId="3" borderId="20" xfId="0" applyNumberFormat="1" applyFont="1" applyFill="1" applyBorder="1"/>
    <xf numFmtId="3" fontId="8" fillId="3" borderId="5" xfId="0" applyNumberFormat="1" applyFont="1" applyFill="1" applyBorder="1"/>
    <xf numFmtId="0" fontId="19" fillId="3" borderId="14" xfId="0" applyFont="1" applyFill="1" applyBorder="1"/>
    <xf numFmtId="0" fontId="18" fillId="7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7" borderId="0" xfId="0" applyFont="1" applyFill="1"/>
    <xf numFmtId="0" fontId="9" fillId="7" borderId="2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9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3" fontId="3" fillId="3" borderId="10" xfId="0" applyNumberFormat="1" applyFont="1" applyFill="1" applyBorder="1"/>
    <xf numFmtId="3" fontId="3" fillId="8" borderId="12" xfId="0" applyNumberFormat="1" applyFont="1" applyFill="1" applyBorder="1"/>
    <xf numFmtId="3" fontId="7" fillId="8" borderId="13" xfId="0" applyNumberFormat="1" applyFont="1" applyFill="1" applyBorder="1"/>
    <xf numFmtId="3" fontId="7" fillId="8" borderId="30" xfId="0" applyNumberFormat="1" applyFont="1" applyFill="1" applyBorder="1"/>
    <xf numFmtId="0" fontId="3" fillId="3" borderId="10" xfId="0" applyFont="1" applyFill="1" applyBorder="1"/>
    <xf numFmtId="0" fontId="3" fillId="8" borderId="12" xfId="0" applyFont="1" applyFill="1" applyBorder="1"/>
    <xf numFmtId="0" fontId="7" fillId="8" borderId="13" xfId="0" applyFont="1" applyFill="1" applyBorder="1"/>
    <xf numFmtId="0" fontId="7" fillId="8" borderId="30" xfId="0" applyFont="1" applyFill="1" applyBorder="1"/>
    <xf numFmtId="0" fontId="3" fillId="3" borderId="11" xfId="0" applyFont="1" applyFill="1" applyBorder="1"/>
    <xf numFmtId="0" fontId="3" fillId="3" borderId="14" xfId="0" applyFont="1" applyFill="1" applyBorder="1"/>
    <xf numFmtId="3" fontId="3" fillId="8" borderId="8" xfId="0" applyNumberFormat="1" applyFont="1" applyFill="1" applyBorder="1"/>
    <xf numFmtId="3" fontId="7" fillId="8" borderId="27" xfId="0" applyNumberFormat="1" applyFont="1" applyFill="1" applyBorder="1"/>
    <xf numFmtId="3" fontId="7" fillId="8" borderId="33" xfId="0" applyNumberFormat="1" applyFont="1" applyFill="1" applyBorder="1"/>
    <xf numFmtId="0" fontId="18" fillId="7" borderId="7" xfId="0" applyFont="1" applyFill="1" applyBorder="1" applyAlignment="1">
      <alignment vertical="center" wrapText="1"/>
    </xf>
    <xf numFmtId="3" fontId="3" fillId="3" borderId="1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left" vertical="center" wrapText="1"/>
    </xf>
    <xf numFmtId="0" fontId="8" fillId="3" borderId="36" xfId="0" applyFont="1" applyFill="1" applyBorder="1"/>
    <xf numFmtId="0" fontId="8" fillId="3" borderId="35" xfId="0" applyFont="1" applyFill="1" applyBorder="1"/>
    <xf numFmtId="0" fontId="2" fillId="2" borderId="14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8" fillId="3" borderId="32" xfId="0" applyFont="1" applyFill="1" applyBorder="1"/>
    <xf numFmtId="0" fontId="8" fillId="3" borderId="34" xfId="0" applyFont="1" applyFill="1" applyBorder="1"/>
    <xf numFmtId="0" fontId="2" fillId="2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3" fillId="8" borderId="0" xfId="0" applyNumberFormat="1" applyFont="1" applyFill="1"/>
    <xf numFmtId="3" fontId="7" fillId="8" borderId="0" xfId="0" applyNumberFormat="1" applyFont="1" applyFill="1"/>
    <xf numFmtId="0" fontId="20" fillId="3" borderId="0" xfId="0" applyFont="1" applyFill="1"/>
    <xf numFmtId="0" fontId="21" fillId="0" borderId="0" xfId="0" applyFont="1"/>
    <xf numFmtId="0" fontId="2" fillId="2" borderId="14" xfId="0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top" wrapText="1"/>
    </xf>
    <xf numFmtId="0" fontId="8" fillId="3" borderId="12" xfId="1" applyFont="1" applyFill="1" applyBorder="1" applyAlignment="1">
      <alignment horizontal="left" vertical="top" wrapText="1"/>
    </xf>
    <xf numFmtId="0" fontId="8" fillId="3" borderId="8" xfId="1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6" xfId="1" applyFont="1" applyFill="1" applyBorder="1" applyAlignment="1">
      <alignment horizontal="left"/>
    </xf>
    <xf numFmtId="0" fontId="8" fillId="3" borderId="21" xfId="1" applyFont="1" applyFill="1" applyBorder="1" applyAlignment="1">
      <alignment horizontal="left"/>
    </xf>
    <xf numFmtId="0" fontId="8" fillId="3" borderId="12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9" fillId="7" borderId="24" xfId="0" applyFont="1" applyFill="1" applyBorder="1" applyAlignment="1">
      <alignment horizontal="left" vertical="center" wrapText="1"/>
    </xf>
    <xf numFmtId="0" fontId="9" fillId="7" borderId="25" xfId="0" applyFont="1" applyFill="1" applyBorder="1" applyAlignment="1">
      <alignment horizontal="left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2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7" fillId="3" borderId="0" xfId="0" applyFont="1" applyFill="1" applyAlignment="1"/>
    <xf numFmtId="0" fontId="7" fillId="3" borderId="14" xfId="0" applyFont="1" applyFill="1" applyBorder="1" applyAlignment="1"/>
    <xf numFmtId="0" fontId="8" fillId="3" borderId="0" xfId="0" applyFont="1" applyFill="1" applyBorder="1"/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/>
    </xf>
    <xf numFmtId="0" fontId="8" fillId="3" borderId="37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3" fontId="8" fillId="3" borderId="0" xfId="0" applyNumberFormat="1" applyFont="1" applyFill="1" applyBorder="1"/>
    <xf numFmtId="3" fontId="7" fillId="3" borderId="0" xfId="0" applyNumberFormat="1" applyFont="1" applyFill="1" applyBorder="1"/>
  </cellXfs>
  <cellStyles count="17">
    <cellStyle name="Heading 1 2" xfId="15" xr:uid="{58275A33-1084-4456-A107-9B96AF0B5B46}"/>
    <cellStyle name="Heading 2 2" xfId="14" xr:uid="{E01DF008-A94B-416E-BBBA-668B585DC34C}"/>
    <cellStyle name="Heading 3 2" xfId="8" xr:uid="{AF8863BF-C9FB-412B-B166-B4201B9972A5}"/>
    <cellStyle name="Hyperlink" xfId="2" builtinId="8"/>
    <cellStyle name="Hyperlink 2" xfId="10" xr:uid="{A673535F-ED99-4C6E-B78B-4C406A69D557}"/>
    <cellStyle name="Hyperlink 4" xfId="5" xr:uid="{4E9767A4-D18C-4A54-9620-EEE8681A9935}"/>
    <cellStyle name="Normal" xfId="0" builtinId="0"/>
    <cellStyle name="Normal 11" xfId="13" xr:uid="{BE45EBC5-8C64-41F6-9B06-30AEE6F0BF68}"/>
    <cellStyle name="Normal 12 2" xfId="7" xr:uid="{8A17763F-0B14-45FC-933E-6955DE9FD0A0}"/>
    <cellStyle name="Normal 2" xfId="1" xr:uid="{0819D34D-9499-41B6-BF37-8B376904B6E2}"/>
    <cellStyle name="Normal 2 2" xfId="4" xr:uid="{BA6A1027-546E-498C-9B8F-1576FBF8651D}"/>
    <cellStyle name="Normal 2 2 4" xfId="6" xr:uid="{A6AFD37C-ECB2-4A0F-9CF0-32F9F4F1BD70}"/>
    <cellStyle name="Normal 2 6" xfId="9" xr:uid="{922A5CE9-09CE-4F60-9838-EB8067664A6F}"/>
    <cellStyle name="Normal 3" xfId="3" xr:uid="{3E52398E-AC7C-425B-9229-9C598BA5707A}"/>
    <cellStyle name="Normal 4" xfId="12" xr:uid="{8E3C3145-B2D7-4074-B7B2-D9C03E270E01}"/>
    <cellStyle name="Normal 9" xfId="11" xr:uid="{8E7F456F-5DC4-409F-9ED8-B97814023055}"/>
    <cellStyle name="Percent" xfId="16" builtin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s.gov.uk/surveys/informationforbusinesses/businesssurveys/businessregisterandemploymentsurv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50F4-F8EA-4303-86E1-24451D2172DF}">
  <dimension ref="A1:B33"/>
  <sheetViews>
    <sheetView zoomScale="115" zoomScaleNormal="115" workbookViewId="0">
      <selection activeCell="B22" sqref="B22"/>
    </sheetView>
  </sheetViews>
  <sheetFormatPr defaultRowHeight="13.5" x14ac:dyDescent="0.35"/>
  <cols>
    <col min="1" max="1" width="17.6640625" style="3" customWidth="1"/>
    <col min="2" max="2" width="65.6640625" style="3" customWidth="1"/>
    <col min="3" max="16384" width="8.88671875" style="3"/>
  </cols>
  <sheetData>
    <row r="1" spans="1:2" ht="17.649999999999999" x14ac:dyDescent="0.5">
      <c r="A1" s="8" t="s">
        <v>0</v>
      </c>
      <c r="B1" s="123"/>
    </row>
    <row r="2" spans="1:2" x14ac:dyDescent="0.35">
      <c r="A2" s="123"/>
      <c r="B2" s="123"/>
    </row>
    <row r="3" spans="1:2" ht="13.9" x14ac:dyDescent="0.4">
      <c r="A3" s="124" t="s">
        <v>1</v>
      </c>
      <c r="B3" s="124" t="s">
        <v>2</v>
      </c>
    </row>
    <row r="4" spans="1:2" x14ac:dyDescent="0.35">
      <c r="A4" s="125" t="s">
        <v>3</v>
      </c>
      <c r="B4" s="4" t="s">
        <v>4</v>
      </c>
    </row>
    <row r="5" spans="1:2" x14ac:dyDescent="0.35">
      <c r="A5" s="126" t="s">
        <v>5</v>
      </c>
      <c r="B5" s="127" t="s">
        <v>6</v>
      </c>
    </row>
    <row r="6" spans="1:2" x14ac:dyDescent="0.35">
      <c r="A6" s="126" t="s">
        <v>7</v>
      </c>
      <c r="B6" s="4" t="s">
        <v>8</v>
      </c>
    </row>
    <row r="7" spans="1:2" x14ac:dyDescent="0.35">
      <c r="A7" s="126" t="s">
        <v>9</v>
      </c>
      <c r="B7" s="4" t="s">
        <v>10</v>
      </c>
    </row>
    <row r="8" spans="1:2" x14ac:dyDescent="0.35">
      <c r="A8" s="126" t="s">
        <v>11</v>
      </c>
      <c r="B8" s="4" t="s">
        <v>12</v>
      </c>
    </row>
    <row r="9" spans="1:2" x14ac:dyDescent="0.35">
      <c r="A9" s="126" t="s">
        <v>13</v>
      </c>
      <c r="B9" s="4" t="s">
        <v>14</v>
      </c>
    </row>
    <row r="10" spans="1:2" x14ac:dyDescent="0.35">
      <c r="A10" s="125" t="s">
        <v>15</v>
      </c>
      <c r="B10" s="4" t="s">
        <v>16</v>
      </c>
    </row>
    <row r="11" spans="1:2" x14ac:dyDescent="0.35">
      <c r="A11" s="126" t="s">
        <v>17</v>
      </c>
      <c r="B11" s="128" t="s">
        <v>18</v>
      </c>
    </row>
    <row r="12" spans="1:2" x14ac:dyDescent="0.35">
      <c r="A12" s="129"/>
    </row>
    <row r="13" spans="1:2" x14ac:dyDescent="0.35">
      <c r="A13" s="123" t="s">
        <v>19</v>
      </c>
      <c r="B13" s="123"/>
    </row>
    <row r="14" spans="1:2" x14ac:dyDescent="0.35">
      <c r="A14" s="130" t="s">
        <v>20</v>
      </c>
    </row>
    <row r="15" spans="1:2" x14ac:dyDescent="0.35">
      <c r="A15" s="130"/>
    </row>
    <row r="16" spans="1:2" ht="13.9" x14ac:dyDescent="0.35">
      <c r="A16" s="19" t="s">
        <v>21</v>
      </c>
    </row>
    <row r="17" spans="1:1" x14ac:dyDescent="0.35">
      <c r="A17" s="20" t="s">
        <v>22</v>
      </c>
    </row>
    <row r="18" spans="1:1" x14ac:dyDescent="0.35">
      <c r="A18" s="20" t="s">
        <v>23</v>
      </c>
    </row>
    <row r="19" spans="1:1" x14ac:dyDescent="0.35">
      <c r="A19" s="197" t="s">
        <v>24</v>
      </c>
    </row>
    <row r="20" spans="1:1" x14ac:dyDescent="0.35">
      <c r="A20" s="20" t="s">
        <v>25</v>
      </c>
    </row>
    <row r="21" spans="1:1" x14ac:dyDescent="0.35">
      <c r="A21" s="20" t="s">
        <v>26</v>
      </c>
    </row>
    <row r="22" spans="1:1" x14ac:dyDescent="0.35">
      <c r="A22" s="20" t="s">
        <v>27</v>
      </c>
    </row>
    <row r="23" spans="1:1" x14ac:dyDescent="0.35">
      <c r="A23" s="20" t="s">
        <v>28</v>
      </c>
    </row>
    <row r="24" spans="1:1" x14ac:dyDescent="0.35">
      <c r="A24" s="20" t="s">
        <v>29</v>
      </c>
    </row>
    <row r="25" spans="1:1" x14ac:dyDescent="0.35">
      <c r="A25" s="6"/>
    </row>
    <row r="26" spans="1:1" ht="13.9" x14ac:dyDescent="0.35">
      <c r="A26" s="19" t="s">
        <v>30</v>
      </c>
    </row>
    <row r="27" spans="1:1" x14ac:dyDescent="0.35">
      <c r="A27" s="20" t="s">
        <v>31</v>
      </c>
    </row>
    <row r="28" spans="1:1" x14ac:dyDescent="0.35">
      <c r="A28" s="20" t="s">
        <v>32</v>
      </c>
    </row>
    <row r="29" spans="1:1" x14ac:dyDescent="0.35">
      <c r="A29" s="20" t="s">
        <v>33</v>
      </c>
    </row>
    <row r="30" spans="1:1" x14ac:dyDescent="0.35">
      <c r="A30" s="20" t="s">
        <v>34</v>
      </c>
    </row>
    <row r="31" spans="1:1" x14ac:dyDescent="0.35">
      <c r="A31" s="20" t="s">
        <v>35</v>
      </c>
    </row>
    <row r="32" spans="1:1" x14ac:dyDescent="0.35">
      <c r="A32" s="20" t="s">
        <v>36</v>
      </c>
    </row>
    <row r="33" spans="1:1" x14ac:dyDescent="0.35">
      <c r="A33" s="20" t="s">
        <v>37</v>
      </c>
    </row>
  </sheetData>
  <hyperlinks>
    <hyperlink ref="A4" location="'Sector definitions'!A1" display="Sector definitions" xr:uid="{BF2CEDAC-0B7A-427A-AC64-8E97AB691AE4}"/>
    <hyperlink ref="A11" location="'SRP list'!A1" display="SRP list" xr:uid="{7C26B554-9E22-4F7A-A883-4C55F19661F3}"/>
    <hyperlink ref="A5" location="'1. Employee jobs by sector'!A1" display="Sheet 1" xr:uid="{598740F3-35CE-4504-99F1-B10EAF19E325}"/>
    <hyperlink ref="A6" location="'2. Business counts by sector'!A1" display="Sheet 2" xr:uid="{2ED5CE68-ECDE-4553-B217-73F65340B32A}"/>
    <hyperlink ref="A7" location="'3. Business counts by size'!A1" display="Sheet 3" xr:uid="{C6544B82-A4C2-43F6-B093-D8F0EBEB6886}"/>
    <hyperlink ref="A10" location="'Data Sources'!A1" display="Data Sources" xr:uid="{50171B90-85F9-4B31-9FAF-5BE8881FF145}"/>
    <hyperlink ref="A8" location="'4. Employee jobs by LA '!A1" display="Sheet 4" xr:uid="{E7F04455-46D3-4DBF-99BC-1C4A828447B5}"/>
    <hyperlink ref="A9" location="'5. Business counts by LA'!A1" display="Sheet 5" xr:uid="{6C158914-C9ED-42A0-A250-709DE67C9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9D26-B7A4-4A2B-AE27-D2484CD9713A}">
  <dimension ref="A1:D102"/>
  <sheetViews>
    <sheetView zoomScale="70" zoomScaleNormal="70" workbookViewId="0"/>
  </sheetViews>
  <sheetFormatPr defaultRowHeight="13.5" x14ac:dyDescent="0.35"/>
  <cols>
    <col min="1" max="1" width="44.88671875" style="3" bestFit="1" customWidth="1"/>
    <col min="2" max="2" width="35.6640625" style="3" customWidth="1"/>
    <col min="3" max="3" width="57.77734375" style="3" bestFit="1" customWidth="1"/>
    <col min="4" max="4" width="34.21875" style="3" customWidth="1"/>
    <col min="5" max="16384" width="8.88671875" style="3"/>
  </cols>
  <sheetData>
    <row r="1" spans="1:4" ht="13.9" x14ac:dyDescent="0.4">
      <c r="A1" s="21" t="s">
        <v>38</v>
      </c>
      <c r="B1" s="133" t="s">
        <v>39</v>
      </c>
      <c r="C1" s="134"/>
      <c r="D1" s="21" t="s">
        <v>40</v>
      </c>
    </row>
    <row r="2" spans="1:4" x14ac:dyDescent="0.35">
      <c r="A2" s="22" t="s">
        <v>22</v>
      </c>
      <c r="B2" s="131" t="s">
        <v>41</v>
      </c>
      <c r="C2" s="10"/>
      <c r="D2" s="4"/>
    </row>
    <row r="3" spans="1:4" x14ac:dyDescent="0.35">
      <c r="A3" s="22" t="s">
        <v>42</v>
      </c>
      <c r="B3" s="131" t="s">
        <v>43</v>
      </c>
      <c r="C3" s="10"/>
      <c r="D3" s="4"/>
    </row>
    <row r="4" spans="1:4" x14ac:dyDescent="0.35">
      <c r="A4" s="22" t="s">
        <v>26</v>
      </c>
      <c r="B4" s="131" t="s">
        <v>44</v>
      </c>
      <c r="C4" s="10"/>
      <c r="D4" s="4"/>
    </row>
    <row r="5" spans="1:4" x14ac:dyDescent="0.35">
      <c r="A5" s="22" t="s">
        <v>24</v>
      </c>
      <c r="B5" s="131" t="s">
        <v>45</v>
      </c>
      <c r="C5" s="10"/>
      <c r="D5" s="4"/>
    </row>
    <row r="6" spans="1:4" x14ac:dyDescent="0.35">
      <c r="A6" s="22" t="s">
        <v>25</v>
      </c>
      <c r="B6" s="131" t="s">
        <v>46</v>
      </c>
      <c r="C6" s="10"/>
      <c r="D6" s="4"/>
    </row>
    <row r="7" spans="1:4" x14ac:dyDescent="0.35">
      <c r="A7" s="22" t="s">
        <v>47</v>
      </c>
      <c r="B7" s="24" t="s">
        <v>48</v>
      </c>
      <c r="C7" s="10"/>
      <c r="D7" s="23"/>
    </row>
    <row r="8" spans="1:4" x14ac:dyDescent="0.35">
      <c r="A8" s="204" t="s">
        <v>49</v>
      </c>
      <c r="B8" s="131">
        <v>21.1</v>
      </c>
      <c r="C8" s="10" t="s">
        <v>50</v>
      </c>
      <c r="D8" s="202" t="s">
        <v>51</v>
      </c>
    </row>
    <row r="9" spans="1:4" x14ac:dyDescent="0.35">
      <c r="A9" s="205"/>
      <c r="B9" s="131">
        <v>21.2</v>
      </c>
      <c r="C9" s="10" t="s">
        <v>52</v>
      </c>
      <c r="D9" s="211"/>
    </row>
    <row r="10" spans="1:4" x14ac:dyDescent="0.35">
      <c r="A10" s="205"/>
      <c r="B10" s="131">
        <v>26.6</v>
      </c>
      <c r="C10" s="10" t="s">
        <v>53</v>
      </c>
      <c r="D10" s="211"/>
    </row>
    <row r="11" spans="1:4" x14ac:dyDescent="0.35">
      <c r="A11" s="205"/>
      <c r="B11" s="131">
        <v>32.5</v>
      </c>
      <c r="C11" s="10" t="s">
        <v>54</v>
      </c>
      <c r="D11" s="211"/>
    </row>
    <row r="12" spans="1:4" x14ac:dyDescent="0.35">
      <c r="A12" s="206"/>
      <c r="B12" s="131">
        <v>72.11</v>
      </c>
      <c r="C12" s="10" t="s">
        <v>55</v>
      </c>
      <c r="D12" s="203"/>
    </row>
    <row r="13" spans="1:4" x14ac:dyDescent="0.35">
      <c r="A13" s="22" t="s">
        <v>56</v>
      </c>
      <c r="B13" s="131">
        <v>47</v>
      </c>
      <c r="C13" s="10"/>
      <c r="D13" s="25"/>
    </row>
    <row r="14" spans="1:4" ht="13.5" customHeight="1" x14ac:dyDescent="0.35">
      <c r="A14" s="22" t="s">
        <v>57</v>
      </c>
      <c r="B14" s="131">
        <v>85.4</v>
      </c>
      <c r="C14" s="10"/>
      <c r="D14" s="26" t="s">
        <v>51</v>
      </c>
    </row>
    <row r="15" spans="1:4" x14ac:dyDescent="0.35">
      <c r="A15" s="207" t="s">
        <v>58</v>
      </c>
      <c r="B15" s="131">
        <v>85.1</v>
      </c>
      <c r="C15" s="10" t="s">
        <v>59</v>
      </c>
      <c r="D15" s="202" t="s">
        <v>51</v>
      </c>
    </row>
    <row r="16" spans="1:4" x14ac:dyDescent="0.35">
      <c r="A16" s="207"/>
      <c r="B16" s="131">
        <v>88.91</v>
      </c>
      <c r="C16" s="10" t="s">
        <v>60</v>
      </c>
      <c r="D16" s="203"/>
    </row>
    <row r="17" spans="1:4" x14ac:dyDescent="0.35">
      <c r="A17" s="208" t="s">
        <v>61</v>
      </c>
      <c r="B17" s="131">
        <v>10</v>
      </c>
      <c r="C17" s="10" t="s">
        <v>62</v>
      </c>
      <c r="D17" s="202" t="s">
        <v>51</v>
      </c>
    </row>
    <row r="18" spans="1:4" x14ac:dyDescent="0.35">
      <c r="A18" s="208"/>
      <c r="B18" s="131">
        <v>11</v>
      </c>
      <c r="C18" s="10" t="s">
        <v>63</v>
      </c>
      <c r="D18" s="211"/>
    </row>
    <row r="19" spans="1:4" x14ac:dyDescent="0.35">
      <c r="A19" s="22" t="s">
        <v>64</v>
      </c>
      <c r="B19" s="132" t="s">
        <v>65</v>
      </c>
      <c r="C19" s="10"/>
      <c r="D19" s="4"/>
    </row>
    <row r="20" spans="1:4" x14ac:dyDescent="0.35">
      <c r="A20" s="22" t="s">
        <v>66</v>
      </c>
      <c r="B20" s="132" t="s">
        <v>67</v>
      </c>
      <c r="C20" s="10"/>
      <c r="D20" s="4"/>
    </row>
    <row r="22" spans="1:4" ht="13.9" customHeight="1" x14ac:dyDescent="0.35">
      <c r="A22" s="199" t="s">
        <v>68</v>
      </c>
      <c r="B22" s="27" t="s">
        <v>69</v>
      </c>
      <c r="C22" s="10"/>
      <c r="D22" s="4"/>
    </row>
    <row r="23" spans="1:4" x14ac:dyDescent="0.35">
      <c r="A23" s="200"/>
      <c r="B23" s="27" t="s">
        <v>70</v>
      </c>
      <c r="C23" s="10"/>
      <c r="D23" s="4"/>
    </row>
    <row r="24" spans="1:4" x14ac:dyDescent="0.35">
      <c r="A24" s="200"/>
      <c r="B24" s="27" t="s">
        <v>71</v>
      </c>
      <c r="C24" s="10"/>
      <c r="D24" s="4"/>
    </row>
    <row r="25" spans="1:4" x14ac:dyDescent="0.35">
      <c r="A25" s="200"/>
      <c r="B25" s="27" t="s">
        <v>72</v>
      </c>
      <c r="C25" s="10"/>
      <c r="D25" s="4"/>
    </row>
    <row r="26" spans="1:4" x14ac:dyDescent="0.35">
      <c r="A26" s="200"/>
      <c r="B26" s="27" t="s">
        <v>73</v>
      </c>
      <c r="C26" s="10"/>
      <c r="D26" s="4"/>
    </row>
    <row r="27" spans="1:4" x14ac:dyDescent="0.35">
      <c r="A27" s="200"/>
      <c r="B27" s="27" t="s">
        <v>74</v>
      </c>
      <c r="C27" s="10"/>
      <c r="D27" s="4"/>
    </row>
    <row r="28" spans="1:4" x14ac:dyDescent="0.35">
      <c r="A28" s="200"/>
      <c r="B28" s="27" t="s">
        <v>75</v>
      </c>
      <c r="C28" s="10"/>
      <c r="D28" s="4"/>
    </row>
    <row r="29" spans="1:4" x14ac:dyDescent="0.35">
      <c r="A29" s="200"/>
      <c r="B29" s="27" t="s">
        <v>76</v>
      </c>
      <c r="C29" s="10"/>
      <c r="D29" s="4"/>
    </row>
    <row r="30" spans="1:4" x14ac:dyDescent="0.35">
      <c r="A30" s="200"/>
      <c r="B30" s="209" t="s">
        <v>77</v>
      </c>
      <c r="C30" s="210"/>
      <c r="D30" s="4"/>
    </row>
    <row r="31" spans="1:4" x14ac:dyDescent="0.35">
      <c r="A31" s="200"/>
      <c r="B31" s="27" t="s">
        <v>78</v>
      </c>
      <c r="C31" s="10"/>
      <c r="D31" s="4"/>
    </row>
    <row r="32" spans="1:4" x14ac:dyDescent="0.35">
      <c r="A32" s="200"/>
      <c r="B32" s="209" t="s">
        <v>79</v>
      </c>
      <c r="C32" s="210"/>
      <c r="D32" s="4"/>
    </row>
    <row r="33" spans="1:4" x14ac:dyDescent="0.35">
      <c r="A33" s="200"/>
      <c r="B33" s="27" t="s">
        <v>80</v>
      </c>
      <c r="C33" s="10"/>
      <c r="D33" s="4"/>
    </row>
    <row r="34" spans="1:4" x14ac:dyDescent="0.35">
      <c r="A34" s="200"/>
      <c r="B34" s="209" t="s">
        <v>81</v>
      </c>
      <c r="C34" s="210"/>
      <c r="D34" s="4"/>
    </row>
    <row r="35" spans="1:4" x14ac:dyDescent="0.35">
      <c r="A35" s="200"/>
      <c r="B35" s="27" t="s">
        <v>82</v>
      </c>
      <c r="C35" s="10"/>
      <c r="D35" s="4"/>
    </row>
    <row r="36" spans="1:4" x14ac:dyDescent="0.35">
      <c r="A36" s="200"/>
      <c r="B36" s="209" t="s">
        <v>83</v>
      </c>
      <c r="C36" s="210"/>
      <c r="D36" s="4"/>
    </row>
    <row r="37" spans="1:4" x14ac:dyDescent="0.35">
      <c r="A37" s="200"/>
      <c r="B37" s="27" t="s">
        <v>84</v>
      </c>
      <c r="C37" s="10"/>
      <c r="D37" s="4"/>
    </row>
    <row r="38" spans="1:4" x14ac:dyDescent="0.35">
      <c r="A38" s="200"/>
      <c r="B38" s="27" t="s">
        <v>85</v>
      </c>
      <c r="C38" s="10"/>
      <c r="D38" s="4"/>
    </row>
    <row r="39" spans="1:4" x14ac:dyDescent="0.35">
      <c r="A39" s="200"/>
      <c r="B39" s="27" t="s">
        <v>86</v>
      </c>
      <c r="C39" s="10"/>
      <c r="D39" s="4"/>
    </row>
    <row r="40" spans="1:4" x14ac:dyDescent="0.35">
      <c r="A40" s="200"/>
      <c r="B40" s="27" t="s">
        <v>87</v>
      </c>
      <c r="C40" s="10"/>
      <c r="D40" s="4"/>
    </row>
    <row r="41" spans="1:4" x14ac:dyDescent="0.35">
      <c r="A41" s="200"/>
      <c r="B41" s="27" t="s">
        <v>88</v>
      </c>
      <c r="C41" s="10"/>
      <c r="D41" s="4"/>
    </row>
    <row r="42" spans="1:4" x14ac:dyDescent="0.35">
      <c r="A42" s="200"/>
      <c r="B42" s="209" t="s">
        <v>89</v>
      </c>
      <c r="C42" s="210"/>
      <c r="D42" s="4"/>
    </row>
    <row r="43" spans="1:4" x14ac:dyDescent="0.35">
      <c r="A43" s="200"/>
      <c r="B43" s="27" t="s">
        <v>90</v>
      </c>
      <c r="C43" s="10"/>
      <c r="D43" s="4"/>
    </row>
    <row r="44" spans="1:4" x14ac:dyDescent="0.35">
      <c r="A44" s="200"/>
      <c r="B44" s="27" t="s">
        <v>91</v>
      </c>
      <c r="C44" s="10"/>
      <c r="D44" s="4"/>
    </row>
    <row r="45" spans="1:4" x14ac:dyDescent="0.35">
      <c r="A45" s="200"/>
      <c r="B45" s="27" t="s">
        <v>92</v>
      </c>
      <c r="C45" s="10"/>
      <c r="D45" s="4"/>
    </row>
    <row r="46" spans="1:4" x14ac:dyDescent="0.35">
      <c r="A46" s="200"/>
      <c r="B46" s="27" t="s">
        <v>93</v>
      </c>
      <c r="C46" s="10"/>
      <c r="D46" s="4"/>
    </row>
    <row r="47" spans="1:4" x14ac:dyDescent="0.35">
      <c r="A47" s="200"/>
      <c r="B47" s="27" t="s">
        <v>94</v>
      </c>
      <c r="C47" s="10"/>
      <c r="D47" s="4"/>
    </row>
    <row r="48" spans="1:4" x14ac:dyDescent="0.35">
      <c r="A48" s="200"/>
      <c r="B48" s="27" t="s">
        <v>95</v>
      </c>
      <c r="C48" s="10"/>
      <c r="D48" s="4"/>
    </row>
    <row r="49" spans="1:4" x14ac:dyDescent="0.35">
      <c r="A49" s="200"/>
      <c r="B49" s="27" t="s">
        <v>96</v>
      </c>
      <c r="C49" s="10"/>
      <c r="D49" s="4"/>
    </row>
    <row r="50" spans="1:4" x14ac:dyDescent="0.35">
      <c r="A50" s="200"/>
      <c r="B50" s="27" t="s">
        <v>97</v>
      </c>
      <c r="C50" s="10"/>
      <c r="D50" s="4"/>
    </row>
    <row r="51" spans="1:4" x14ac:dyDescent="0.35">
      <c r="A51" s="200"/>
      <c r="B51" s="27" t="s">
        <v>98</v>
      </c>
      <c r="C51" s="10"/>
      <c r="D51" s="4"/>
    </row>
    <row r="52" spans="1:4" x14ac:dyDescent="0.35">
      <c r="A52" s="200"/>
      <c r="B52" s="27" t="s">
        <v>99</v>
      </c>
      <c r="C52" s="10"/>
      <c r="D52" s="4"/>
    </row>
    <row r="53" spans="1:4" x14ac:dyDescent="0.35">
      <c r="A53" s="200"/>
      <c r="B53" s="209" t="s">
        <v>100</v>
      </c>
      <c r="C53" s="210"/>
      <c r="D53" s="4"/>
    </row>
    <row r="54" spans="1:4" x14ac:dyDescent="0.35">
      <c r="A54" s="200"/>
      <c r="B54" s="209" t="s">
        <v>101</v>
      </c>
      <c r="C54" s="210"/>
      <c r="D54" s="4"/>
    </row>
    <row r="55" spans="1:4" x14ac:dyDescent="0.35">
      <c r="A55" s="200"/>
      <c r="B55" s="27" t="s">
        <v>102</v>
      </c>
      <c r="C55" s="10"/>
      <c r="D55" s="4"/>
    </row>
    <row r="56" spans="1:4" x14ac:dyDescent="0.35">
      <c r="A56" s="200"/>
      <c r="B56" s="27" t="s">
        <v>103</v>
      </c>
      <c r="C56" s="10"/>
      <c r="D56" s="4"/>
    </row>
    <row r="57" spans="1:4" x14ac:dyDescent="0.35">
      <c r="A57" s="201"/>
      <c r="B57" s="27" t="s">
        <v>104</v>
      </c>
      <c r="C57" s="10"/>
      <c r="D57" s="4"/>
    </row>
    <row r="58" spans="1:4" ht="13.9" customHeight="1" x14ac:dyDescent="0.35">
      <c r="A58" s="199" t="s">
        <v>105</v>
      </c>
      <c r="B58" s="209" t="s">
        <v>106</v>
      </c>
      <c r="C58" s="210"/>
      <c r="D58" s="4"/>
    </row>
    <row r="59" spans="1:4" x14ac:dyDescent="0.35">
      <c r="A59" s="200"/>
      <c r="B59" s="209" t="s">
        <v>107</v>
      </c>
      <c r="C59" s="210"/>
      <c r="D59" s="4"/>
    </row>
    <row r="60" spans="1:4" x14ac:dyDescent="0.35">
      <c r="A60" s="200"/>
      <c r="B60" s="209" t="s">
        <v>108</v>
      </c>
      <c r="C60" s="210"/>
      <c r="D60" s="4"/>
    </row>
    <row r="61" spans="1:4" x14ac:dyDescent="0.35">
      <c r="A61" s="200"/>
      <c r="B61" s="209" t="s">
        <v>109</v>
      </c>
      <c r="C61" s="210"/>
      <c r="D61" s="4"/>
    </row>
    <row r="62" spans="1:4" x14ac:dyDescent="0.35">
      <c r="A62" s="200"/>
      <c r="B62" s="209" t="s">
        <v>110</v>
      </c>
      <c r="C62" s="210"/>
      <c r="D62" s="4"/>
    </row>
    <row r="63" spans="1:4" x14ac:dyDescent="0.35">
      <c r="A63" s="200"/>
      <c r="B63" s="209" t="s">
        <v>111</v>
      </c>
      <c r="C63" s="210"/>
      <c r="D63" s="4"/>
    </row>
    <row r="64" spans="1:4" x14ac:dyDescent="0.35">
      <c r="A64" s="200"/>
      <c r="B64" s="209" t="s">
        <v>112</v>
      </c>
      <c r="C64" s="210"/>
      <c r="D64" s="4"/>
    </row>
    <row r="65" spans="1:4" x14ac:dyDescent="0.35">
      <c r="A65" s="200"/>
      <c r="B65" s="209" t="s">
        <v>113</v>
      </c>
      <c r="C65" s="210"/>
      <c r="D65" s="4"/>
    </row>
    <row r="66" spans="1:4" x14ac:dyDescent="0.35">
      <c r="A66" s="200"/>
      <c r="B66" s="209" t="s">
        <v>114</v>
      </c>
      <c r="C66" s="210"/>
      <c r="D66" s="4"/>
    </row>
    <row r="67" spans="1:4" x14ac:dyDescent="0.35">
      <c r="A67" s="200"/>
      <c r="B67" s="209" t="s">
        <v>87</v>
      </c>
      <c r="C67" s="210"/>
      <c r="D67" s="4"/>
    </row>
    <row r="68" spans="1:4" x14ac:dyDescent="0.35">
      <c r="A68" s="200"/>
      <c r="B68" s="209" t="s">
        <v>89</v>
      </c>
      <c r="C68" s="210"/>
      <c r="D68" s="4"/>
    </row>
    <row r="69" spans="1:4" x14ac:dyDescent="0.35">
      <c r="A69" s="200"/>
      <c r="B69" s="209" t="s">
        <v>115</v>
      </c>
      <c r="C69" s="210"/>
      <c r="D69" s="4"/>
    </row>
    <row r="70" spans="1:4" x14ac:dyDescent="0.35">
      <c r="A70" s="200"/>
      <c r="B70" s="209" t="s">
        <v>116</v>
      </c>
      <c r="C70" s="210"/>
      <c r="D70" s="4"/>
    </row>
    <row r="71" spans="1:4" x14ac:dyDescent="0.35">
      <c r="A71" s="200"/>
      <c r="B71" s="209" t="s">
        <v>82</v>
      </c>
      <c r="C71" s="210"/>
      <c r="D71" s="4"/>
    </row>
    <row r="72" spans="1:4" x14ac:dyDescent="0.35">
      <c r="A72" s="200"/>
      <c r="B72" s="209" t="s">
        <v>83</v>
      </c>
      <c r="C72" s="210"/>
      <c r="D72" s="4"/>
    </row>
    <row r="73" spans="1:4" x14ac:dyDescent="0.35">
      <c r="A73" s="200"/>
      <c r="B73" s="209" t="s">
        <v>95</v>
      </c>
      <c r="C73" s="210"/>
      <c r="D73" s="4"/>
    </row>
    <row r="74" spans="1:4" x14ac:dyDescent="0.35">
      <c r="A74" s="200"/>
      <c r="B74" s="209" t="s">
        <v>117</v>
      </c>
      <c r="C74" s="210"/>
      <c r="D74" s="4"/>
    </row>
    <row r="75" spans="1:4" x14ac:dyDescent="0.35">
      <c r="A75" s="200"/>
      <c r="B75" s="209" t="s">
        <v>77</v>
      </c>
      <c r="C75" s="210"/>
      <c r="D75" s="4"/>
    </row>
    <row r="76" spans="1:4" x14ac:dyDescent="0.35">
      <c r="A76" s="200"/>
      <c r="B76" s="209" t="s">
        <v>78</v>
      </c>
      <c r="C76" s="210"/>
      <c r="D76" s="4"/>
    </row>
    <row r="77" spans="1:4" x14ac:dyDescent="0.35">
      <c r="A77" s="200"/>
      <c r="B77" s="209" t="s">
        <v>118</v>
      </c>
      <c r="C77" s="210"/>
      <c r="D77" s="4"/>
    </row>
    <row r="78" spans="1:4" x14ac:dyDescent="0.35">
      <c r="A78" s="200"/>
      <c r="B78" s="209" t="s">
        <v>119</v>
      </c>
      <c r="C78" s="210"/>
      <c r="D78" s="4"/>
    </row>
    <row r="79" spans="1:4" x14ac:dyDescent="0.35">
      <c r="A79" s="200"/>
      <c r="B79" s="209" t="s">
        <v>81</v>
      </c>
      <c r="C79" s="210"/>
      <c r="D79" s="4"/>
    </row>
    <row r="80" spans="1:4" x14ac:dyDescent="0.35">
      <c r="A80" s="200"/>
      <c r="B80" s="209" t="s">
        <v>120</v>
      </c>
      <c r="C80" s="210"/>
      <c r="D80" s="4"/>
    </row>
    <row r="81" spans="1:4" x14ac:dyDescent="0.35">
      <c r="A81" s="200"/>
      <c r="B81" s="209" t="s">
        <v>121</v>
      </c>
      <c r="C81" s="210"/>
      <c r="D81" s="4"/>
    </row>
    <row r="82" spans="1:4" x14ac:dyDescent="0.35">
      <c r="A82" s="200"/>
      <c r="B82" s="209" t="s">
        <v>122</v>
      </c>
      <c r="C82" s="210"/>
      <c r="D82" s="4"/>
    </row>
    <row r="83" spans="1:4" x14ac:dyDescent="0.35">
      <c r="A83" s="200"/>
      <c r="B83" s="209" t="s">
        <v>123</v>
      </c>
      <c r="C83" s="210"/>
      <c r="D83" s="4"/>
    </row>
    <row r="84" spans="1:4" x14ac:dyDescent="0.35">
      <c r="A84" s="200"/>
      <c r="B84" s="209" t="s">
        <v>124</v>
      </c>
      <c r="C84" s="210"/>
      <c r="D84" s="4"/>
    </row>
    <row r="85" spans="1:4" x14ac:dyDescent="0.35">
      <c r="A85" s="200"/>
      <c r="B85" s="209" t="s">
        <v>125</v>
      </c>
      <c r="C85" s="210"/>
      <c r="D85" s="4"/>
    </row>
    <row r="86" spans="1:4" x14ac:dyDescent="0.35">
      <c r="A86" s="200"/>
      <c r="B86" s="209" t="s">
        <v>126</v>
      </c>
      <c r="C86" s="210"/>
      <c r="D86" s="4"/>
    </row>
    <row r="87" spans="1:4" x14ac:dyDescent="0.35">
      <c r="A87" s="200"/>
      <c r="B87" s="209" t="s">
        <v>127</v>
      </c>
      <c r="C87" s="210"/>
      <c r="D87" s="4"/>
    </row>
    <row r="88" spans="1:4" x14ac:dyDescent="0.35">
      <c r="A88" s="201"/>
      <c r="B88" s="209" t="s">
        <v>128</v>
      </c>
      <c r="C88" s="210"/>
      <c r="D88" s="4"/>
    </row>
    <row r="89" spans="1:4" x14ac:dyDescent="0.35">
      <c r="A89" s="1"/>
      <c r="B89" s="28"/>
      <c r="C89" s="28"/>
    </row>
    <row r="90" spans="1:4" x14ac:dyDescent="0.35">
      <c r="A90" s="1" t="s">
        <v>129</v>
      </c>
      <c r="B90" s="9"/>
    </row>
    <row r="91" spans="1:4" x14ac:dyDescent="0.35">
      <c r="A91" s="1" t="s">
        <v>130</v>
      </c>
    </row>
    <row r="92" spans="1:4" x14ac:dyDescent="0.35">
      <c r="A92" s="3" t="s">
        <v>131</v>
      </c>
    </row>
    <row r="94" spans="1:4" ht="13.9" x14ac:dyDescent="0.4">
      <c r="A94" s="2"/>
      <c r="B94" s="29"/>
    </row>
    <row r="95" spans="1:4" x14ac:dyDescent="0.35">
      <c r="A95" s="1"/>
      <c r="B95" s="29"/>
    </row>
    <row r="96" spans="1:4" x14ac:dyDescent="0.35">
      <c r="A96" s="1"/>
      <c r="B96" s="9"/>
    </row>
    <row r="99" spans="1:2" ht="13.9" x14ac:dyDescent="0.4">
      <c r="A99" s="2"/>
      <c r="B99" s="29"/>
    </row>
    <row r="100" spans="1:2" x14ac:dyDescent="0.35">
      <c r="A100" s="1"/>
      <c r="B100" s="29"/>
    </row>
    <row r="101" spans="1:2" x14ac:dyDescent="0.35">
      <c r="A101" s="1"/>
      <c r="B101" s="29"/>
    </row>
    <row r="102" spans="1:2" x14ac:dyDescent="0.35">
      <c r="A102" s="1"/>
      <c r="B102" s="29"/>
    </row>
  </sheetData>
  <mergeCells count="46">
    <mergeCell ref="D8:D12"/>
    <mergeCell ref="D17:D18"/>
    <mergeCell ref="B88:C88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73:C73"/>
    <mergeCell ref="B74:C74"/>
    <mergeCell ref="B66:C66"/>
    <mergeCell ref="B67:C67"/>
    <mergeCell ref="B75:C75"/>
    <mergeCell ref="B76:C76"/>
    <mergeCell ref="B77:C7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A58:A88"/>
    <mergeCell ref="D15:D16"/>
    <mergeCell ref="A8:A12"/>
    <mergeCell ref="A15:A16"/>
    <mergeCell ref="A17:A18"/>
    <mergeCell ref="B30:C30"/>
    <mergeCell ref="B32:C32"/>
    <mergeCell ref="A22:A57"/>
    <mergeCell ref="B34:C34"/>
    <mergeCell ref="B36:C36"/>
    <mergeCell ref="B42:C42"/>
    <mergeCell ref="B53:C53"/>
    <mergeCell ref="B54:C54"/>
    <mergeCell ref="B58:C58"/>
    <mergeCell ref="B59:C59"/>
    <mergeCell ref="B60:C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950A-E35F-4A63-9428-0BA04E665F86}">
  <dimension ref="A1:Q68"/>
  <sheetViews>
    <sheetView topLeftCell="A70" zoomScale="70" zoomScaleNormal="70" workbookViewId="0">
      <pane xSplit="3" topLeftCell="D1" activePane="topRight" state="frozen"/>
      <selection pane="topRight" activeCell="C1" sqref="C1"/>
    </sheetView>
  </sheetViews>
  <sheetFormatPr defaultRowHeight="13.5" x14ac:dyDescent="0.35"/>
  <cols>
    <col min="1" max="2" width="23.77734375" style="3" customWidth="1"/>
    <col min="3" max="3" width="29.33203125" style="3" customWidth="1"/>
    <col min="4" max="13" width="11.6640625" style="3" bestFit="1" customWidth="1"/>
    <col min="14" max="16384" width="8.88671875" style="3"/>
  </cols>
  <sheetData>
    <row r="1" spans="1:17" ht="17.649999999999999" x14ac:dyDescent="0.5">
      <c r="A1" s="75" t="s">
        <v>132</v>
      </c>
    </row>
    <row r="2" spans="1:17" x14ac:dyDescent="0.35">
      <c r="A2" s="3" t="s">
        <v>133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30"/>
      <c r="P2" s="31"/>
      <c r="Q2" s="30"/>
    </row>
    <row r="4" spans="1:17" ht="13.9" x14ac:dyDescent="0.4">
      <c r="A4" s="7" t="s">
        <v>134</v>
      </c>
      <c r="B4" s="7"/>
      <c r="C4" s="7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  <c r="Q4" s="30"/>
    </row>
    <row r="5" spans="1:17" ht="13.15" customHeight="1" x14ac:dyDescent="0.35"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30"/>
    </row>
    <row r="6" spans="1:17" ht="13.9" x14ac:dyDescent="0.4">
      <c r="A6" s="32" t="s">
        <v>135</v>
      </c>
      <c r="B6" s="214" t="s">
        <v>38</v>
      </c>
      <c r="C6" s="214"/>
      <c r="D6" s="215" t="s">
        <v>136</v>
      </c>
      <c r="E6" s="216"/>
      <c r="F6" s="216"/>
      <c r="G6" s="216"/>
      <c r="H6" s="216"/>
      <c r="I6" s="216"/>
      <c r="J6" s="216"/>
      <c r="K6" s="216"/>
      <c r="L6" s="216"/>
      <c r="M6" s="216"/>
      <c r="N6" s="218" t="s">
        <v>137</v>
      </c>
      <c r="O6" s="214"/>
      <c r="P6" s="212" t="s">
        <v>138</v>
      </c>
      <c r="Q6" s="213"/>
    </row>
    <row r="7" spans="1:17" ht="13.9" x14ac:dyDescent="0.4">
      <c r="A7" s="33" t="s">
        <v>139</v>
      </c>
      <c r="B7" s="34" t="s">
        <v>140</v>
      </c>
      <c r="C7" s="34" t="s">
        <v>141</v>
      </c>
      <c r="D7" s="35">
        <v>2015</v>
      </c>
      <c r="E7" s="36">
        <v>2016</v>
      </c>
      <c r="F7" s="36">
        <v>2017</v>
      </c>
      <c r="G7" s="36">
        <v>2018</v>
      </c>
      <c r="H7" s="36">
        <v>2019</v>
      </c>
      <c r="I7" s="36">
        <v>2020</v>
      </c>
      <c r="J7" s="36">
        <v>2021</v>
      </c>
      <c r="K7" s="36">
        <v>2022</v>
      </c>
      <c r="L7" s="36">
        <v>2023</v>
      </c>
      <c r="M7" s="36">
        <v>2024</v>
      </c>
      <c r="N7" s="37">
        <v>2019</v>
      </c>
      <c r="O7" s="36">
        <v>2024</v>
      </c>
      <c r="P7" s="38">
        <v>2019</v>
      </c>
      <c r="Q7" s="39">
        <v>2024</v>
      </c>
    </row>
    <row r="8" spans="1:17" x14ac:dyDescent="0.35">
      <c r="A8" s="3" t="s">
        <v>142</v>
      </c>
      <c r="B8" s="3" t="s">
        <v>143</v>
      </c>
      <c r="C8" s="3" t="s">
        <v>144</v>
      </c>
      <c r="D8" s="40">
        <v>247000</v>
      </c>
      <c r="E8" s="41">
        <v>241000</v>
      </c>
      <c r="F8" s="41">
        <v>269000</v>
      </c>
      <c r="G8" s="41">
        <v>268000</v>
      </c>
      <c r="H8" s="41">
        <v>271000</v>
      </c>
      <c r="I8" s="41">
        <v>296000</v>
      </c>
      <c r="J8" s="41">
        <v>290000</v>
      </c>
      <c r="K8" s="41">
        <v>294000</v>
      </c>
      <c r="L8" s="41">
        <v>312000</v>
      </c>
      <c r="M8" s="41">
        <v>318000</v>
      </c>
      <c r="N8" s="42">
        <f t="shared" ref="N8:N16" si="0">H8/H$66</f>
        <v>8.7645536869340235E-2</v>
      </c>
      <c r="O8" s="43">
        <f t="shared" ref="O8:O16" si="1">M8/M$66</f>
        <v>9.0289608177172062E-2</v>
      </c>
      <c r="P8" s="44">
        <f>H8/H51</f>
        <v>0.51423149905123344</v>
      </c>
      <c r="Q8" s="45">
        <f>M8/M51</f>
        <v>0.5104333868378812</v>
      </c>
    </row>
    <row r="9" spans="1:17" x14ac:dyDescent="0.35">
      <c r="A9" s="3" t="s">
        <v>142</v>
      </c>
      <c r="B9" s="3" t="s">
        <v>143</v>
      </c>
      <c r="C9" s="3" t="s">
        <v>23</v>
      </c>
      <c r="D9" s="40">
        <v>330000</v>
      </c>
      <c r="E9" s="41">
        <v>366000</v>
      </c>
      <c r="F9" s="41">
        <v>357000</v>
      </c>
      <c r="G9" s="41">
        <v>368000</v>
      </c>
      <c r="H9" s="41">
        <v>393000</v>
      </c>
      <c r="I9" s="41">
        <v>349000</v>
      </c>
      <c r="J9" s="41">
        <v>405000</v>
      </c>
      <c r="K9" s="41">
        <v>443000</v>
      </c>
      <c r="L9" s="41">
        <v>468000</v>
      </c>
      <c r="M9" s="41">
        <v>487000</v>
      </c>
      <c r="N9" s="42">
        <f t="shared" si="0"/>
        <v>0.12710219922380336</v>
      </c>
      <c r="O9" s="43">
        <f t="shared" si="1"/>
        <v>0.13827370812038614</v>
      </c>
      <c r="P9" s="44">
        <f t="shared" ref="P9:P14" si="2">H9/H52</f>
        <v>0.75</v>
      </c>
      <c r="Q9" s="45">
        <f t="shared" ref="Q9:Q13" si="3">M9/M52</f>
        <v>0.79186991869918699</v>
      </c>
    </row>
    <row r="10" spans="1:17" x14ac:dyDescent="0.35">
      <c r="A10" s="3" t="s">
        <v>142</v>
      </c>
      <c r="B10" s="3" t="s">
        <v>143</v>
      </c>
      <c r="C10" s="3" t="s">
        <v>27</v>
      </c>
      <c r="D10" s="40">
        <v>236000</v>
      </c>
      <c r="E10" s="41">
        <v>251000</v>
      </c>
      <c r="F10" s="41">
        <v>241000</v>
      </c>
      <c r="G10" s="41">
        <v>272000</v>
      </c>
      <c r="H10" s="41">
        <v>273000</v>
      </c>
      <c r="I10" s="41">
        <v>237000</v>
      </c>
      <c r="J10" s="41">
        <v>235000</v>
      </c>
      <c r="K10" s="41">
        <v>299000</v>
      </c>
      <c r="L10" s="41">
        <v>273000</v>
      </c>
      <c r="M10" s="41">
        <v>279000</v>
      </c>
      <c r="N10" s="42">
        <f t="shared" si="0"/>
        <v>8.8292367399741264E-2</v>
      </c>
      <c r="O10" s="43">
        <f t="shared" si="1"/>
        <v>7.9216354344122664E-2</v>
      </c>
      <c r="P10" s="44">
        <f t="shared" si="2"/>
        <v>0.63934426229508201</v>
      </c>
      <c r="Q10" s="45">
        <f t="shared" si="3"/>
        <v>0.62416107382550334</v>
      </c>
    </row>
    <row r="11" spans="1:17" x14ac:dyDescent="0.35">
      <c r="A11" s="3" t="s">
        <v>142</v>
      </c>
      <c r="B11" s="3" t="s">
        <v>143</v>
      </c>
      <c r="C11" s="3" t="s">
        <v>22</v>
      </c>
      <c r="D11" s="40">
        <v>57000</v>
      </c>
      <c r="E11" s="41">
        <v>70000</v>
      </c>
      <c r="F11" s="41">
        <v>75000</v>
      </c>
      <c r="G11" s="41">
        <v>74000</v>
      </c>
      <c r="H11" s="41">
        <v>76000</v>
      </c>
      <c r="I11" s="41">
        <v>64000</v>
      </c>
      <c r="J11" s="41">
        <v>67000</v>
      </c>
      <c r="K11" s="41">
        <v>70000</v>
      </c>
      <c r="L11" s="41">
        <v>74000</v>
      </c>
      <c r="M11" s="41">
        <v>80000</v>
      </c>
      <c r="N11" s="42">
        <f t="shared" si="0"/>
        <v>2.4579560155239329E-2</v>
      </c>
      <c r="O11" s="43">
        <f t="shared" si="1"/>
        <v>2.2714366837024418E-2</v>
      </c>
      <c r="P11" s="44">
        <f t="shared" si="2"/>
        <v>0.38190954773869346</v>
      </c>
      <c r="Q11" s="45">
        <f t="shared" si="3"/>
        <v>0.39603960396039606</v>
      </c>
    </row>
    <row r="12" spans="1:17" x14ac:dyDescent="0.35">
      <c r="A12" s="3" t="s">
        <v>142</v>
      </c>
      <c r="B12" s="3" t="s">
        <v>143</v>
      </c>
      <c r="C12" s="3" t="s">
        <v>145</v>
      </c>
      <c r="D12" s="40">
        <v>316000</v>
      </c>
      <c r="E12" s="41">
        <v>337000</v>
      </c>
      <c r="F12" s="41">
        <v>328000</v>
      </c>
      <c r="G12" s="41">
        <v>328000</v>
      </c>
      <c r="H12" s="41">
        <v>349000</v>
      </c>
      <c r="I12" s="41">
        <v>348000</v>
      </c>
      <c r="J12" s="41">
        <v>387000</v>
      </c>
      <c r="K12" s="41">
        <v>356000</v>
      </c>
      <c r="L12" s="41">
        <v>399000</v>
      </c>
      <c r="M12" s="41">
        <v>410000</v>
      </c>
      <c r="N12" s="42">
        <f t="shared" si="0"/>
        <v>0.1128719275549806</v>
      </c>
      <c r="O12" s="43">
        <f t="shared" si="1"/>
        <v>0.11641113003975014</v>
      </c>
      <c r="P12" s="44">
        <f t="shared" si="2"/>
        <v>0.90414507772020725</v>
      </c>
      <c r="Q12" s="45">
        <f t="shared" si="3"/>
        <v>0.9213483146067416</v>
      </c>
    </row>
    <row r="13" spans="1:17" x14ac:dyDescent="0.35">
      <c r="A13" s="3" t="s">
        <v>142</v>
      </c>
      <c r="B13" s="3" t="s">
        <v>143</v>
      </c>
      <c r="C13" s="3" t="s">
        <v>29</v>
      </c>
      <c r="D13" s="40">
        <v>276000</v>
      </c>
      <c r="E13" s="41">
        <v>281000</v>
      </c>
      <c r="F13" s="41">
        <v>299000</v>
      </c>
      <c r="G13" s="41">
        <v>301000</v>
      </c>
      <c r="H13" s="41">
        <v>327000</v>
      </c>
      <c r="I13" s="41">
        <v>308000</v>
      </c>
      <c r="J13" s="41">
        <v>341000</v>
      </c>
      <c r="K13" s="41">
        <v>386000</v>
      </c>
      <c r="L13" s="41">
        <v>411000</v>
      </c>
      <c r="M13" s="41">
        <v>441000</v>
      </c>
      <c r="N13" s="42">
        <f t="shared" si="0"/>
        <v>0.1057567917205692</v>
      </c>
      <c r="O13" s="43">
        <f t="shared" si="1"/>
        <v>0.12521294718909709</v>
      </c>
      <c r="P13" s="44">
        <f t="shared" si="2"/>
        <v>0.70932754880694138</v>
      </c>
      <c r="Q13" s="45">
        <f t="shared" si="3"/>
        <v>0.77368421052631575</v>
      </c>
    </row>
    <row r="14" spans="1:17" x14ac:dyDescent="0.35">
      <c r="A14" s="3" t="s">
        <v>142</v>
      </c>
      <c r="B14" s="3" t="s">
        <v>143</v>
      </c>
      <c r="C14" s="3" t="s">
        <v>49</v>
      </c>
      <c r="D14" s="40">
        <v>1250</v>
      </c>
      <c r="E14" s="41">
        <v>2500</v>
      </c>
      <c r="F14" s="41">
        <v>2000</v>
      </c>
      <c r="G14" s="41">
        <v>2500</v>
      </c>
      <c r="H14" s="41">
        <v>2500</v>
      </c>
      <c r="I14" s="41">
        <v>1750</v>
      </c>
      <c r="J14" s="41">
        <v>3000</v>
      </c>
      <c r="K14" s="41">
        <v>5000</v>
      </c>
      <c r="L14" s="41">
        <v>5000</v>
      </c>
      <c r="M14" s="41">
        <v>5000</v>
      </c>
      <c r="N14" s="42">
        <f t="shared" si="0"/>
        <v>8.085381630012937E-4</v>
      </c>
      <c r="O14" s="43">
        <f t="shared" si="1"/>
        <v>1.4196479273140261E-3</v>
      </c>
      <c r="P14" s="44">
        <f t="shared" si="2"/>
        <v>0.5</v>
      </c>
      <c r="Q14" s="45">
        <f>M14/M57</f>
        <v>0.5</v>
      </c>
    </row>
    <row r="15" spans="1:17" x14ac:dyDescent="0.35">
      <c r="A15" s="3" t="s">
        <v>142</v>
      </c>
      <c r="B15" s="3" t="s">
        <v>146</v>
      </c>
      <c r="C15" s="3" t="s">
        <v>147</v>
      </c>
      <c r="D15" s="40">
        <v>193000</v>
      </c>
      <c r="E15" s="41">
        <v>175000</v>
      </c>
      <c r="F15" s="41">
        <v>189000</v>
      </c>
      <c r="G15" s="41">
        <v>192000</v>
      </c>
      <c r="H15" s="41">
        <v>180000</v>
      </c>
      <c r="I15" s="41">
        <v>197000</v>
      </c>
      <c r="J15" s="41">
        <v>188000</v>
      </c>
      <c r="K15" s="41">
        <v>201000</v>
      </c>
      <c r="L15" s="41">
        <v>182000</v>
      </c>
      <c r="M15" s="41">
        <v>192000</v>
      </c>
      <c r="N15" s="42">
        <f t="shared" si="0"/>
        <v>5.8214747736093142E-2</v>
      </c>
      <c r="O15" s="43">
        <f t="shared" si="1"/>
        <v>5.4514480408858604E-2</v>
      </c>
      <c r="P15" s="44">
        <v>0.46</v>
      </c>
      <c r="Q15" s="45">
        <v>0.47199999999999998</v>
      </c>
    </row>
    <row r="16" spans="1:17" x14ac:dyDescent="0.35">
      <c r="A16" s="46" t="s">
        <v>142</v>
      </c>
      <c r="B16" s="46" t="s">
        <v>146</v>
      </c>
      <c r="C16" s="46" t="s">
        <v>148</v>
      </c>
      <c r="D16" s="47">
        <v>669000</v>
      </c>
      <c r="E16" s="48">
        <v>724000</v>
      </c>
      <c r="F16" s="48">
        <v>726000</v>
      </c>
      <c r="G16" s="48">
        <v>721000</v>
      </c>
      <c r="H16" s="48">
        <v>731000</v>
      </c>
      <c r="I16" s="48">
        <v>705000</v>
      </c>
      <c r="J16" s="48">
        <v>775000</v>
      </c>
      <c r="K16" s="48">
        <v>866000</v>
      </c>
      <c r="L16" s="48">
        <v>889000</v>
      </c>
      <c r="M16" s="48">
        <v>871000</v>
      </c>
      <c r="N16" s="49">
        <f t="shared" si="0"/>
        <v>0.23641655886157828</v>
      </c>
      <c r="O16" s="50">
        <f t="shared" si="1"/>
        <v>0.24730266893810335</v>
      </c>
      <c r="P16" s="51">
        <v>0.71399999999999997</v>
      </c>
      <c r="Q16" s="52">
        <v>0.755</v>
      </c>
    </row>
    <row r="17" spans="1:17" x14ac:dyDescent="0.35">
      <c r="A17" s="3" t="s">
        <v>149</v>
      </c>
      <c r="B17" s="3" t="s">
        <v>143</v>
      </c>
      <c r="C17" s="3" t="s">
        <v>144</v>
      </c>
      <c r="D17" s="40">
        <v>109000</v>
      </c>
      <c r="E17" s="41">
        <v>104000</v>
      </c>
      <c r="F17" s="41">
        <v>116000</v>
      </c>
      <c r="G17" s="41">
        <v>108000</v>
      </c>
      <c r="H17" s="41">
        <v>105000</v>
      </c>
      <c r="I17" s="41">
        <v>113000</v>
      </c>
      <c r="J17" s="41">
        <v>112000</v>
      </c>
      <c r="K17" s="41">
        <v>117000</v>
      </c>
      <c r="L17" s="41">
        <v>122000</v>
      </c>
      <c r="M17" s="41">
        <v>128000</v>
      </c>
      <c r="N17" s="42">
        <f t="shared" ref="N17:N26" si="4">H17/H$65</f>
        <v>0.13496143958868895</v>
      </c>
      <c r="O17" s="43">
        <f t="shared" ref="O17:O26" si="5">M17/M$65</f>
        <v>0.15329341317365269</v>
      </c>
      <c r="P17" s="44">
        <f>H17/H51</f>
        <v>0.19924098671726756</v>
      </c>
      <c r="Q17" s="45">
        <f>M17/M51</f>
        <v>0.20545746388443017</v>
      </c>
    </row>
    <row r="18" spans="1:17" x14ac:dyDescent="0.35">
      <c r="A18" s="3" t="s">
        <v>149</v>
      </c>
      <c r="B18" s="3" t="s">
        <v>143</v>
      </c>
      <c r="C18" s="3" t="s">
        <v>23</v>
      </c>
      <c r="D18" s="40">
        <v>24000</v>
      </c>
      <c r="E18" s="41">
        <v>29000</v>
      </c>
      <c r="F18" s="41">
        <v>28000</v>
      </c>
      <c r="G18" s="41">
        <v>28000</v>
      </c>
      <c r="H18" s="41">
        <v>31000</v>
      </c>
      <c r="I18" s="41">
        <v>24000</v>
      </c>
      <c r="J18" s="41">
        <v>27000</v>
      </c>
      <c r="K18" s="41">
        <v>28000</v>
      </c>
      <c r="L18" s="41">
        <v>28000</v>
      </c>
      <c r="M18" s="41">
        <v>28000</v>
      </c>
      <c r="N18" s="42">
        <f t="shared" si="4"/>
        <v>3.9845758354755782E-2</v>
      </c>
      <c r="O18" s="43">
        <f t="shared" si="5"/>
        <v>3.3532934131736525E-2</v>
      </c>
      <c r="P18" s="44">
        <f t="shared" ref="P18:P23" si="6">H18/H52</f>
        <v>5.9160305343511452E-2</v>
      </c>
      <c r="Q18" s="45">
        <f t="shared" ref="Q18:Q22" si="7">M18/M52</f>
        <v>4.5528455284552849E-2</v>
      </c>
    </row>
    <row r="19" spans="1:17" x14ac:dyDescent="0.35">
      <c r="A19" s="3" t="s">
        <v>149</v>
      </c>
      <c r="B19" s="3" t="s">
        <v>143</v>
      </c>
      <c r="C19" s="3" t="s">
        <v>27</v>
      </c>
      <c r="D19" s="40">
        <v>47000</v>
      </c>
      <c r="E19" s="41">
        <v>51000</v>
      </c>
      <c r="F19" s="41">
        <v>50000</v>
      </c>
      <c r="G19" s="41">
        <v>57000</v>
      </c>
      <c r="H19" s="41">
        <v>53000</v>
      </c>
      <c r="I19" s="41">
        <v>51000</v>
      </c>
      <c r="J19" s="41">
        <v>56000</v>
      </c>
      <c r="K19" s="41">
        <v>67000</v>
      </c>
      <c r="L19" s="41">
        <v>60000</v>
      </c>
      <c r="M19" s="41">
        <v>60000</v>
      </c>
      <c r="N19" s="42">
        <f t="shared" si="4"/>
        <v>6.8123393316195366E-2</v>
      </c>
      <c r="O19" s="43">
        <f t="shared" si="5"/>
        <v>7.1856287425149698E-2</v>
      </c>
      <c r="P19" s="44">
        <f t="shared" si="6"/>
        <v>0.12412177985948478</v>
      </c>
      <c r="Q19" s="45">
        <f t="shared" si="7"/>
        <v>0.13422818791946309</v>
      </c>
    </row>
    <row r="20" spans="1:17" x14ac:dyDescent="0.35">
      <c r="A20" s="3" t="s">
        <v>149</v>
      </c>
      <c r="B20" s="3" t="s">
        <v>143</v>
      </c>
      <c r="C20" s="3" t="s">
        <v>22</v>
      </c>
      <c r="D20" s="40">
        <v>37000</v>
      </c>
      <c r="E20" s="41">
        <v>48000</v>
      </c>
      <c r="F20" s="41">
        <v>58000</v>
      </c>
      <c r="G20" s="41">
        <v>50000</v>
      </c>
      <c r="H20" s="41">
        <v>54000</v>
      </c>
      <c r="I20" s="41">
        <v>47000</v>
      </c>
      <c r="J20" s="41">
        <v>56000</v>
      </c>
      <c r="K20" s="41">
        <v>55000</v>
      </c>
      <c r="L20" s="41">
        <v>58000</v>
      </c>
      <c r="M20" s="41">
        <v>57000</v>
      </c>
      <c r="N20" s="42">
        <f t="shared" si="4"/>
        <v>6.9408740359897178E-2</v>
      </c>
      <c r="O20" s="43">
        <f t="shared" si="5"/>
        <v>6.8263473053892215E-2</v>
      </c>
      <c r="P20" s="44">
        <f t="shared" si="6"/>
        <v>0.271356783919598</v>
      </c>
      <c r="Q20" s="45">
        <f t="shared" si="7"/>
        <v>0.28217821782178215</v>
      </c>
    </row>
    <row r="21" spans="1:17" x14ac:dyDescent="0.35">
      <c r="A21" s="3" t="s">
        <v>149</v>
      </c>
      <c r="B21" s="3" t="s">
        <v>143</v>
      </c>
      <c r="C21" s="3" t="s">
        <v>145</v>
      </c>
      <c r="D21" s="40">
        <v>15000</v>
      </c>
      <c r="E21" s="41">
        <v>16000</v>
      </c>
      <c r="F21" s="41">
        <v>15000</v>
      </c>
      <c r="G21" s="41">
        <v>14000</v>
      </c>
      <c r="H21" s="41">
        <v>14000</v>
      </c>
      <c r="I21" s="41">
        <v>13000</v>
      </c>
      <c r="J21" s="41">
        <v>14000</v>
      </c>
      <c r="K21" s="41">
        <v>16000</v>
      </c>
      <c r="L21" s="41">
        <v>15000</v>
      </c>
      <c r="M21" s="41">
        <v>15000</v>
      </c>
      <c r="N21" s="42">
        <f t="shared" si="4"/>
        <v>1.7994858611825194E-2</v>
      </c>
      <c r="O21" s="43">
        <f t="shared" si="5"/>
        <v>1.7964071856287425E-2</v>
      </c>
      <c r="P21" s="44">
        <f t="shared" si="6"/>
        <v>3.6269430051813469E-2</v>
      </c>
      <c r="Q21" s="45">
        <f t="shared" si="7"/>
        <v>3.3707865168539325E-2</v>
      </c>
    </row>
    <row r="22" spans="1:17" x14ac:dyDescent="0.35">
      <c r="A22" s="3" t="s">
        <v>149</v>
      </c>
      <c r="B22" s="3" t="s">
        <v>143</v>
      </c>
      <c r="C22" s="3" t="s">
        <v>29</v>
      </c>
      <c r="D22" s="40">
        <v>25000</v>
      </c>
      <c r="E22" s="41">
        <v>28000</v>
      </c>
      <c r="F22" s="41">
        <v>29000</v>
      </c>
      <c r="G22" s="41">
        <v>28000</v>
      </c>
      <c r="H22" s="41">
        <v>31000</v>
      </c>
      <c r="I22" s="41">
        <v>24000</v>
      </c>
      <c r="J22" s="41">
        <v>25000</v>
      </c>
      <c r="K22" s="41">
        <v>28000</v>
      </c>
      <c r="L22" s="41">
        <v>28000</v>
      </c>
      <c r="M22" s="41">
        <v>29000</v>
      </c>
      <c r="N22" s="42">
        <f t="shared" si="4"/>
        <v>3.9845758354755782E-2</v>
      </c>
      <c r="O22" s="43">
        <f t="shared" si="5"/>
        <v>3.473053892215569E-2</v>
      </c>
      <c r="P22" s="44">
        <f t="shared" si="6"/>
        <v>6.7245119305856832E-2</v>
      </c>
      <c r="Q22" s="45">
        <f t="shared" si="7"/>
        <v>5.0877192982456139E-2</v>
      </c>
    </row>
    <row r="23" spans="1:17" x14ac:dyDescent="0.35">
      <c r="A23" s="3" t="s">
        <v>149</v>
      </c>
      <c r="B23" s="3" t="s">
        <v>143</v>
      </c>
      <c r="C23" s="3" t="s">
        <v>49</v>
      </c>
      <c r="D23" s="53">
        <v>600</v>
      </c>
      <c r="E23" s="54">
        <v>700</v>
      </c>
      <c r="F23" s="54">
        <v>800</v>
      </c>
      <c r="G23" s="54">
        <v>800</v>
      </c>
      <c r="H23" s="54">
        <v>800</v>
      </c>
      <c r="I23" s="54">
        <v>350</v>
      </c>
      <c r="J23" s="54">
        <v>900</v>
      </c>
      <c r="K23" s="54">
        <v>500</v>
      </c>
      <c r="L23" s="41">
        <v>1000</v>
      </c>
      <c r="M23" s="41">
        <v>1250</v>
      </c>
      <c r="N23" s="42">
        <f t="shared" si="4"/>
        <v>1.0282776349614395E-3</v>
      </c>
      <c r="O23" s="43">
        <f t="shared" si="5"/>
        <v>1.4970059880239522E-3</v>
      </c>
      <c r="P23" s="44">
        <f t="shared" si="6"/>
        <v>0.16</v>
      </c>
      <c r="Q23" s="45">
        <f>M23/M57</f>
        <v>0.125</v>
      </c>
    </row>
    <row r="24" spans="1:17" x14ac:dyDescent="0.35">
      <c r="A24" s="3" t="s">
        <v>149</v>
      </c>
      <c r="B24" s="3" t="s">
        <v>146</v>
      </c>
      <c r="C24" s="3" t="s">
        <v>147</v>
      </c>
      <c r="D24" s="40">
        <v>93000</v>
      </c>
      <c r="E24" s="41">
        <v>85000</v>
      </c>
      <c r="F24" s="41">
        <v>90000</v>
      </c>
      <c r="G24" s="41">
        <v>90000</v>
      </c>
      <c r="H24" s="41">
        <v>85000</v>
      </c>
      <c r="I24" s="41">
        <v>93000</v>
      </c>
      <c r="J24" s="41">
        <v>89000</v>
      </c>
      <c r="K24" s="41">
        <v>90000</v>
      </c>
      <c r="L24" s="41">
        <v>81000</v>
      </c>
      <c r="M24" s="41">
        <v>85000</v>
      </c>
      <c r="N24" s="42">
        <f t="shared" si="4"/>
        <v>0.10925449871465295</v>
      </c>
      <c r="O24" s="43">
        <f t="shared" si="5"/>
        <v>0.10179640718562874</v>
      </c>
      <c r="P24" s="44">
        <v>0.217</v>
      </c>
      <c r="Q24" s="45">
        <v>0.20899999999999999</v>
      </c>
    </row>
    <row r="25" spans="1:17" x14ac:dyDescent="0.35">
      <c r="A25" s="3" t="s">
        <v>149</v>
      </c>
      <c r="B25" s="3" t="s">
        <v>146</v>
      </c>
      <c r="C25" s="3" t="s">
        <v>150</v>
      </c>
      <c r="D25" s="40">
        <v>39000</v>
      </c>
      <c r="E25" s="41">
        <v>42000</v>
      </c>
      <c r="F25" s="41">
        <v>45000</v>
      </c>
      <c r="G25" s="41">
        <v>41000</v>
      </c>
      <c r="H25" s="41">
        <v>52000</v>
      </c>
      <c r="I25" s="41">
        <v>55000</v>
      </c>
      <c r="J25" s="41">
        <v>46000</v>
      </c>
      <c r="K25" s="41">
        <v>51000</v>
      </c>
      <c r="L25" s="41">
        <v>51000</v>
      </c>
      <c r="M25" s="41">
        <v>47000</v>
      </c>
      <c r="N25" s="42">
        <f t="shared" si="4"/>
        <v>6.6838046272493568E-2</v>
      </c>
      <c r="O25" s="43">
        <f t="shared" si="5"/>
        <v>5.6287425149700601E-2</v>
      </c>
      <c r="P25" s="44">
        <v>0.2</v>
      </c>
      <c r="Q25" s="45">
        <v>0.19900000000000001</v>
      </c>
    </row>
    <row r="26" spans="1:17" x14ac:dyDescent="0.35">
      <c r="A26" s="46" t="s">
        <v>149</v>
      </c>
      <c r="B26" s="46" t="s">
        <v>146</v>
      </c>
      <c r="C26" s="46" t="s">
        <v>151</v>
      </c>
      <c r="D26" s="40">
        <v>7000</v>
      </c>
      <c r="E26" s="41">
        <v>7000</v>
      </c>
      <c r="F26" s="41">
        <v>8000</v>
      </c>
      <c r="G26" s="41">
        <v>9000</v>
      </c>
      <c r="H26" s="41">
        <v>11000</v>
      </c>
      <c r="I26" s="41">
        <v>10000</v>
      </c>
      <c r="J26" s="41">
        <v>11000</v>
      </c>
      <c r="K26" s="41">
        <v>10000</v>
      </c>
      <c r="L26" s="41">
        <v>9000</v>
      </c>
      <c r="M26" s="41">
        <v>10000</v>
      </c>
      <c r="N26" s="42">
        <f t="shared" si="4"/>
        <v>1.4138817480719794E-2</v>
      </c>
      <c r="O26" s="43">
        <f t="shared" si="5"/>
        <v>1.1976047904191617E-2</v>
      </c>
      <c r="P26" s="51">
        <v>0.26800000000000002</v>
      </c>
      <c r="Q26" s="52">
        <v>0.25</v>
      </c>
    </row>
    <row r="27" spans="1:17" x14ac:dyDescent="0.35">
      <c r="A27" s="3" t="s">
        <v>152</v>
      </c>
      <c r="B27" s="3" t="s">
        <v>143</v>
      </c>
      <c r="C27" s="3" t="s">
        <v>144</v>
      </c>
      <c r="D27" s="55">
        <v>54000</v>
      </c>
      <c r="E27" s="56">
        <v>50000</v>
      </c>
      <c r="F27" s="56">
        <v>55000</v>
      </c>
      <c r="G27" s="56">
        <v>52000</v>
      </c>
      <c r="H27" s="56">
        <v>54000</v>
      </c>
      <c r="I27" s="56">
        <v>60000</v>
      </c>
      <c r="J27" s="56">
        <v>59000</v>
      </c>
      <c r="K27" s="56">
        <v>60000</v>
      </c>
      <c r="L27" s="56">
        <v>61000</v>
      </c>
      <c r="M27" s="56">
        <v>62000</v>
      </c>
      <c r="N27" s="57">
        <f t="shared" ref="N27:N35" si="8">H27/H$64</f>
        <v>0.12413793103448276</v>
      </c>
      <c r="O27" s="58">
        <f t="shared" ref="O27:O35" si="9">M27/M$64</f>
        <v>0.14553990610328638</v>
      </c>
      <c r="P27" s="44">
        <f>H27/H51</f>
        <v>0.10246679316888045</v>
      </c>
      <c r="Q27" s="45">
        <f>M27/M51</f>
        <v>9.9518459069020862E-2</v>
      </c>
    </row>
    <row r="28" spans="1:17" x14ac:dyDescent="0.35">
      <c r="A28" s="3" t="s">
        <v>152</v>
      </c>
      <c r="B28" s="3" t="s">
        <v>143</v>
      </c>
      <c r="C28" s="3" t="s">
        <v>23</v>
      </c>
      <c r="D28" s="40">
        <v>27000</v>
      </c>
      <c r="E28" s="41">
        <v>31000</v>
      </c>
      <c r="F28" s="41">
        <v>28000</v>
      </c>
      <c r="G28" s="41">
        <v>26000</v>
      </c>
      <c r="H28" s="41">
        <v>27000</v>
      </c>
      <c r="I28" s="41">
        <v>22000</v>
      </c>
      <c r="J28" s="41">
        <v>26000</v>
      </c>
      <c r="K28" s="41">
        <v>25000</v>
      </c>
      <c r="L28" s="41">
        <v>26000</v>
      </c>
      <c r="M28" s="41">
        <v>25000</v>
      </c>
      <c r="N28" s="42">
        <f t="shared" si="8"/>
        <v>6.2068965517241378E-2</v>
      </c>
      <c r="O28" s="43">
        <f t="shared" si="9"/>
        <v>5.8685446009389672E-2</v>
      </c>
      <c r="P28" s="44">
        <f t="shared" ref="P28:P33" si="10">H28/H52</f>
        <v>5.1526717557251911E-2</v>
      </c>
      <c r="Q28" s="45">
        <f t="shared" ref="Q28:Q33" si="11">M28/M52</f>
        <v>4.065040650406504E-2</v>
      </c>
    </row>
    <row r="29" spans="1:17" x14ac:dyDescent="0.35">
      <c r="A29" s="3" t="s">
        <v>152</v>
      </c>
      <c r="B29" s="3" t="s">
        <v>143</v>
      </c>
      <c r="C29" s="3" t="s">
        <v>27</v>
      </c>
      <c r="D29" s="40">
        <v>27000</v>
      </c>
      <c r="E29" s="41">
        <v>29000</v>
      </c>
      <c r="F29" s="41">
        <v>29000</v>
      </c>
      <c r="G29" s="41">
        <v>31000</v>
      </c>
      <c r="H29" s="41">
        <v>29000</v>
      </c>
      <c r="I29" s="41">
        <v>31000</v>
      </c>
      <c r="J29" s="41">
        <v>33000</v>
      </c>
      <c r="K29" s="41">
        <v>35000</v>
      </c>
      <c r="L29" s="41">
        <v>31000</v>
      </c>
      <c r="M29" s="41">
        <v>32000</v>
      </c>
      <c r="N29" s="42">
        <f t="shared" si="8"/>
        <v>6.6666666666666666E-2</v>
      </c>
      <c r="O29" s="43">
        <f t="shared" si="9"/>
        <v>7.5117370892018781E-2</v>
      </c>
      <c r="P29" s="44">
        <f t="shared" si="10"/>
        <v>6.7915690866510545E-2</v>
      </c>
      <c r="Q29" s="45">
        <f t="shared" si="11"/>
        <v>7.1588366890380312E-2</v>
      </c>
    </row>
    <row r="30" spans="1:17" x14ac:dyDescent="0.35">
      <c r="A30" s="3" t="s">
        <v>152</v>
      </c>
      <c r="B30" s="3" t="s">
        <v>143</v>
      </c>
      <c r="C30" s="3" t="s">
        <v>22</v>
      </c>
      <c r="D30" s="40">
        <v>17000</v>
      </c>
      <c r="E30" s="41">
        <v>21000</v>
      </c>
      <c r="F30" s="41">
        <v>25000</v>
      </c>
      <c r="G30" s="41">
        <v>21000</v>
      </c>
      <c r="H30" s="41">
        <v>24000</v>
      </c>
      <c r="I30" s="41">
        <v>20000</v>
      </c>
      <c r="J30" s="41">
        <v>23000</v>
      </c>
      <c r="K30" s="41">
        <v>21000</v>
      </c>
      <c r="L30" s="41">
        <v>22000</v>
      </c>
      <c r="M30" s="41">
        <v>21000</v>
      </c>
      <c r="N30" s="42">
        <f t="shared" si="8"/>
        <v>5.5172413793103448E-2</v>
      </c>
      <c r="O30" s="43">
        <f t="shared" si="9"/>
        <v>4.9295774647887321E-2</v>
      </c>
      <c r="P30" s="44">
        <f t="shared" si="10"/>
        <v>0.12060301507537688</v>
      </c>
      <c r="Q30" s="45">
        <f t="shared" si="11"/>
        <v>0.10396039603960396</v>
      </c>
    </row>
    <row r="31" spans="1:17" x14ac:dyDescent="0.35">
      <c r="A31" s="3" t="s">
        <v>152</v>
      </c>
      <c r="B31" s="3" t="s">
        <v>143</v>
      </c>
      <c r="C31" s="3" t="s">
        <v>145</v>
      </c>
      <c r="D31" s="40">
        <v>10000</v>
      </c>
      <c r="E31" s="41">
        <v>10000</v>
      </c>
      <c r="F31" s="41">
        <v>10000</v>
      </c>
      <c r="G31" s="41">
        <v>9000</v>
      </c>
      <c r="H31" s="41">
        <v>10000</v>
      </c>
      <c r="I31" s="41">
        <v>9000</v>
      </c>
      <c r="J31" s="41">
        <v>10000</v>
      </c>
      <c r="K31" s="41">
        <v>8000</v>
      </c>
      <c r="L31" s="41">
        <v>9000</v>
      </c>
      <c r="M31" s="41">
        <v>9000</v>
      </c>
      <c r="N31" s="42">
        <f t="shared" si="8"/>
        <v>2.2988505747126436E-2</v>
      </c>
      <c r="O31" s="43">
        <f t="shared" si="9"/>
        <v>2.1126760563380281E-2</v>
      </c>
      <c r="P31" s="44">
        <f t="shared" si="10"/>
        <v>2.5906735751295335E-2</v>
      </c>
      <c r="Q31" s="45">
        <f t="shared" si="11"/>
        <v>2.0224719101123594E-2</v>
      </c>
    </row>
    <row r="32" spans="1:17" x14ac:dyDescent="0.35">
      <c r="A32" s="3" t="s">
        <v>152</v>
      </c>
      <c r="B32" s="3" t="s">
        <v>143</v>
      </c>
      <c r="C32" s="3" t="s">
        <v>29</v>
      </c>
      <c r="D32" s="40">
        <v>25000</v>
      </c>
      <c r="E32" s="41">
        <v>28000</v>
      </c>
      <c r="F32" s="41">
        <v>27000</v>
      </c>
      <c r="G32" s="41">
        <v>24000</v>
      </c>
      <c r="H32" s="41">
        <v>26000</v>
      </c>
      <c r="I32" s="41">
        <v>20000</v>
      </c>
      <c r="J32" s="41">
        <v>21000</v>
      </c>
      <c r="K32" s="41">
        <v>24000</v>
      </c>
      <c r="L32" s="41">
        <v>22000</v>
      </c>
      <c r="M32" s="41">
        <v>23000</v>
      </c>
      <c r="N32" s="42">
        <f t="shared" si="8"/>
        <v>5.9770114942528735E-2</v>
      </c>
      <c r="O32" s="43">
        <f t="shared" si="9"/>
        <v>5.39906103286385E-2</v>
      </c>
      <c r="P32" s="44">
        <f t="shared" si="10"/>
        <v>5.6399132321041212E-2</v>
      </c>
      <c r="Q32" s="45">
        <f t="shared" si="11"/>
        <v>4.0350877192982457E-2</v>
      </c>
    </row>
    <row r="33" spans="1:17" x14ac:dyDescent="0.35">
      <c r="A33" s="3" t="s">
        <v>152</v>
      </c>
      <c r="B33" s="3" t="s">
        <v>143</v>
      </c>
      <c r="C33" s="3" t="s">
        <v>49</v>
      </c>
      <c r="D33" s="40">
        <v>1500</v>
      </c>
      <c r="E33" s="54">
        <v>450</v>
      </c>
      <c r="F33" s="54">
        <v>600</v>
      </c>
      <c r="G33" s="54">
        <v>600</v>
      </c>
      <c r="H33" s="54">
        <v>600</v>
      </c>
      <c r="I33" s="54">
        <v>300</v>
      </c>
      <c r="J33" s="54">
        <v>500</v>
      </c>
      <c r="K33" s="54">
        <v>800</v>
      </c>
      <c r="L33" s="41">
        <v>1000</v>
      </c>
      <c r="M33" s="54">
        <v>900</v>
      </c>
      <c r="N33" s="42">
        <f t="shared" si="8"/>
        <v>1.3793103448275861E-3</v>
      </c>
      <c r="O33" s="43">
        <f t="shared" si="9"/>
        <v>2.112676056338028E-3</v>
      </c>
      <c r="P33" s="44">
        <f t="shared" si="10"/>
        <v>0.12</v>
      </c>
      <c r="Q33" s="45">
        <f t="shared" si="11"/>
        <v>0.09</v>
      </c>
    </row>
    <row r="34" spans="1:17" x14ac:dyDescent="0.35">
      <c r="A34" s="3" t="s">
        <v>152</v>
      </c>
      <c r="B34" s="3" t="s">
        <v>146</v>
      </c>
      <c r="C34" s="3" t="s">
        <v>147</v>
      </c>
      <c r="D34" s="40">
        <v>51000</v>
      </c>
      <c r="E34" s="41">
        <v>45000</v>
      </c>
      <c r="F34" s="41">
        <v>48000</v>
      </c>
      <c r="G34" s="41">
        <v>48000</v>
      </c>
      <c r="H34" s="41">
        <v>44000</v>
      </c>
      <c r="I34" s="41">
        <v>49000</v>
      </c>
      <c r="J34" s="41">
        <v>47000</v>
      </c>
      <c r="K34" s="41">
        <v>46000</v>
      </c>
      <c r="L34" s="41">
        <v>42000</v>
      </c>
      <c r="M34" s="41">
        <v>42000</v>
      </c>
      <c r="N34" s="42">
        <f t="shared" si="8"/>
        <v>0.10114942528735632</v>
      </c>
      <c r="O34" s="43">
        <f t="shared" si="9"/>
        <v>9.8591549295774641E-2</v>
      </c>
      <c r="P34" s="44">
        <v>0.113</v>
      </c>
      <c r="Q34" s="45">
        <v>0.10299999999999999</v>
      </c>
    </row>
    <row r="35" spans="1:17" x14ac:dyDescent="0.35">
      <c r="A35" s="46" t="s">
        <v>152</v>
      </c>
      <c r="B35" s="46" t="s">
        <v>146</v>
      </c>
      <c r="C35" s="46" t="s">
        <v>153</v>
      </c>
      <c r="D35" s="40">
        <v>5000</v>
      </c>
      <c r="E35" s="41">
        <v>5000</v>
      </c>
      <c r="F35" s="41">
        <v>6000</v>
      </c>
      <c r="G35" s="41">
        <v>5000</v>
      </c>
      <c r="H35" s="41">
        <v>5000</v>
      </c>
      <c r="I35" s="41">
        <v>5000</v>
      </c>
      <c r="J35" s="41">
        <v>4500</v>
      </c>
      <c r="K35" s="41">
        <v>5000</v>
      </c>
      <c r="L35" s="41">
        <v>4500</v>
      </c>
      <c r="M35" s="41">
        <v>4500</v>
      </c>
      <c r="N35" s="42">
        <f t="shared" si="8"/>
        <v>1.1494252873563218E-2</v>
      </c>
      <c r="O35" s="43">
        <f t="shared" si="9"/>
        <v>1.0563380281690141E-2</v>
      </c>
      <c r="P35" s="44">
        <v>0.114</v>
      </c>
      <c r="Q35" s="45">
        <v>0.107</v>
      </c>
    </row>
    <row r="36" spans="1:17" x14ac:dyDescent="0.35">
      <c r="A36" s="3" t="s">
        <v>154</v>
      </c>
      <c r="B36" s="3" t="s">
        <v>143</v>
      </c>
      <c r="C36" s="3" t="s">
        <v>144</v>
      </c>
      <c r="D36" s="55">
        <v>95000</v>
      </c>
      <c r="E36" s="56">
        <v>97000</v>
      </c>
      <c r="F36" s="56">
        <v>107000</v>
      </c>
      <c r="G36" s="56">
        <v>102000</v>
      </c>
      <c r="H36" s="56">
        <v>98000</v>
      </c>
      <c r="I36" s="56">
        <v>108000</v>
      </c>
      <c r="J36" s="56">
        <v>106000</v>
      </c>
      <c r="K36" s="56">
        <v>111000</v>
      </c>
      <c r="L36" s="56">
        <v>112000</v>
      </c>
      <c r="M36" s="56">
        <v>115000</v>
      </c>
      <c r="N36" s="57">
        <f t="shared" ref="N36:N45" si="12">H36/H$63</f>
        <v>0.10348468848996832</v>
      </c>
      <c r="O36" s="58">
        <f t="shared" ref="O36:O45" si="13">M36/M$63</f>
        <v>0.11979166666666667</v>
      </c>
      <c r="P36" s="59">
        <f>H36/H51</f>
        <v>0.1859582542694497</v>
      </c>
      <c r="Q36" s="60">
        <f>M36/M51</f>
        <v>0.18459069020866772</v>
      </c>
    </row>
    <row r="37" spans="1:17" x14ac:dyDescent="0.35">
      <c r="A37" s="3" t="s">
        <v>154</v>
      </c>
      <c r="B37" s="3" t="s">
        <v>143</v>
      </c>
      <c r="C37" s="3" t="s">
        <v>23</v>
      </c>
      <c r="D37" s="40">
        <v>70000</v>
      </c>
      <c r="E37" s="41">
        <v>78000</v>
      </c>
      <c r="F37" s="41">
        <v>72000</v>
      </c>
      <c r="G37" s="41">
        <v>70000</v>
      </c>
      <c r="H37" s="41">
        <v>72000</v>
      </c>
      <c r="I37" s="41">
        <v>66000</v>
      </c>
      <c r="J37" s="41">
        <v>72000</v>
      </c>
      <c r="K37" s="41">
        <v>82000</v>
      </c>
      <c r="L37" s="41">
        <v>77000</v>
      </c>
      <c r="M37" s="41">
        <v>75000</v>
      </c>
      <c r="N37" s="42">
        <f t="shared" si="12"/>
        <v>7.6029567053854274E-2</v>
      </c>
      <c r="O37" s="43">
        <f t="shared" si="13"/>
        <v>7.8125E-2</v>
      </c>
      <c r="P37" s="44">
        <f t="shared" ref="P37:P42" si="14">H37/H52</f>
        <v>0.13740458015267176</v>
      </c>
      <c r="Q37" s="45">
        <f t="shared" ref="Q37:Q42" si="15">M37/M52</f>
        <v>0.12195121951219512</v>
      </c>
    </row>
    <row r="38" spans="1:17" x14ac:dyDescent="0.35">
      <c r="A38" s="3" t="s">
        <v>154</v>
      </c>
      <c r="B38" s="3" t="s">
        <v>143</v>
      </c>
      <c r="C38" s="3" t="s">
        <v>27</v>
      </c>
      <c r="D38" s="40">
        <v>65000</v>
      </c>
      <c r="E38" s="41">
        <v>69000</v>
      </c>
      <c r="F38" s="41">
        <v>66000</v>
      </c>
      <c r="G38" s="41">
        <v>76000</v>
      </c>
      <c r="H38" s="41">
        <v>72000</v>
      </c>
      <c r="I38" s="41">
        <v>67000</v>
      </c>
      <c r="J38" s="41">
        <v>70000</v>
      </c>
      <c r="K38" s="41">
        <v>82000</v>
      </c>
      <c r="L38" s="41">
        <v>74000</v>
      </c>
      <c r="M38" s="41">
        <v>75000</v>
      </c>
      <c r="N38" s="42">
        <f t="shared" si="12"/>
        <v>7.6029567053854274E-2</v>
      </c>
      <c r="O38" s="43">
        <f t="shared" si="13"/>
        <v>7.8125E-2</v>
      </c>
      <c r="P38" s="44">
        <f t="shared" si="14"/>
        <v>0.16861826697892271</v>
      </c>
      <c r="Q38" s="45">
        <f t="shared" si="15"/>
        <v>0.16778523489932887</v>
      </c>
    </row>
    <row r="39" spans="1:17" x14ac:dyDescent="0.35">
      <c r="A39" s="3" t="s">
        <v>154</v>
      </c>
      <c r="B39" s="3" t="s">
        <v>143</v>
      </c>
      <c r="C39" s="3" t="s">
        <v>22</v>
      </c>
      <c r="D39" s="40">
        <v>30000</v>
      </c>
      <c r="E39" s="41">
        <v>40000</v>
      </c>
      <c r="F39" s="41">
        <v>46000</v>
      </c>
      <c r="G39" s="41">
        <v>40000</v>
      </c>
      <c r="H39" s="41">
        <v>44000</v>
      </c>
      <c r="I39" s="41">
        <v>37000</v>
      </c>
      <c r="J39" s="41">
        <v>43000</v>
      </c>
      <c r="K39" s="41">
        <v>43000</v>
      </c>
      <c r="L39" s="41">
        <v>46000</v>
      </c>
      <c r="M39" s="41">
        <v>45000</v>
      </c>
      <c r="N39" s="42">
        <f t="shared" si="12"/>
        <v>4.6462513199577615E-2</v>
      </c>
      <c r="O39" s="43">
        <f t="shared" si="13"/>
        <v>4.6875E-2</v>
      </c>
      <c r="P39" s="44">
        <f t="shared" si="14"/>
        <v>0.22110552763819097</v>
      </c>
      <c r="Q39" s="45">
        <f t="shared" si="15"/>
        <v>0.22277227722772278</v>
      </c>
    </row>
    <row r="40" spans="1:17" x14ac:dyDescent="0.35">
      <c r="A40" s="3" t="s">
        <v>154</v>
      </c>
      <c r="B40" s="3" t="s">
        <v>143</v>
      </c>
      <c r="C40" s="3" t="s">
        <v>145</v>
      </c>
      <c r="D40" s="40">
        <v>13000</v>
      </c>
      <c r="E40" s="41">
        <v>14000</v>
      </c>
      <c r="F40" s="41">
        <v>13000</v>
      </c>
      <c r="G40" s="41">
        <v>12000</v>
      </c>
      <c r="H40" s="41">
        <v>13000</v>
      </c>
      <c r="I40" s="41">
        <v>13000</v>
      </c>
      <c r="J40" s="41">
        <v>13000</v>
      </c>
      <c r="K40" s="41">
        <v>11000</v>
      </c>
      <c r="L40" s="41">
        <v>12000</v>
      </c>
      <c r="M40" s="41">
        <v>12000</v>
      </c>
      <c r="N40" s="42">
        <f t="shared" si="12"/>
        <v>1.3727560718057022E-2</v>
      </c>
      <c r="O40" s="43">
        <f t="shared" si="13"/>
        <v>1.2500000000000001E-2</v>
      </c>
      <c r="P40" s="44">
        <f t="shared" si="14"/>
        <v>3.367875647668394E-2</v>
      </c>
      <c r="Q40" s="45">
        <f t="shared" si="15"/>
        <v>2.6966292134831461E-2</v>
      </c>
    </row>
    <row r="41" spans="1:17" x14ac:dyDescent="0.35">
      <c r="A41" s="3" t="s">
        <v>154</v>
      </c>
      <c r="B41" s="3" t="s">
        <v>143</v>
      </c>
      <c r="C41" s="3" t="s">
        <v>29</v>
      </c>
      <c r="D41" s="40">
        <v>74000</v>
      </c>
      <c r="E41" s="41">
        <v>79000</v>
      </c>
      <c r="F41" s="41">
        <v>76000</v>
      </c>
      <c r="G41" s="41">
        <v>75000</v>
      </c>
      <c r="H41" s="41">
        <v>77000</v>
      </c>
      <c r="I41" s="41">
        <v>69000</v>
      </c>
      <c r="J41" s="41">
        <v>73000</v>
      </c>
      <c r="K41" s="41">
        <v>86000</v>
      </c>
      <c r="L41" s="41">
        <v>79000</v>
      </c>
      <c r="M41" s="41">
        <v>78000</v>
      </c>
      <c r="N41" s="42">
        <f t="shared" si="12"/>
        <v>8.1309398099260827E-2</v>
      </c>
      <c r="O41" s="43">
        <f t="shared" si="13"/>
        <v>8.1250000000000003E-2</v>
      </c>
      <c r="P41" s="44">
        <f t="shared" si="14"/>
        <v>0.16702819956616052</v>
      </c>
      <c r="Q41" s="45">
        <f t="shared" si="15"/>
        <v>0.1368421052631579</v>
      </c>
    </row>
    <row r="42" spans="1:17" x14ac:dyDescent="0.35">
      <c r="A42" s="3" t="s">
        <v>154</v>
      </c>
      <c r="B42" s="3" t="s">
        <v>143</v>
      </c>
      <c r="C42" s="3" t="s">
        <v>49</v>
      </c>
      <c r="D42" s="40">
        <v>1500</v>
      </c>
      <c r="E42" s="41">
        <v>1250</v>
      </c>
      <c r="F42" s="41">
        <v>1500</v>
      </c>
      <c r="G42" s="41">
        <v>1750</v>
      </c>
      <c r="H42" s="41">
        <v>1500</v>
      </c>
      <c r="I42" s="41">
        <v>1250</v>
      </c>
      <c r="J42" s="41">
        <v>2000</v>
      </c>
      <c r="K42" s="41">
        <v>2500</v>
      </c>
      <c r="L42" s="41">
        <v>3500</v>
      </c>
      <c r="M42" s="41">
        <v>3000</v>
      </c>
      <c r="N42" s="42">
        <f t="shared" si="12"/>
        <v>1.5839493136219642E-3</v>
      </c>
      <c r="O42" s="43">
        <f t="shared" si="13"/>
        <v>3.1250000000000002E-3</v>
      </c>
      <c r="P42" s="44">
        <f t="shared" si="14"/>
        <v>0.3</v>
      </c>
      <c r="Q42" s="45">
        <f t="shared" si="15"/>
        <v>0.3</v>
      </c>
    </row>
    <row r="43" spans="1:17" x14ac:dyDescent="0.35">
      <c r="A43" s="3" t="s">
        <v>154</v>
      </c>
      <c r="B43" s="3" t="s">
        <v>146</v>
      </c>
      <c r="C43" s="3" t="s">
        <v>147</v>
      </c>
      <c r="D43" s="40">
        <v>94000</v>
      </c>
      <c r="E43" s="41">
        <v>85000</v>
      </c>
      <c r="F43" s="41">
        <v>88000</v>
      </c>
      <c r="G43" s="41">
        <v>90000</v>
      </c>
      <c r="H43" s="41">
        <v>82000</v>
      </c>
      <c r="I43" s="41">
        <v>91000</v>
      </c>
      <c r="J43" s="41">
        <v>89000</v>
      </c>
      <c r="K43" s="41">
        <v>94000</v>
      </c>
      <c r="L43" s="41">
        <v>82000</v>
      </c>
      <c r="M43" s="41">
        <v>87000</v>
      </c>
      <c r="N43" s="42">
        <f t="shared" si="12"/>
        <v>8.6589229144667365E-2</v>
      </c>
      <c r="O43" s="43">
        <f t="shared" si="13"/>
        <v>9.0624999999999997E-2</v>
      </c>
      <c r="P43" s="44">
        <v>0.21</v>
      </c>
      <c r="Q43" s="45">
        <v>0.214</v>
      </c>
    </row>
    <row r="44" spans="1:17" x14ac:dyDescent="0.35">
      <c r="A44" s="3" t="s">
        <v>154</v>
      </c>
      <c r="B44" s="3" t="s">
        <v>146</v>
      </c>
      <c r="C44" s="3" t="s">
        <v>155</v>
      </c>
      <c r="D44" s="40">
        <v>99000</v>
      </c>
      <c r="E44" s="41">
        <v>101000</v>
      </c>
      <c r="F44" s="41">
        <v>101000</v>
      </c>
      <c r="G44" s="41">
        <v>93000</v>
      </c>
      <c r="H44" s="41">
        <v>112000</v>
      </c>
      <c r="I44" s="41">
        <v>105000</v>
      </c>
      <c r="J44" s="41">
        <v>89000</v>
      </c>
      <c r="K44" s="41">
        <v>98000</v>
      </c>
      <c r="L44" s="41">
        <v>101000</v>
      </c>
      <c r="M44" s="41">
        <v>99000</v>
      </c>
      <c r="N44" s="42">
        <f t="shared" si="12"/>
        <v>0.11826821541710665</v>
      </c>
      <c r="O44" s="43">
        <f t="shared" si="13"/>
        <v>0.10312499999999999</v>
      </c>
      <c r="P44" s="44">
        <v>0.43099999999999999</v>
      </c>
      <c r="Q44" s="45">
        <v>0.41899999999999998</v>
      </c>
    </row>
    <row r="45" spans="1:17" x14ac:dyDescent="0.35">
      <c r="A45" s="46" t="s">
        <v>154</v>
      </c>
      <c r="B45" s="46" t="s">
        <v>146</v>
      </c>
      <c r="C45" s="46" t="s">
        <v>156</v>
      </c>
      <c r="D45" s="47">
        <v>9000</v>
      </c>
      <c r="E45" s="48">
        <v>8000</v>
      </c>
      <c r="F45" s="48">
        <v>8000</v>
      </c>
      <c r="G45" s="48">
        <v>8000</v>
      </c>
      <c r="H45" s="48">
        <v>9000</v>
      </c>
      <c r="I45" s="48">
        <v>8000</v>
      </c>
      <c r="J45" s="48">
        <v>8000</v>
      </c>
      <c r="K45" s="48">
        <v>9000</v>
      </c>
      <c r="L45" s="48">
        <v>8000</v>
      </c>
      <c r="M45" s="48">
        <v>8000</v>
      </c>
      <c r="N45" s="49">
        <f t="shared" si="12"/>
        <v>9.5036958817317843E-3</v>
      </c>
      <c r="O45" s="50">
        <f t="shared" si="13"/>
        <v>8.3333333333333332E-3</v>
      </c>
      <c r="P45" s="51">
        <v>0.20499999999999999</v>
      </c>
      <c r="Q45" s="52">
        <v>0.19</v>
      </c>
    </row>
    <row r="46" spans="1:17" x14ac:dyDescent="0.35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  <c r="Q46" s="30"/>
    </row>
    <row r="47" spans="1:17" ht="13.9" x14ac:dyDescent="0.4">
      <c r="A47" s="7" t="s">
        <v>157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30"/>
    </row>
    <row r="48" spans="1:17" x14ac:dyDescent="0.35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  <c r="Q48" s="30"/>
    </row>
    <row r="49" spans="1:17" ht="13.9" x14ac:dyDescent="0.4">
      <c r="A49" s="32" t="s">
        <v>135</v>
      </c>
      <c r="B49" s="214" t="s">
        <v>38</v>
      </c>
      <c r="C49" s="214"/>
      <c r="D49" s="215" t="s">
        <v>136</v>
      </c>
      <c r="E49" s="216"/>
      <c r="F49" s="216"/>
      <c r="G49" s="216"/>
      <c r="H49" s="216"/>
      <c r="I49" s="216"/>
      <c r="J49" s="216"/>
      <c r="K49" s="216"/>
      <c r="L49" s="216"/>
      <c r="M49" s="217"/>
      <c r="N49" s="30"/>
      <c r="O49" s="30"/>
      <c r="P49" s="31"/>
      <c r="Q49" s="30"/>
    </row>
    <row r="50" spans="1:17" ht="13.9" x14ac:dyDescent="0.4">
      <c r="A50" s="33" t="s">
        <v>143</v>
      </c>
      <c r="B50" s="34" t="s">
        <v>140</v>
      </c>
      <c r="C50" s="34" t="s">
        <v>141</v>
      </c>
      <c r="D50" s="35">
        <v>2015</v>
      </c>
      <c r="E50" s="36">
        <v>2016</v>
      </c>
      <c r="F50" s="61">
        <v>2017</v>
      </c>
      <c r="G50" s="61">
        <v>2018</v>
      </c>
      <c r="H50" s="36">
        <v>2019</v>
      </c>
      <c r="I50" s="36">
        <v>2020</v>
      </c>
      <c r="J50" s="61">
        <v>2021</v>
      </c>
      <c r="K50" s="36">
        <v>2022</v>
      </c>
      <c r="L50" s="61">
        <v>2023</v>
      </c>
      <c r="M50" s="39">
        <v>2024</v>
      </c>
      <c r="N50" s="30"/>
      <c r="O50" s="30"/>
      <c r="P50" s="31"/>
      <c r="Q50" s="30"/>
    </row>
    <row r="51" spans="1:17" x14ac:dyDescent="0.35">
      <c r="A51" s="62" t="s">
        <v>158</v>
      </c>
      <c r="B51" s="3" t="s">
        <v>143</v>
      </c>
      <c r="C51" s="3" t="s">
        <v>144</v>
      </c>
      <c r="D51" s="40">
        <v>506000</v>
      </c>
      <c r="E51" s="41">
        <v>491000</v>
      </c>
      <c r="F51" s="56">
        <v>546000</v>
      </c>
      <c r="G51" s="56">
        <v>530000</v>
      </c>
      <c r="H51" s="41">
        <v>527000</v>
      </c>
      <c r="I51" s="41">
        <v>577000</v>
      </c>
      <c r="J51" s="56">
        <v>567000</v>
      </c>
      <c r="K51" s="56">
        <v>582000</v>
      </c>
      <c r="L51" s="56">
        <v>607000</v>
      </c>
      <c r="M51" s="63">
        <v>623000</v>
      </c>
      <c r="N51" s="30"/>
      <c r="O51" s="30"/>
      <c r="P51" s="31"/>
      <c r="Q51" s="30"/>
    </row>
    <row r="52" spans="1:17" x14ac:dyDescent="0.35">
      <c r="A52" s="62" t="s">
        <v>158</v>
      </c>
      <c r="B52" s="3" t="s">
        <v>143</v>
      </c>
      <c r="C52" s="3" t="s">
        <v>23</v>
      </c>
      <c r="D52" s="40">
        <v>451000</v>
      </c>
      <c r="E52" s="41">
        <v>504000</v>
      </c>
      <c r="F52" s="41">
        <v>486000</v>
      </c>
      <c r="G52" s="41">
        <v>492000</v>
      </c>
      <c r="H52" s="41">
        <v>524000</v>
      </c>
      <c r="I52" s="41">
        <v>462000</v>
      </c>
      <c r="J52" s="41">
        <v>530000</v>
      </c>
      <c r="K52" s="41">
        <v>578000</v>
      </c>
      <c r="L52" s="41">
        <v>600000</v>
      </c>
      <c r="M52" s="63">
        <v>615000</v>
      </c>
      <c r="N52" s="30"/>
      <c r="O52" s="30"/>
      <c r="P52" s="31"/>
      <c r="Q52" s="30"/>
    </row>
    <row r="53" spans="1:17" x14ac:dyDescent="0.35">
      <c r="A53" s="62" t="s">
        <v>158</v>
      </c>
      <c r="B53" s="3" t="s">
        <v>143</v>
      </c>
      <c r="C53" s="3" t="s">
        <v>27</v>
      </c>
      <c r="D53" s="40">
        <v>374000</v>
      </c>
      <c r="E53" s="41">
        <v>399000</v>
      </c>
      <c r="F53" s="41">
        <v>386000</v>
      </c>
      <c r="G53" s="41">
        <v>436000</v>
      </c>
      <c r="H53" s="41">
        <v>427000</v>
      </c>
      <c r="I53" s="41">
        <v>386000</v>
      </c>
      <c r="J53" s="41">
        <v>394000</v>
      </c>
      <c r="K53" s="41">
        <v>483000</v>
      </c>
      <c r="L53" s="41">
        <v>438000</v>
      </c>
      <c r="M53" s="63">
        <v>447000</v>
      </c>
      <c r="N53" s="30"/>
      <c r="O53" s="30"/>
      <c r="P53" s="31"/>
      <c r="Q53" s="30"/>
    </row>
    <row r="54" spans="1:17" x14ac:dyDescent="0.35">
      <c r="A54" s="62" t="s">
        <v>158</v>
      </c>
      <c r="B54" s="3" t="s">
        <v>143</v>
      </c>
      <c r="C54" s="3" t="s">
        <v>22</v>
      </c>
      <c r="D54" s="40">
        <v>141000</v>
      </c>
      <c r="E54" s="41">
        <v>179000</v>
      </c>
      <c r="F54" s="41">
        <v>204000</v>
      </c>
      <c r="G54" s="41">
        <v>185000</v>
      </c>
      <c r="H54" s="41">
        <v>199000</v>
      </c>
      <c r="I54" s="41">
        <v>168000</v>
      </c>
      <c r="J54" s="41">
        <v>189000</v>
      </c>
      <c r="K54" s="41">
        <v>189000</v>
      </c>
      <c r="L54" s="41">
        <v>200000</v>
      </c>
      <c r="M54" s="63">
        <v>202000</v>
      </c>
      <c r="N54" s="30"/>
      <c r="O54" s="30"/>
      <c r="P54" s="31"/>
      <c r="Q54" s="30"/>
    </row>
    <row r="55" spans="1:17" x14ac:dyDescent="0.35">
      <c r="A55" s="62" t="s">
        <v>158</v>
      </c>
      <c r="B55" s="3" t="s">
        <v>143</v>
      </c>
      <c r="C55" s="3" t="s">
        <v>145</v>
      </c>
      <c r="D55" s="40">
        <v>354000</v>
      </c>
      <c r="E55" s="41">
        <v>378000</v>
      </c>
      <c r="F55" s="41">
        <v>366000</v>
      </c>
      <c r="G55" s="41">
        <v>362000</v>
      </c>
      <c r="H55" s="41">
        <v>386000</v>
      </c>
      <c r="I55" s="41">
        <v>384000</v>
      </c>
      <c r="J55" s="41">
        <v>424000</v>
      </c>
      <c r="K55" s="41">
        <v>391000</v>
      </c>
      <c r="L55" s="41">
        <v>434000</v>
      </c>
      <c r="M55" s="63">
        <v>445000</v>
      </c>
      <c r="N55" s="30"/>
      <c r="O55" s="30"/>
      <c r="P55" s="31"/>
      <c r="Q55" s="30"/>
    </row>
    <row r="56" spans="1:17" x14ac:dyDescent="0.35">
      <c r="A56" s="62" t="s">
        <v>158</v>
      </c>
      <c r="B56" s="3" t="s">
        <v>143</v>
      </c>
      <c r="C56" s="3" t="s">
        <v>29</v>
      </c>
      <c r="D56" s="40">
        <v>399000</v>
      </c>
      <c r="E56" s="41">
        <v>416000</v>
      </c>
      <c r="F56" s="41">
        <v>431000</v>
      </c>
      <c r="G56" s="41">
        <v>429000</v>
      </c>
      <c r="H56" s="41">
        <v>461000</v>
      </c>
      <c r="I56" s="41">
        <v>422000</v>
      </c>
      <c r="J56" s="41">
        <v>460000</v>
      </c>
      <c r="K56" s="41">
        <v>524000</v>
      </c>
      <c r="L56" s="41">
        <v>539000</v>
      </c>
      <c r="M56" s="63">
        <v>570000</v>
      </c>
      <c r="N56" s="30"/>
      <c r="O56" s="30"/>
      <c r="P56" s="31"/>
      <c r="Q56" s="30"/>
    </row>
    <row r="57" spans="1:17" x14ac:dyDescent="0.35">
      <c r="A57" s="64" t="s">
        <v>158</v>
      </c>
      <c r="B57" s="46" t="s">
        <v>143</v>
      </c>
      <c r="C57" s="46" t="s">
        <v>49</v>
      </c>
      <c r="D57" s="65">
        <v>4500</v>
      </c>
      <c r="E57" s="66">
        <v>5000</v>
      </c>
      <c r="F57" s="66">
        <v>5000</v>
      </c>
      <c r="G57" s="66">
        <v>6000</v>
      </c>
      <c r="H57" s="66">
        <v>5000</v>
      </c>
      <c r="I57" s="66">
        <v>4000</v>
      </c>
      <c r="J57" s="66">
        <v>6000</v>
      </c>
      <c r="K57" s="66">
        <v>9000</v>
      </c>
      <c r="L57" s="66">
        <v>11000</v>
      </c>
      <c r="M57" s="67">
        <v>10000</v>
      </c>
      <c r="N57" s="30"/>
      <c r="O57" s="30"/>
      <c r="P57" s="31"/>
      <c r="Q57" s="30"/>
    </row>
    <row r="58" spans="1:17" x14ac:dyDescent="0.35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1"/>
      <c r="Q58" s="30"/>
    </row>
    <row r="59" spans="1:17" ht="13.9" x14ac:dyDescent="0.4">
      <c r="A59" s="7" t="s">
        <v>159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1"/>
      <c r="Q59" s="30"/>
    </row>
    <row r="60" spans="1:17" x14ac:dyDescent="0.35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1"/>
      <c r="Q60" s="30"/>
    </row>
    <row r="61" spans="1:17" ht="13.9" x14ac:dyDescent="0.4">
      <c r="A61" s="32" t="s">
        <v>135</v>
      </c>
      <c r="B61" s="214" t="s">
        <v>38</v>
      </c>
      <c r="C61" s="214"/>
      <c r="D61" s="215" t="s">
        <v>160</v>
      </c>
      <c r="E61" s="216"/>
      <c r="F61" s="216"/>
      <c r="G61" s="216"/>
      <c r="H61" s="216"/>
      <c r="I61" s="216"/>
      <c r="J61" s="216"/>
      <c r="K61" s="216"/>
      <c r="L61" s="216"/>
      <c r="M61" s="217"/>
      <c r="N61" s="30"/>
      <c r="O61" s="30"/>
      <c r="P61" s="31"/>
      <c r="Q61" s="30"/>
    </row>
    <row r="62" spans="1:17" ht="13.9" x14ac:dyDescent="0.4">
      <c r="A62" s="33" t="s">
        <v>139</v>
      </c>
      <c r="B62" s="34" t="s">
        <v>140</v>
      </c>
      <c r="C62" s="34" t="s">
        <v>141</v>
      </c>
      <c r="D62" s="35">
        <v>2015</v>
      </c>
      <c r="E62" s="36">
        <v>2016</v>
      </c>
      <c r="F62" s="61">
        <v>2017</v>
      </c>
      <c r="G62" s="61">
        <v>2018</v>
      </c>
      <c r="H62" s="36">
        <v>2019</v>
      </c>
      <c r="I62" s="36">
        <v>2020</v>
      </c>
      <c r="J62" s="61">
        <v>2021</v>
      </c>
      <c r="K62" s="36">
        <v>2022</v>
      </c>
      <c r="L62" s="61">
        <v>2023</v>
      </c>
      <c r="M62" s="39">
        <v>2024</v>
      </c>
      <c r="N62" s="30"/>
      <c r="O62" s="30"/>
      <c r="P62" s="31"/>
      <c r="Q62" s="30"/>
    </row>
    <row r="63" spans="1:17" x14ac:dyDescent="0.35">
      <c r="A63" s="68" t="s">
        <v>154</v>
      </c>
      <c r="B63" s="69" t="s">
        <v>161</v>
      </c>
      <c r="C63" s="70" t="s">
        <v>161</v>
      </c>
      <c r="D63" s="56">
        <v>919000</v>
      </c>
      <c r="E63" s="56">
        <v>945000</v>
      </c>
      <c r="F63" s="56">
        <v>958000</v>
      </c>
      <c r="G63" s="56">
        <v>930000</v>
      </c>
      <c r="H63" s="56">
        <v>947000</v>
      </c>
      <c r="I63" s="56">
        <v>924000</v>
      </c>
      <c r="J63" s="56">
        <v>925000</v>
      </c>
      <c r="K63" s="56">
        <v>973000</v>
      </c>
      <c r="L63" s="56">
        <v>960000</v>
      </c>
      <c r="M63" s="71">
        <v>960000</v>
      </c>
      <c r="N63" s="30"/>
      <c r="O63" s="30"/>
      <c r="P63" s="31"/>
      <c r="Q63" s="30"/>
    </row>
    <row r="64" spans="1:17" x14ac:dyDescent="0.35">
      <c r="A64" s="62" t="s">
        <v>152</v>
      </c>
      <c r="B64" s="3" t="s">
        <v>161</v>
      </c>
      <c r="C64" s="72" t="s">
        <v>161</v>
      </c>
      <c r="D64" s="41">
        <v>428000</v>
      </c>
      <c r="E64" s="41">
        <v>431000</v>
      </c>
      <c r="F64" s="41">
        <v>445000</v>
      </c>
      <c r="G64" s="41">
        <v>431000</v>
      </c>
      <c r="H64" s="41">
        <v>435000</v>
      </c>
      <c r="I64" s="41">
        <v>423000</v>
      </c>
      <c r="J64" s="41">
        <v>434000</v>
      </c>
      <c r="K64" s="41">
        <v>447000</v>
      </c>
      <c r="L64" s="41">
        <v>429000</v>
      </c>
      <c r="M64" s="63">
        <v>426000</v>
      </c>
      <c r="N64" s="30"/>
      <c r="O64" s="30"/>
      <c r="P64" s="31"/>
      <c r="Q64" s="30"/>
    </row>
    <row r="65" spans="1:17" x14ac:dyDescent="0.35">
      <c r="A65" s="62" t="s">
        <v>149</v>
      </c>
      <c r="B65" s="3" t="s">
        <v>161</v>
      </c>
      <c r="C65" s="72" t="s">
        <v>161</v>
      </c>
      <c r="D65" s="41">
        <v>733000</v>
      </c>
      <c r="E65" s="41">
        <v>740000</v>
      </c>
      <c r="F65" s="41">
        <v>776000</v>
      </c>
      <c r="G65" s="41">
        <v>768000</v>
      </c>
      <c r="H65" s="41">
        <v>778000</v>
      </c>
      <c r="I65" s="41">
        <v>775000</v>
      </c>
      <c r="J65" s="41">
        <v>797000</v>
      </c>
      <c r="K65" s="41">
        <v>819000</v>
      </c>
      <c r="L65" s="41">
        <v>832000</v>
      </c>
      <c r="M65" s="63">
        <v>835000</v>
      </c>
      <c r="N65" s="30"/>
      <c r="O65" s="30"/>
      <c r="P65" s="31"/>
      <c r="Q65" s="30"/>
    </row>
    <row r="66" spans="1:17" x14ac:dyDescent="0.35">
      <c r="A66" s="62" t="s">
        <v>142</v>
      </c>
      <c r="B66" s="3" t="s">
        <v>161</v>
      </c>
      <c r="C66" s="72" t="s">
        <v>161</v>
      </c>
      <c r="D66" s="41">
        <v>2844000</v>
      </c>
      <c r="E66" s="41">
        <v>2903000</v>
      </c>
      <c r="F66" s="41">
        <v>2959000</v>
      </c>
      <c r="G66" s="41">
        <v>3019000</v>
      </c>
      <c r="H66" s="41">
        <v>3092000</v>
      </c>
      <c r="I66" s="41">
        <v>2998000</v>
      </c>
      <c r="J66" s="41">
        <v>3173000</v>
      </c>
      <c r="K66" s="41">
        <v>3379000</v>
      </c>
      <c r="L66" s="41">
        <v>3453000</v>
      </c>
      <c r="M66" s="63">
        <v>3522000</v>
      </c>
      <c r="N66" s="30"/>
      <c r="O66" s="30"/>
      <c r="P66" s="31"/>
      <c r="Q66" s="30"/>
    </row>
    <row r="67" spans="1:17" x14ac:dyDescent="0.35">
      <c r="A67" s="64" t="s">
        <v>162</v>
      </c>
      <c r="B67" s="46" t="s">
        <v>161</v>
      </c>
      <c r="C67" s="73" t="s">
        <v>161</v>
      </c>
      <c r="D67" s="66">
        <v>4924000</v>
      </c>
      <c r="E67" s="66">
        <v>5019000</v>
      </c>
      <c r="F67" s="66">
        <v>5138000</v>
      </c>
      <c r="G67" s="66">
        <v>5148000</v>
      </c>
      <c r="H67" s="66">
        <v>5252000</v>
      </c>
      <c r="I67" s="66">
        <v>5121000</v>
      </c>
      <c r="J67" s="66">
        <v>5329000</v>
      </c>
      <c r="K67" s="66">
        <v>5618000</v>
      </c>
      <c r="L67" s="66">
        <v>5675000</v>
      </c>
      <c r="M67" s="67">
        <v>5743000</v>
      </c>
      <c r="N67" s="30"/>
      <c r="O67" s="30"/>
      <c r="P67" s="31"/>
      <c r="Q67" s="30"/>
    </row>
    <row r="68" spans="1:17" x14ac:dyDescent="0.35">
      <c r="D68" s="74"/>
      <c r="E68" s="74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1"/>
      <c r="Q68" s="30"/>
    </row>
  </sheetData>
  <mergeCells count="8">
    <mergeCell ref="P6:Q6"/>
    <mergeCell ref="B49:C49"/>
    <mergeCell ref="D49:M49"/>
    <mergeCell ref="B61:C61"/>
    <mergeCell ref="D61:M61"/>
    <mergeCell ref="B6:C6"/>
    <mergeCell ref="D6:M6"/>
    <mergeCell ref="N6:O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A218-2EF5-49CC-9B9A-6E022C178D8E}">
  <dimension ref="A1:L773"/>
  <sheetViews>
    <sheetView topLeftCell="A75" zoomScale="70" zoomScaleNormal="70" workbookViewId="0">
      <selection activeCell="C11" sqref="C11"/>
    </sheetView>
  </sheetViews>
  <sheetFormatPr defaultRowHeight="13.5" x14ac:dyDescent="0.35"/>
  <cols>
    <col min="1" max="1" width="22.77734375" style="99" customWidth="1"/>
    <col min="2" max="2" width="13.5546875" style="99" customWidth="1"/>
    <col min="3" max="3" width="39.6640625" style="99" bestFit="1" customWidth="1"/>
    <col min="4" max="16384" width="8.88671875" style="99"/>
  </cols>
  <sheetData>
    <row r="1" spans="1:12" s="3" customFormat="1" ht="17.649999999999999" x14ac:dyDescent="0.5">
      <c r="A1" s="75" t="s">
        <v>163</v>
      </c>
    </row>
    <row r="2" spans="1:12" s="3" customFormat="1" x14ac:dyDescent="0.35">
      <c r="A2" s="3" t="s">
        <v>164</v>
      </c>
    </row>
    <row r="3" spans="1:12" s="3" customFormat="1" x14ac:dyDescent="0.35"/>
    <row r="4" spans="1:12" s="7" customFormat="1" ht="13.9" x14ac:dyDescent="0.4">
      <c r="A4" s="7" t="s">
        <v>165</v>
      </c>
    </row>
    <row r="5" spans="1:12" s="7" customFormat="1" ht="13.9" x14ac:dyDescent="0.4"/>
    <row r="6" spans="1:12" s="3" customFormat="1" ht="13.9" x14ac:dyDescent="0.4">
      <c r="A6" s="76" t="s">
        <v>135</v>
      </c>
      <c r="B6" s="220" t="s">
        <v>38</v>
      </c>
      <c r="C6" s="220"/>
      <c r="D6" s="219" t="s">
        <v>136</v>
      </c>
      <c r="E6" s="220"/>
      <c r="F6" s="220"/>
      <c r="G6" s="219" t="s">
        <v>166</v>
      </c>
      <c r="H6" s="220"/>
      <c r="I6" s="220"/>
      <c r="J6" s="219" t="s">
        <v>167</v>
      </c>
      <c r="K6" s="220"/>
      <c r="L6" s="221"/>
    </row>
    <row r="7" spans="1:12" s="3" customFormat="1" ht="13.9" x14ac:dyDescent="0.4">
      <c r="A7" s="78" t="s">
        <v>139</v>
      </c>
      <c r="B7" s="79" t="s">
        <v>140</v>
      </c>
      <c r="C7" s="79" t="s">
        <v>141</v>
      </c>
      <c r="D7" s="80">
        <v>2019</v>
      </c>
      <c r="E7" s="81">
        <v>2022</v>
      </c>
      <c r="F7" s="81">
        <v>2025</v>
      </c>
      <c r="G7" s="80">
        <v>2019</v>
      </c>
      <c r="H7" s="81">
        <v>2022</v>
      </c>
      <c r="I7" s="81">
        <v>2025</v>
      </c>
      <c r="J7" s="80">
        <v>2019</v>
      </c>
      <c r="K7" s="81">
        <v>2022</v>
      </c>
      <c r="L7" s="82">
        <v>2025</v>
      </c>
    </row>
    <row r="8" spans="1:12" s="3" customFormat="1" x14ac:dyDescent="0.35">
      <c r="A8" s="62" t="s">
        <v>142</v>
      </c>
      <c r="B8" s="3" t="s">
        <v>143</v>
      </c>
      <c r="C8" s="3" t="s">
        <v>22</v>
      </c>
      <c r="D8" s="83">
        <v>15675</v>
      </c>
      <c r="E8" s="41">
        <v>16935</v>
      </c>
      <c r="F8" s="41">
        <v>17480</v>
      </c>
      <c r="G8" s="84">
        <f t="shared" ref="G8:G21" si="0">D8/D$88</f>
        <v>5.5641339651775729E-2</v>
      </c>
      <c r="H8" s="85">
        <f t="shared" ref="H8:H21" si="1">E8/E$88</f>
        <v>5.9055324045821492E-2</v>
      </c>
      <c r="I8" s="85">
        <f t="shared" ref="I8:I21" si="2">F8/F$88</f>
        <v>5.9724950884086442E-2</v>
      </c>
      <c r="J8" s="84">
        <f t="shared" ref="J8:J21" si="3">D8/D69</f>
        <v>0.27358408238066151</v>
      </c>
      <c r="K8" s="85">
        <f t="shared" ref="K8:K21" si="4">E8/E69</f>
        <v>0.26791646891314663</v>
      </c>
      <c r="L8" s="86">
        <f t="shared" ref="L8:L21" si="5">F8/F69</f>
        <v>0.27363807138384472</v>
      </c>
    </row>
    <row r="9" spans="1:12" s="3" customFormat="1" x14ac:dyDescent="0.35">
      <c r="A9" s="62" t="s">
        <v>142</v>
      </c>
      <c r="B9" s="3" t="s">
        <v>143</v>
      </c>
      <c r="C9" s="3" t="s">
        <v>168</v>
      </c>
      <c r="D9" s="83">
        <v>57505</v>
      </c>
      <c r="E9" s="41">
        <v>55825</v>
      </c>
      <c r="F9" s="41">
        <v>56985</v>
      </c>
      <c r="G9" s="84">
        <f t="shared" si="0"/>
        <v>0.20412473599204869</v>
      </c>
      <c r="H9" s="85">
        <f t="shared" si="1"/>
        <v>0.19467159520862029</v>
      </c>
      <c r="I9" s="85">
        <f t="shared" si="2"/>
        <v>0.19470402323396258</v>
      </c>
      <c r="J9" s="84">
        <f t="shared" si="3"/>
        <v>0.55479980704293297</v>
      </c>
      <c r="K9" s="85">
        <f t="shared" si="4"/>
        <v>0.58621232804788403</v>
      </c>
      <c r="L9" s="86">
        <f t="shared" si="5"/>
        <v>0.60429480381760337</v>
      </c>
    </row>
    <row r="10" spans="1:12" s="3" customFormat="1" x14ac:dyDescent="0.35">
      <c r="A10" s="62" t="s">
        <v>142</v>
      </c>
      <c r="B10" s="3" t="s">
        <v>143</v>
      </c>
      <c r="C10" s="3" t="s">
        <v>29</v>
      </c>
      <c r="D10" s="83">
        <v>37735</v>
      </c>
      <c r="E10" s="41">
        <v>36415</v>
      </c>
      <c r="F10" s="41">
        <v>37195</v>
      </c>
      <c r="G10" s="84">
        <f t="shared" si="0"/>
        <v>0.13394742913937846</v>
      </c>
      <c r="H10" s="85">
        <f t="shared" si="1"/>
        <v>0.12698551078409151</v>
      </c>
      <c r="I10" s="85">
        <f t="shared" si="2"/>
        <v>0.12708635858887846</v>
      </c>
      <c r="J10" s="84">
        <f t="shared" si="3"/>
        <v>0.49284921308691959</v>
      </c>
      <c r="K10" s="85">
        <f t="shared" si="4"/>
        <v>0.53559346962788645</v>
      </c>
      <c r="L10" s="86">
        <f t="shared" si="5"/>
        <v>0.56317662200015139</v>
      </c>
    </row>
    <row r="11" spans="1:12" s="3" customFormat="1" x14ac:dyDescent="0.35">
      <c r="A11" s="62" t="s">
        <v>142</v>
      </c>
      <c r="B11" s="3" t="s">
        <v>143</v>
      </c>
      <c r="C11" s="3" t="s">
        <v>169</v>
      </c>
      <c r="D11" s="83">
        <v>12660</v>
      </c>
      <c r="E11" s="41">
        <v>12455</v>
      </c>
      <c r="F11" s="41">
        <v>13515</v>
      </c>
      <c r="G11" s="84">
        <f t="shared" si="0"/>
        <v>4.4939034130238004E-2</v>
      </c>
      <c r="H11" s="85">
        <f t="shared" si="1"/>
        <v>4.3432775966383626E-2</v>
      </c>
      <c r="I11" s="85">
        <f t="shared" si="2"/>
        <v>4.6177500640642348E-2</v>
      </c>
      <c r="J11" s="84">
        <f t="shared" si="3"/>
        <v>0.70470359031450047</v>
      </c>
      <c r="K11" s="85">
        <f t="shared" si="4"/>
        <v>0.72265738323179574</v>
      </c>
      <c r="L11" s="86">
        <f t="shared" si="5"/>
        <v>0.75083333333333335</v>
      </c>
    </row>
    <row r="12" spans="1:12" s="3" customFormat="1" x14ac:dyDescent="0.35">
      <c r="A12" s="62" t="s">
        <v>142</v>
      </c>
      <c r="B12" s="3" t="s">
        <v>143</v>
      </c>
      <c r="C12" s="3" t="s">
        <v>27</v>
      </c>
      <c r="D12" s="83">
        <v>17415</v>
      </c>
      <c r="E12" s="41">
        <v>18590</v>
      </c>
      <c r="F12" s="41">
        <v>19280</v>
      </c>
      <c r="G12" s="84">
        <f t="shared" si="0"/>
        <v>6.1817794579628348E-2</v>
      </c>
      <c r="H12" s="85">
        <f t="shared" si="1"/>
        <v>6.4826600177845972E-2</v>
      </c>
      <c r="I12" s="85">
        <f t="shared" si="2"/>
        <v>6.5875117451097628E-2</v>
      </c>
      <c r="J12" s="84">
        <f t="shared" si="3"/>
        <v>0.52661022074387664</v>
      </c>
      <c r="K12" s="85">
        <f t="shared" si="4"/>
        <v>0.51588733176078816</v>
      </c>
      <c r="L12" s="86">
        <f t="shared" si="5"/>
        <v>0.5093791281373844</v>
      </c>
    </row>
    <row r="13" spans="1:12" s="3" customFormat="1" x14ac:dyDescent="0.35">
      <c r="A13" s="62" t="s">
        <v>142</v>
      </c>
      <c r="B13" s="3" t="s">
        <v>143</v>
      </c>
      <c r="C13" s="3" t="s">
        <v>170</v>
      </c>
      <c r="D13" s="83">
        <v>9900</v>
      </c>
      <c r="E13" s="41">
        <v>10570</v>
      </c>
      <c r="F13" s="41">
        <v>11545</v>
      </c>
      <c r="G13" s="84">
        <f t="shared" si="0"/>
        <v>3.5141898727437303E-2</v>
      </c>
      <c r="H13" s="85">
        <f t="shared" si="1"/>
        <v>3.685944937492372E-2</v>
      </c>
      <c r="I13" s="85">
        <f t="shared" si="2"/>
        <v>3.9446485008968996E-2</v>
      </c>
      <c r="J13" s="84">
        <f t="shared" si="3"/>
        <v>0.41036269430051814</v>
      </c>
      <c r="K13" s="85">
        <f t="shared" si="4"/>
        <v>0.41679810725552052</v>
      </c>
      <c r="L13" s="86">
        <f t="shared" si="5"/>
        <v>0.4112931955824724</v>
      </c>
    </row>
    <row r="14" spans="1:12" s="3" customFormat="1" x14ac:dyDescent="0.35">
      <c r="A14" s="62" t="s">
        <v>142</v>
      </c>
      <c r="B14" s="3" t="s">
        <v>143</v>
      </c>
      <c r="C14" s="3" t="s">
        <v>49</v>
      </c>
      <c r="D14" s="83">
        <v>375</v>
      </c>
      <c r="E14" s="41">
        <v>450</v>
      </c>
      <c r="F14" s="41">
        <v>490</v>
      </c>
      <c r="G14" s="84">
        <f t="shared" si="0"/>
        <v>1.3311325275544433E-3</v>
      </c>
      <c r="H14" s="85">
        <f t="shared" si="1"/>
        <v>1.5692291597649644E-3</v>
      </c>
      <c r="I14" s="85">
        <f t="shared" si="2"/>
        <v>1.6742120099086017E-3</v>
      </c>
      <c r="J14" s="84">
        <f t="shared" si="3"/>
        <v>0.53956834532374098</v>
      </c>
      <c r="K14" s="85">
        <f t="shared" si="4"/>
        <v>0.56603773584905659</v>
      </c>
      <c r="L14" s="86">
        <f t="shared" si="5"/>
        <v>0.56647398843930641</v>
      </c>
    </row>
    <row r="15" spans="1:12" s="3" customFormat="1" x14ac:dyDescent="0.35">
      <c r="A15" s="62" t="s">
        <v>142</v>
      </c>
      <c r="B15" s="3" t="s">
        <v>146</v>
      </c>
      <c r="C15" s="3" t="s">
        <v>156</v>
      </c>
      <c r="D15" s="83">
        <v>1235</v>
      </c>
      <c r="E15" s="41">
        <v>1295</v>
      </c>
      <c r="F15" s="41">
        <v>1320</v>
      </c>
      <c r="G15" s="84">
        <f t="shared" si="0"/>
        <v>4.3838631240792998E-3</v>
      </c>
      <c r="H15" s="85">
        <f t="shared" si="1"/>
        <v>4.5158928042125087E-3</v>
      </c>
      <c r="I15" s="85">
        <f t="shared" si="2"/>
        <v>4.5101221491415395E-3</v>
      </c>
      <c r="J15" s="84">
        <f t="shared" si="3"/>
        <v>0.36430678466076694</v>
      </c>
      <c r="K15" s="85">
        <f t="shared" si="4"/>
        <v>0.35625859697386519</v>
      </c>
      <c r="L15" s="86">
        <f t="shared" si="5"/>
        <v>0.35388739946380698</v>
      </c>
    </row>
    <row r="16" spans="1:12" s="3" customFormat="1" x14ac:dyDescent="0.35">
      <c r="A16" s="62" t="s">
        <v>142</v>
      </c>
      <c r="B16" s="3" t="s">
        <v>146</v>
      </c>
      <c r="C16" s="3" t="s">
        <v>64</v>
      </c>
      <c r="D16" s="83">
        <v>4920</v>
      </c>
      <c r="E16" s="41">
        <v>5610</v>
      </c>
      <c r="F16" s="41">
        <v>6000</v>
      </c>
      <c r="G16" s="84">
        <f t="shared" si="0"/>
        <v>1.7464458761514295E-2</v>
      </c>
      <c r="H16" s="85">
        <f t="shared" si="1"/>
        <v>1.9563056858403222E-2</v>
      </c>
      <c r="I16" s="85">
        <f t="shared" si="2"/>
        <v>2.0500555223370635E-2</v>
      </c>
      <c r="J16" s="84">
        <f t="shared" si="3"/>
        <v>0.43636363636363634</v>
      </c>
      <c r="K16" s="85">
        <f t="shared" si="4"/>
        <v>0.44365361803084225</v>
      </c>
      <c r="L16" s="86">
        <f t="shared" si="5"/>
        <v>0.44960659423004873</v>
      </c>
    </row>
    <row r="17" spans="1:12" s="3" customFormat="1" x14ac:dyDescent="0.35">
      <c r="A17" s="62" t="s">
        <v>142</v>
      </c>
      <c r="B17" s="3" t="s">
        <v>146</v>
      </c>
      <c r="C17" s="3" t="s">
        <v>171</v>
      </c>
      <c r="D17" s="83">
        <v>810</v>
      </c>
      <c r="E17" s="41">
        <v>1010</v>
      </c>
      <c r="F17" s="41">
        <v>980</v>
      </c>
      <c r="G17" s="84">
        <f t="shared" si="0"/>
        <v>2.8752462595175977E-3</v>
      </c>
      <c r="H17" s="85">
        <f t="shared" si="1"/>
        <v>3.5220476696946976E-3</v>
      </c>
      <c r="I17" s="85">
        <f t="shared" si="2"/>
        <v>3.3484240198172035E-3</v>
      </c>
      <c r="J17" s="84">
        <f t="shared" si="3"/>
        <v>0.47093023255813954</v>
      </c>
      <c r="K17" s="85">
        <f t="shared" si="4"/>
        <v>0.47306791569086654</v>
      </c>
      <c r="L17" s="86">
        <f t="shared" si="5"/>
        <v>0.46226415094339623</v>
      </c>
    </row>
    <row r="18" spans="1:12" s="3" customFormat="1" x14ac:dyDescent="0.35">
      <c r="A18" s="62" t="s">
        <v>142</v>
      </c>
      <c r="B18" s="3" t="s">
        <v>146</v>
      </c>
      <c r="C18" s="3" t="s">
        <v>172</v>
      </c>
      <c r="D18" s="83">
        <v>380</v>
      </c>
      <c r="E18" s="41">
        <v>385</v>
      </c>
      <c r="F18" s="41">
        <v>375</v>
      </c>
      <c r="G18" s="84">
        <f t="shared" si="0"/>
        <v>1.3488809612551692E-3</v>
      </c>
      <c r="H18" s="85">
        <f t="shared" si="1"/>
        <v>1.3425627255766917E-3</v>
      </c>
      <c r="I18" s="85">
        <f t="shared" si="2"/>
        <v>1.2812847014606647E-3</v>
      </c>
      <c r="J18" s="84">
        <f t="shared" si="3"/>
        <v>0.67256637168141598</v>
      </c>
      <c r="K18" s="85">
        <f t="shared" si="4"/>
        <v>0.66379310344827591</v>
      </c>
      <c r="L18" s="86">
        <f t="shared" si="5"/>
        <v>0.68181818181818177</v>
      </c>
    </row>
    <row r="19" spans="1:12" s="3" customFormat="1" x14ac:dyDescent="0.35">
      <c r="A19" s="62" t="s">
        <v>142</v>
      </c>
      <c r="B19" s="3" t="s">
        <v>146</v>
      </c>
      <c r="C19" s="3" t="s">
        <v>173</v>
      </c>
      <c r="D19" s="83">
        <v>93035</v>
      </c>
      <c r="E19" s="41">
        <v>87545</v>
      </c>
      <c r="F19" s="41">
        <v>86300</v>
      </c>
      <c r="G19" s="84">
        <f t="shared" si="0"/>
        <v>0.33024510586940703</v>
      </c>
      <c r="H19" s="85">
        <f t="shared" si="1"/>
        <v>0.30528481509249733</v>
      </c>
      <c r="I19" s="85">
        <f t="shared" si="2"/>
        <v>0.29486631929614759</v>
      </c>
      <c r="J19" s="84">
        <f t="shared" si="3"/>
        <v>0.55891982818179087</v>
      </c>
      <c r="K19" s="85">
        <f t="shared" si="4"/>
        <v>0.56854786335887775</v>
      </c>
      <c r="L19" s="86">
        <f t="shared" si="5"/>
        <v>0.58232118758434548</v>
      </c>
    </row>
    <row r="20" spans="1:12" s="3" customFormat="1" x14ac:dyDescent="0.35">
      <c r="A20" s="62" t="s">
        <v>142</v>
      </c>
      <c r="B20" s="3" t="s">
        <v>146</v>
      </c>
      <c r="C20" s="3" t="s">
        <v>174</v>
      </c>
      <c r="D20" s="83">
        <v>22460</v>
      </c>
      <c r="E20" s="41">
        <v>25495</v>
      </c>
      <c r="F20" s="41">
        <v>23550</v>
      </c>
      <c r="G20" s="84">
        <f t="shared" si="0"/>
        <v>7.9725964183660791E-2</v>
      </c>
      <c r="H20" s="85">
        <f t="shared" si="1"/>
        <v>8.8905549840461701E-2</v>
      </c>
      <c r="I20" s="85">
        <f t="shared" si="2"/>
        <v>8.0464679251729732E-2</v>
      </c>
      <c r="J20" s="84">
        <f t="shared" si="3"/>
        <v>0.44173468384305242</v>
      </c>
      <c r="K20" s="85">
        <f t="shared" si="4"/>
        <v>0.43945531328104803</v>
      </c>
      <c r="L20" s="86">
        <f t="shared" si="5"/>
        <v>0.43708240534521159</v>
      </c>
    </row>
    <row r="21" spans="1:12" s="3" customFormat="1" x14ac:dyDescent="0.35">
      <c r="A21" s="64" t="s">
        <v>142</v>
      </c>
      <c r="B21" s="46" t="s">
        <v>146</v>
      </c>
      <c r="C21" s="46" t="s">
        <v>175</v>
      </c>
      <c r="D21" s="65">
        <v>4345</v>
      </c>
      <c r="E21" s="66">
        <v>5860</v>
      </c>
      <c r="F21" s="66">
        <v>5415</v>
      </c>
      <c r="G21" s="87">
        <f t="shared" si="0"/>
        <v>1.5423388885930816E-2</v>
      </c>
      <c r="H21" s="88">
        <f t="shared" si="1"/>
        <v>2.0434850836050424E-2</v>
      </c>
      <c r="I21" s="88">
        <f t="shared" si="2"/>
        <v>1.8501751089091998E-2</v>
      </c>
      <c r="J21" s="87">
        <f t="shared" si="3"/>
        <v>0.27861494068611736</v>
      </c>
      <c r="K21" s="88">
        <f t="shared" si="4"/>
        <v>0.28460417678484701</v>
      </c>
      <c r="L21" s="89">
        <f t="shared" si="5"/>
        <v>0.28673550436854645</v>
      </c>
    </row>
    <row r="22" spans="1:12" s="3" customFormat="1" x14ac:dyDescent="0.35">
      <c r="A22" s="62" t="s">
        <v>149</v>
      </c>
      <c r="B22" s="3" t="s">
        <v>143</v>
      </c>
      <c r="C22" s="3" t="s">
        <v>22</v>
      </c>
      <c r="D22" s="83">
        <v>18930</v>
      </c>
      <c r="E22" s="41">
        <v>21375</v>
      </c>
      <c r="F22" s="41">
        <v>21470</v>
      </c>
      <c r="G22" s="84">
        <f t="shared" ref="G22:G35" si="6">D22/D$89</f>
        <v>0.1647447891736652</v>
      </c>
      <c r="H22" s="85">
        <f t="shared" ref="H22:H35" si="7">E22/E$89</f>
        <v>0.17854159705980621</v>
      </c>
      <c r="I22" s="85">
        <f t="shared" ref="I22:I35" si="8">F22/F$89</f>
        <v>0.18069348594512707</v>
      </c>
      <c r="J22" s="84">
        <f t="shared" ref="J22:J35" si="9">D22/D69</f>
        <v>0.3303953224539663</v>
      </c>
      <c r="K22" s="85">
        <f t="shared" ref="K22:K35" si="10">E22/E69</f>
        <v>0.33815851922164214</v>
      </c>
      <c r="L22" s="86">
        <f t="shared" ref="L22:L35" si="11">F22/F69</f>
        <v>0.33609893550407011</v>
      </c>
    </row>
    <row r="23" spans="1:12" s="3" customFormat="1" x14ac:dyDescent="0.35">
      <c r="A23" s="62" t="s">
        <v>149</v>
      </c>
      <c r="B23" s="3" t="s">
        <v>143</v>
      </c>
      <c r="C23" s="3" t="s">
        <v>168</v>
      </c>
      <c r="D23" s="83">
        <v>15405</v>
      </c>
      <c r="E23" s="41">
        <v>13320</v>
      </c>
      <c r="F23" s="41">
        <v>12830</v>
      </c>
      <c r="G23" s="84">
        <f t="shared" si="6"/>
        <v>0.13406727296462295</v>
      </c>
      <c r="H23" s="85">
        <f t="shared" si="7"/>
        <v>0.1112596057467424</v>
      </c>
      <c r="I23" s="85">
        <f t="shared" si="8"/>
        <v>0.10797845480558828</v>
      </c>
      <c r="J23" s="84">
        <f t="shared" si="9"/>
        <v>0.14862518089725035</v>
      </c>
      <c r="K23" s="85">
        <f t="shared" si="10"/>
        <v>0.13987188911057441</v>
      </c>
      <c r="L23" s="86">
        <f t="shared" si="11"/>
        <v>0.13605514316012726</v>
      </c>
    </row>
    <row r="24" spans="1:12" s="3" customFormat="1" x14ac:dyDescent="0.35">
      <c r="A24" s="62" t="s">
        <v>149</v>
      </c>
      <c r="B24" s="3" t="s">
        <v>143</v>
      </c>
      <c r="C24" s="3" t="s">
        <v>29</v>
      </c>
      <c r="D24" s="83">
        <v>13370</v>
      </c>
      <c r="E24" s="41">
        <v>10755</v>
      </c>
      <c r="F24" s="41">
        <v>9910</v>
      </c>
      <c r="G24" s="84">
        <f t="shared" si="6"/>
        <v>0.11635699055741699</v>
      </c>
      <c r="H24" s="85">
        <f t="shared" si="7"/>
        <v>8.9834614099565654E-2</v>
      </c>
      <c r="I24" s="85">
        <f t="shared" si="8"/>
        <v>8.3403467429725639E-2</v>
      </c>
      <c r="J24" s="84">
        <f t="shared" si="9"/>
        <v>0.17462286945732383</v>
      </c>
      <c r="K24" s="85">
        <f t="shared" si="10"/>
        <v>0.15818502720988381</v>
      </c>
      <c r="L24" s="86">
        <f t="shared" si="11"/>
        <v>0.15004920887273829</v>
      </c>
    </row>
    <row r="25" spans="1:12" s="3" customFormat="1" x14ac:dyDescent="0.35">
      <c r="A25" s="62" t="s">
        <v>149</v>
      </c>
      <c r="B25" s="3" t="s">
        <v>143</v>
      </c>
      <c r="C25" s="3" t="s">
        <v>169</v>
      </c>
      <c r="D25" s="83">
        <v>1880</v>
      </c>
      <c r="E25" s="41">
        <v>1560</v>
      </c>
      <c r="F25" s="41">
        <v>1385</v>
      </c>
      <c r="G25" s="84">
        <f t="shared" si="6"/>
        <v>1.6361341978155867E-2</v>
      </c>
      <c r="H25" s="85">
        <f t="shared" si="7"/>
        <v>1.3030404276645506E-2</v>
      </c>
      <c r="I25" s="85">
        <f t="shared" si="8"/>
        <v>1.1656286820400605E-2</v>
      </c>
      <c r="J25" s="84">
        <f t="shared" si="9"/>
        <v>0.10464792652379627</v>
      </c>
      <c r="K25" s="85">
        <f t="shared" si="10"/>
        <v>9.0513489991296783E-2</v>
      </c>
      <c r="L25" s="86">
        <f t="shared" si="11"/>
        <v>7.694444444444444E-2</v>
      </c>
    </row>
    <row r="26" spans="1:12" s="3" customFormat="1" x14ac:dyDescent="0.35">
      <c r="A26" s="62" t="s">
        <v>149</v>
      </c>
      <c r="B26" s="3" t="s">
        <v>143</v>
      </c>
      <c r="C26" s="3" t="s">
        <v>27</v>
      </c>
      <c r="D26" s="83">
        <v>6100</v>
      </c>
      <c r="E26" s="41">
        <v>7060</v>
      </c>
      <c r="F26" s="41">
        <v>7620</v>
      </c>
      <c r="G26" s="84">
        <f t="shared" si="6"/>
        <v>5.3087333014229146E-2</v>
      </c>
      <c r="H26" s="85">
        <f t="shared" si="7"/>
        <v>5.8970932175075173E-2</v>
      </c>
      <c r="I26" s="85">
        <f t="shared" si="8"/>
        <v>6.4130617741121027E-2</v>
      </c>
      <c r="J26" s="84">
        <f t="shared" si="9"/>
        <v>0.18445721197459933</v>
      </c>
      <c r="K26" s="85">
        <f t="shared" si="10"/>
        <v>0.19592063271819066</v>
      </c>
      <c r="L26" s="86">
        <f t="shared" si="11"/>
        <v>0.20132100396301189</v>
      </c>
    </row>
    <row r="27" spans="1:12" s="3" customFormat="1" x14ac:dyDescent="0.35">
      <c r="A27" s="62" t="s">
        <v>149</v>
      </c>
      <c r="B27" s="3" t="s">
        <v>143</v>
      </c>
      <c r="C27" s="3" t="s">
        <v>170</v>
      </c>
      <c r="D27" s="83">
        <v>5780</v>
      </c>
      <c r="E27" s="41">
        <v>5985</v>
      </c>
      <c r="F27" s="41">
        <v>6635</v>
      </c>
      <c r="G27" s="84">
        <f t="shared" si="6"/>
        <v>5.0302423741351548E-2</v>
      </c>
      <c r="H27" s="85">
        <f t="shared" si="7"/>
        <v>4.9991647176745743E-2</v>
      </c>
      <c r="I27" s="85">
        <f t="shared" si="8"/>
        <v>5.5840767547550921E-2</v>
      </c>
      <c r="J27" s="84">
        <f t="shared" si="9"/>
        <v>0.23958549222797929</v>
      </c>
      <c r="K27" s="85">
        <f t="shared" si="10"/>
        <v>0.23600157728706625</v>
      </c>
      <c r="L27" s="86">
        <f t="shared" si="11"/>
        <v>0.23637335233345208</v>
      </c>
    </row>
    <row r="28" spans="1:12" s="3" customFormat="1" x14ac:dyDescent="0.35">
      <c r="A28" s="62" t="s">
        <v>149</v>
      </c>
      <c r="B28" s="3" t="s">
        <v>143</v>
      </c>
      <c r="C28" s="3" t="s">
        <v>49</v>
      </c>
      <c r="D28" s="83">
        <v>85</v>
      </c>
      <c r="E28" s="41">
        <v>85</v>
      </c>
      <c r="F28" s="41">
        <v>95</v>
      </c>
      <c r="G28" s="84">
        <f t="shared" si="6"/>
        <v>7.3974152560811099E-4</v>
      </c>
      <c r="H28" s="85">
        <f t="shared" si="7"/>
        <v>7.0998997661209486E-4</v>
      </c>
      <c r="I28" s="85">
        <f t="shared" si="8"/>
        <v>7.9952869887224369E-4</v>
      </c>
      <c r="J28" s="84">
        <f t="shared" si="9"/>
        <v>0.1223021582733813</v>
      </c>
      <c r="K28" s="85">
        <f t="shared" si="10"/>
        <v>0.1069182389937107</v>
      </c>
      <c r="L28" s="86">
        <f t="shared" si="11"/>
        <v>0.10982658959537572</v>
      </c>
    </row>
    <row r="29" spans="1:12" s="3" customFormat="1" x14ac:dyDescent="0.35">
      <c r="A29" s="62" t="s">
        <v>149</v>
      </c>
      <c r="B29" s="3" t="s">
        <v>146</v>
      </c>
      <c r="C29" s="3" t="s">
        <v>156</v>
      </c>
      <c r="D29" s="83">
        <v>945</v>
      </c>
      <c r="E29" s="41">
        <v>1040</v>
      </c>
      <c r="F29" s="41">
        <v>1120</v>
      </c>
      <c r="G29" s="84">
        <f t="shared" si="6"/>
        <v>8.2241851964666469E-3</v>
      </c>
      <c r="H29" s="85">
        <f t="shared" si="7"/>
        <v>8.6869361844303366E-3</v>
      </c>
      <c r="I29" s="85">
        <f t="shared" si="8"/>
        <v>9.4260225551253997E-3</v>
      </c>
      <c r="J29" s="84">
        <f t="shared" si="9"/>
        <v>0.27876106194690264</v>
      </c>
      <c r="K29" s="85">
        <f t="shared" si="10"/>
        <v>0.28610729023383769</v>
      </c>
      <c r="L29" s="86">
        <f t="shared" si="11"/>
        <v>0.30026809651474529</v>
      </c>
    </row>
    <row r="30" spans="1:12" s="3" customFormat="1" x14ac:dyDescent="0.35">
      <c r="A30" s="62" t="s">
        <v>149</v>
      </c>
      <c r="B30" s="3" t="s">
        <v>146</v>
      </c>
      <c r="C30" s="3" t="s">
        <v>64</v>
      </c>
      <c r="D30" s="83">
        <v>2585</v>
      </c>
      <c r="E30" s="41">
        <v>2865</v>
      </c>
      <c r="F30" s="41">
        <v>3030</v>
      </c>
      <c r="G30" s="84">
        <f t="shared" si="6"/>
        <v>2.2496845219964319E-2</v>
      </c>
      <c r="H30" s="85">
        <f t="shared" si="7"/>
        <v>2.3930838623454728E-2</v>
      </c>
      <c r="I30" s="85">
        <f t="shared" si="8"/>
        <v>2.5500757448241037E-2</v>
      </c>
      <c r="J30" s="84">
        <f t="shared" si="9"/>
        <v>0.22926829268292684</v>
      </c>
      <c r="K30" s="85">
        <f t="shared" si="10"/>
        <v>0.22657176749703439</v>
      </c>
      <c r="L30" s="86">
        <f t="shared" si="11"/>
        <v>0.22705133008617459</v>
      </c>
    </row>
    <row r="31" spans="1:12" s="3" customFormat="1" x14ac:dyDescent="0.35">
      <c r="A31" s="62" t="s">
        <v>149</v>
      </c>
      <c r="B31" s="3" t="s">
        <v>146</v>
      </c>
      <c r="C31" s="3" t="s">
        <v>171</v>
      </c>
      <c r="D31" s="83">
        <v>340</v>
      </c>
      <c r="E31" s="41">
        <v>435</v>
      </c>
      <c r="F31" s="41">
        <v>450</v>
      </c>
      <c r="G31" s="84">
        <f t="shared" si="6"/>
        <v>2.958966102432444E-3</v>
      </c>
      <c r="H31" s="85">
        <f t="shared" si="7"/>
        <v>3.6334781156030739E-3</v>
      </c>
      <c r="I31" s="85">
        <f t="shared" si="8"/>
        <v>3.7872412051843125E-3</v>
      </c>
      <c r="J31" s="84">
        <f t="shared" si="9"/>
        <v>0.19767441860465115</v>
      </c>
      <c r="K31" s="85">
        <f t="shared" si="10"/>
        <v>0.20374707259953162</v>
      </c>
      <c r="L31" s="86">
        <f t="shared" si="11"/>
        <v>0.21226415094339623</v>
      </c>
    </row>
    <row r="32" spans="1:12" s="3" customFormat="1" x14ac:dyDescent="0.35">
      <c r="A32" s="62" t="s">
        <v>149</v>
      </c>
      <c r="B32" s="3" t="s">
        <v>146</v>
      </c>
      <c r="C32" s="3" t="s">
        <v>172</v>
      </c>
      <c r="D32" s="83">
        <v>65</v>
      </c>
      <c r="E32" s="41">
        <v>65</v>
      </c>
      <c r="F32" s="41">
        <v>65</v>
      </c>
      <c r="G32" s="84">
        <f t="shared" si="6"/>
        <v>5.6568469605326136E-4</v>
      </c>
      <c r="H32" s="85">
        <f t="shared" si="7"/>
        <v>5.4293351152689604E-4</v>
      </c>
      <c r="I32" s="85">
        <f t="shared" si="8"/>
        <v>5.4704595185995622E-4</v>
      </c>
      <c r="J32" s="84">
        <f t="shared" si="9"/>
        <v>0.11504424778761062</v>
      </c>
      <c r="K32" s="85">
        <f t="shared" si="10"/>
        <v>0.11206896551724138</v>
      </c>
      <c r="L32" s="86">
        <f t="shared" si="11"/>
        <v>0.11818181818181818</v>
      </c>
    </row>
    <row r="33" spans="1:12" s="3" customFormat="1" x14ac:dyDescent="0.35">
      <c r="A33" s="62" t="s">
        <v>149</v>
      </c>
      <c r="B33" s="3" t="s">
        <v>146</v>
      </c>
      <c r="C33" s="3" t="s">
        <v>173</v>
      </c>
      <c r="D33" s="83">
        <v>25655</v>
      </c>
      <c r="E33" s="41">
        <v>23020</v>
      </c>
      <c r="F33" s="41">
        <v>21605</v>
      </c>
      <c r="G33" s="84">
        <f t="shared" si="6"/>
        <v>0.22327139811148339</v>
      </c>
      <c r="H33" s="85">
        <f t="shared" si="7"/>
        <v>0.19228199131306381</v>
      </c>
      <c r="I33" s="85">
        <f t="shared" si="8"/>
        <v>0.18182965830668238</v>
      </c>
      <c r="J33" s="84">
        <f t="shared" si="9"/>
        <v>0.15412573968940554</v>
      </c>
      <c r="K33" s="85">
        <f t="shared" si="10"/>
        <v>0.14949993505650083</v>
      </c>
      <c r="L33" s="86">
        <f t="shared" si="11"/>
        <v>0.14578272604588394</v>
      </c>
    </row>
    <row r="34" spans="1:12" s="3" customFormat="1" x14ac:dyDescent="0.35">
      <c r="A34" s="62" t="s">
        <v>149</v>
      </c>
      <c r="B34" s="3" t="s">
        <v>146</v>
      </c>
      <c r="C34" s="3" t="s">
        <v>174</v>
      </c>
      <c r="D34" s="83">
        <v>10975</v>
      </c>
      <c r="E34" s="41">
        <v>12690</v>
      </c>
      <c r="F34" s="41">
        <v>12065</v>
      </c>
      <c r="G34" s="84">
        <f t="shared" si="6"/>
        <v>9.5513685218223746E-2</v>
      </c>
      <c r="H34" s="85">
        <f t="shared" si="7"/>
        <v>0.10599732709655864</v>
      </c>
      <c r="I34" s="85">
        <f t="shared" si="8"/>
        <v>0.10154014475677495</v>
      </c>
      <c r="J34" s="84">
        <f t="shared" si="9"/>
        <v>0.21585209951814338</v>
      </c>
      <c r="K34" s="85">
        <f t="shared" si="10"/>
        <v>0.21873653365508919</v>
      </c>
      <c r="L34" s="86">
        <f t="shared" si="11"/>
        <v>0.22392353377876764</v>
      </c>
    </row>
    <row r="35" spans="1:12" s="3" customFormat="1" x14ac:dyDescent="0.35">
      <c r="A35" s="64" t="s">
        <v>149</v>
      </c>
      <c r="B35" s="46" t="s">
        <v>146</v>
      </c>
      <c r="C35" s="46" t="s">
        <v>175</v>
      </c>
      <c r="D35" s="65">
        <v>4655</v>
      </c>
      <c r="E35" s="66">
        <v>6435</v>
      </c>
      <c r="F35" s="66">
        <v>5525</v>
      </c>
      <c r="G35" s="87">
        <f t="shared" si="6"/>
        <v>4.0511727078891259E-2</v>
      </c>
      <c r="H35" s="88">
        <f t="shared" si="7"/>
        <v>5.3750417641162715E-2</v>
      </c>
      <c r="I35" s="88">
        <f t="shared" si="8"/>
        <v>4.6498905908096279E-2</v>
      </c>
      <c r="J35" s="87">
        <f t="shared" si="9"/>
        <v>0.2984931067649888</v>
      </c>
      <c r="K35" s="88">
        <f t="shared" si="10"/>
        <v>0.31253035454103933</v>
      </c>
      <c r="L35" s="89">
        <f t="shared" si="11"/>
        <v>0.2925602329891448</v>
      </c>
    </row>
    <row r="36" spans="1:12" s="3" customFormat="1" x14ac:dyDescent="0.35">
      <c r="A36" s="62" t="s">
        <v>152</v>
      </c>
      <c r="B36" s="3" t="s">
        <v>143</v>
      </c>
      <c r="C36" s="3" t="s">
        <v>22</v>
      </c>
      <c r="D36" s="83">
        <v>7545</v>
      </c>
      <c r="E36" s="41">
        <v>8125</v>
      </c>
      <c r="F36" s="41">
        <v>7935</v>
      </c>
      <c r="G36" s="84">
        <f t="shared" ref="G36:G49" si="12">D36/D$90</f>
        <v>0.11827872707320897</v>
      </c>
      <c r="H36" s="85">
        <f t="shared" ref="H36:H49" si="13">E36/E$90</f>
        <v>0.12984418697562924</v>
      </c>
      <c r="I36" s="85">
        <f t="shared" ref="I36:I49" si="14">F36/F$90</f>
        <v>0.13139592647789369</v>
      </c>
      <c r="J36" s="84">
        <f t="shared" ref="J36:J49" si="15">D36/D69</f>
        <v>0.1316868836722227</v>
      </c>
      <c r="K36" s="85">
        <f t="shared" ref="K36:K49" si="16">E36/E69</f>
        <v>0.12853978800822655</v>
      </c>
      <c r="L36" s="86">
        <f t="shared" ref="L36:L49" si="17">F36/F69</f>
        <v>0.12421728240450845</v>
      </c>
    </row>
    <row r="37" spans="1:12" s="3" customFormat="1" x14ac:dyDescent="0.35">
      <c r="A37" s="62" t="s">
        <v>152</v>
      </c>
      <c r="B37" s="3" t="s">
        <v>143</v>
      </c>
      <c r="C37" s="3" t="s">
        <v>168</v>
      </c>
      <c r="D37" s="83">
        <v>11235</v>
      </c>
      <c r="E37" s="41">
        <v>9505</v>
      </c>
      <c r="F37" s="41">
        <v>8775</v>
      </c>
      <c r="G37" s="84">
        <f t="shared" si="12"/>
        <v>0.1761247844489732</v>
      </c>
      <c r="H37" s="85">
        <f t="shared" si="13"/>
        <v>0.15189772273272073</v>
      </c>
      <c r="I37" s="85">
        <f t="shared" si="14"/>
        <v>0.14530551415797319</v>
      </c>
      <c r="J37" s="84">
        <f t="shared" si="15"/>
        <v>0.10839363241678726</v>
      </c>
      <c r="K37" s="85">
        <f t="shared" si="16"/>
        <v>9.9810983933634356E-2</v>
      </c>
      <c r="L37" s="86">
        <f t="shared" si="17"/>
        <v>9.3054082714740194E-2</v>
      </c>
    </row>
    <row r="38" spans="1:12" s="3" customFormat="1" x14ac:dyDescent="0.35">
      <c r="A38" s="62" t="s">
        <v>152</v>
      </c>
      <c r="B38" s="3" t="s">
        <v>143</v>
      </c>
      <c r="C38" s="3" t="s">
        <v>29</v>
      </c>
      <c r="D38" s="83">
        <v>9030</v>
      </c>
      <c r="E38" s="41">
        <v>7400</v>
      </c>
      <c r="F38" s="41">
        <v>6595</v>
      </c>
      <c r="G38" s="84">
        <f t="shared" si="12"/>
        <v>0.14155823796833358</v>
      </c>
      <c r="H38" s="85">
        <f t="shared" si="13"/>
        <v>0.11825809029165002</v>
      </c>
      <c r="I38" s="85">
        <f t="shared" si="14"/>
        <v>0.10920682232157641</v>
      </c>
      <c r="J38" s="84">
        <f t="shared" si="15"/>
        <v>0.11793900607327108</v>
      </c>
      <c r="K38" s="85">
        <f t="shared" si="16"/>
        <v>0.1088395352257685</v>
      </c>
      <c r="L38" s="86">
        <f t="shared" si="17"/>
        <v>9.9856158679688098E-2</v>
      </c>
    </row>
    <row r="39" spans="1:12" s="3" customFormat="1" x14ac:dyDescent="0.35">
      <c r="A39" s="62" t="s">
        <v>152</v>
      </c>
      <c r="B39" s="3" t="s">
        <v>143</v>
      </c>
      <c r="C39" s="3" t="s">
        <v>169</v>
      </c>
      <c r="D39" s="83">
        <v>1155</v>
      </c>
      <c r="E39" s="41">
        <v>1005</v>
      </c>
      <c r="F39" s="41">
        <v>890</v>
      </c>
      <c r="G39" s="84">
        <f t="shared" si="12"/>
        <v>1.8106286251763599E-2</v>
      </c>
      <c r="H39" s="85">
        <f t="shared" si="13"/>
        <v>1.6060727127447064E-2</v>
      </c>
      <c r="I39" s="85">
        <f t="shared" si="14"/>
        <v>1.4737539327703263E-2</v>
      </c>
      <c r="J39" s="84">
        <f t="shared" si="15"/>
        <v>6.4291678263289728E-2</v>
      </c>
      <c r="K39" s="85">
        <f t="shared" si="16"/>
        <v>5.8311575282854654E-2</v>
      </c>
      <c r="L39" s="86">
        <f t="shared" si="17"/>
        <v>4.9444444444444444E-2</v>
      </c>
    </row>
    <row r="40" spans="1:12" s="3" customFormat="1" x14ac:dyDescent="0.35">
      <c r="A40" s="62" t="s">
        <v>152</v>
      </c>
      <c r="B40" s="3" t="s">
        <v>143</v>
      </c>
      <c r="C40" s="3" t="s">
        <v>27</v>
      </c>
      <c r="D40" s="83">
        <v>3320</v>
      </c>
      <c r="E40" s="41">
        <v>3570</v>
      </c>
      <c r="F40" s="41">
        <v>3725</v>
      </c>
      <c r="G40" s="84">
        <f t="shared" si="12"/>
        <v>5.2045775199874592E-2</v>
      </c>
      <c r="H40" s="85">
        <f t="shared" si="13"/>
        <v>5.7051538154214945E-2</v>
      </c>
      <c r="I40" s="85">
        <f t="shared" si="14"/>
        <v>6.1682397747971518E-2</v>
      </c>
      <c r="J40" s="84">
        <f t="shared" si="15"/>
        <v>0.10039310553371636</v>
      </c>
      <c r="K40" s="85">
        <f t="shared" si="16"/>
        <v>9.9070348272512834E-2</v>
      </c>
      <c r="L40" s="86">
        <f t="shared" si="17"/>
        <v>9.8414795244385733E-2</v>
      </c>
    </row>
    <row r="41" spans="1:12" s="3" customFormat="1" x14ac:dyDescent="0.35">
      <c r="A41" s="62" t="s">
        <v>152</v>
      </c>
      <c r="B41" s="3" t="s">
        <v>143</v>
      </c>
      <c r="C41" s="3" t="s">
        <v>170</v>
      </c>
      <c r="D41" s="83">
        <v>3160</v>
      </c>
      <c r="E41" s="41">
        <v>3285</v>
      </c>
      <c r="F41" s="41">
        <v>3640</v>
      </c>
      <c r="G41" s="84">
        <f t="shared" si="12"/>
        <v>4.9537545069760151E-2</v>
      </c>
      <c r="H41" s="85">
        <f t="shared" si="13"/>
        <v>5.2497003595685175E-2</v>
      </c>
      <c r="I41" s="85">
        <f t="shared" si="14"/>
        <v>6.0274879947011098E-2</v>
      </c>
      <c r="J41" s="84">
        <f t="shared" si="15"/>
        <v>0.13098445595854921</v>
      </c>
      <c r="K41" s="85">
        <f t="shared" si="16"/>
        <v>0.12953470031545741</v>
      </c>
      <c r="L41" s="86">
        <f t="shared" si="17"/>
        <v>0.12967581047381546</v>
      </c>
    </row>
    <row r="42" spans="1:12" s="3" customFormat="1" x14ac:dyDescent="0.35">
      <c r="A42" s="62" t="s">
        <v>152</v>
      </c>
      <c r="B42" s="3" t="s">
        <v>143</v>
      </c>
      <c r="C42" s="3" t="s">
        <v>49</v>
      </c>
      <c r="D42" s="83">
        <v>80</v>
      </c>
      <c r="E42" s="41">
        <v>70</v>
      </c>
      <c r="F42" s="41">
        <v>90</v>
      </c>
      <c r="G42" s="84">
        <f t="shared" si="12"/>
        <v>1.254115065057219E-3</v>
      </c>
      <c r="H42" s="85">
        <f t="shared" si="13"/>
        <v>1.1186576108669596E-3</v>
      </c>
      <c r="I42" s="85">
        <f t="shared" si="14"/>
        <v>1.4903129657228018E-3</v>
      </c>
      <c r="J42" s="84">
        <f t="shared" si="15"/>
        <v>0.11510791366906475</v>
      </c>
      <c r="K42" s="85">
        <f t="shared" si="16"/>
        <v>8.8050314465408799E-2</v>
      </c>
      <c r="L42" s="86">
        <f t="shared" si="17"/>
        <v>0.10404624277456648</v>
      </c>
    </row>
    <row r="43" spans="1:12" s="3" customFormat="1" x14ac:dyDescent="0.35">
      <c r="A43" s="62" t="s">
        <v>152</v>
      </c>
      <c r="B43" s="3" t="s">
        <v>146</v>
      </c>
      <c r="C43" s="3" t="s">
        <v>156</v>
      </c>
      <c r="D43" s="83">
        <v>495</v>
      </c>
      <c r="E43" s="41">
        <v>515</v>
      </c>
      <c r="F43" s="41">
        <v>510</v>
      </c>
      <c r="G43" s="84">
        <f t="shared" si="12"/>
        <v>7.7598369650415423E-3</v>
      </c>
      <c r="H43" s="85">
        <f t="shared" si="13"/>
        <v>8.2301238513783452E-3</v>
      </c>
      <c r="I43" s="85">
        <f t="shared" si="14"/>
        <v>8.4451068057625443E-3</v>
      </c>
      <c r="J43" s="84">
        <f t="shared" si="15"/>
        <v>0.14601769911504425</v>
      </c>
      <c r="K43" s="85">
        <f t="shared" si="16"/>
        <v>0.14167812929848694</v>
      </c>
      <c r="L43" s="86">
        <f t="shared" si="17"/>
        <v>0.13672922252010725</v>
      </c>
    </row>
    <row r="44" spans="1:12" s="3" customFormat="1" x14ac:dyDescent="0.35">
      <c r="A44" s="62" t="s">
        <v>152</v>
      </c>
      <c r="B44" s="3" t="s">
        <v>146</v>
      </c>
      <c r="C44" s="3" t="s">
        <v>64</v>
      </c>
      <c r="D44" s="83">
        <v>1405</v>
      </c>
      <c r="E44" s="41">
        <v>1500</v>
      </c>
      <c r="F44" s="41">
        <v>1515</v>
      </c>
      <c r="G44" s="84">
        <f t="shared" si="12"/>
        <v>2.202539583006741E-2</v>
      </c>
      <c r="H44" s="85">
        <f t="shared" si="13"/>
        <v>2.3971234518577706E-2</v>
      </c>
      <c r="I44" s="85">
        <f t="shared" si="14"/>
        <v>2.5086934923000497E-2</v>
      </c>
      <c r="J44" s="84">
        <f t="shared" si="15"/>
        <v>0.1246119733924612</v>
      </c>
      <c r="K44" s="85">
        <f t="shared" si="16"/>
        <v>0.11862396204033215</v>
      </c>
      <c r="L44" s="86">
        <f t="shared" si="17"/>
        <v>0.1135256650430873</v>
      </c>
    </row>
    <row r="45" spans="1:12" s="3" customFormat="1" x14ac:dyDescent="0.35">
      <c r="A45" s="62" t="s">
        <v>152</v>
      </c>
      <c r="B45" s="3" t="s">
        <v>146</v>
      </c>
      <c r="C45" s="3" t="s">
        <v>171</v>
      </c>
      <c r="D45" s="83">
        <v>120</v>
      </c>
      <c r="E45" s="41">
        <v>150</v>
      </c>
      <c r="F45" s="41">
        <v>150</v>
      </c>
      <c r="G45" s="84">
        <f t="shared" si="12"/>
        <v>1.8811725975858284E-3</v>
      </c>
      <c r="H45" s="85">
        <f t="shared" si="13"/>
        <v>2.3971234518577705E-3</v>
      </c>
      <c r="I45" s="85">
        <f t="shared" si="14"/>
        <v>2.4838549428713363E-3</v>
      </c>
      <c r="J45" s="84">
        <f t="shared" si="15"/>
        <v>6.9767441860465115E-2</v>
      </c>
      <c r="K45" s="85">
        <f t="shared" si="16"/>
        <v>7.0257611241217793E-2</v>
      </c>
      <c r="L45" s="86">
        <f t="shared" si="17"/>
        <v>7.0754716981132074E-2</v>
      </c>
    </row>
    <row r="46" spans="1:12" s="3" customFormat="1" x14ac:dyDescent="0.35">
      <c r="A46" s="62" t="s">
        <v>152</v>
      </c>
      <c r="B46" s="3" t="s">
        <v>146</v>
      </c>
      <c r="C46" s="3" t="s">
        <v>172</v>
      </c>
      <c r="D46" s="83">
        <v>40</v>
      </c>
      <c r="E46" s="41">
        <v>40</v>
      </c>
      <c r="F46" s="41">
        <v>35</v>
      </c>
      <c r="G46" s="84">
        <f t="shared" si="12"/>
        <v>6.2705753252860952E-4</v>
      </c>
      <c r="H46" s="85">
        <f t="shared" si="13"/>
        <v>6.3923292049540548E-4</v>
      </c>
      <c r="I46" s="85">
        <f t="shared" si="14"/>
        <v>5.7956615333664514E-4</v>
      </c>
      <c r="J46" s="84">
        <f t="shared" si="15"/>
        <v>7.0796460176991149E-2</v>
      </c>
      <c r="K46" s="85">
        <f t="shared" si="16"/>
        <v>6.8965517241379309E-2</v>
      </c>
      <c r="L46" s="86">
        <f t="shared" si="17"/>
        <v>6.363636363636363E-2</v>
      </c>
    </row>
    <row r="47" spans="1:12" s="3" customFormat="1" x14ac:dyDescent="0.35">
      <c r="A47" s="62" t="s">
        <v>152</v>
      </c>
      <c r="B47" s="3" t="s">
        <v>146</v>
      </c>
      <c r="C47" s="3" t="s">
        <v>173</v>
      </c>
      <c r="D47" s="83">
        <v>17585</v>
      </c>
      <c r="E47" s="41">
        <v>15615</v>
      </c>
      <c r="F47" s="41">
        <v>14275</v>
      </c>
      <c r="G47" s="84">
        <f t="shared" si="12"/>
        <v>0.27567016773788994</v>
      </c>
      <c r="H47" s="85">
        <f t="shared" si="13"/>
        <v>0.24954055133839392</v>
      </c>
      <c r="I47" s="85">
        <f t="shared" si="14"/>
        <v>0.23638019539658883</v>
      </c>
      <c r="J47" s="84">
        <f t="shared" si="15"/>
        <v>0.10564416809347872</v>
      </c>
      <c r="K47" s="85">
        <f t="shared" si="16"/>
        <v>0.10140927393167944</v>
      </c>
      <c r="L47" s="86">
        <f t="shared" si="17"/>
        <v>9.6322537112010803E-2</v>
      </c>
    </row>
    <row r="48" spans="1:12" s="3" customFormat="1" x14ac:dyDescent="0.35">
      <c r="A48" s="62" t="s">
        <v>152</v>
      </c>
      <c r="B48" s="3" t="s">
        <v>146</v>
      </c>
      <c r="C48" s="3" t="s">
        <v>174</v>
      </c>
      <c r="D48" s="83">
        <v>5635</v>
      </c>
      <c r="E48" s="41">
        <v>5990</v>
      </c>
      <c r="F48" s="41">
        <v>5610</v>
      </c>
      <c r="G48" s="84">
        <f t="shared" si="12"/>
        <v>8.8336729894967866E-2</v>
      </c>
      <c r="H48" s="85">
        <f t="shared" si="13"/>
        <v>9.5725129844186976E-2</v>
      </c>
      <c r="I48" s="85">
        <f t="shared" si="14"/>
        <v>9.2896174863387984E-2</v>
      </c>
      <c r="J48" s="84">
        <f t="shared" si="15"/>
        <v>0.11082702330612647</v>
      </c>
      <c r="K48" s="85">
        <f t="shared" si="16"/>
        <v>0.10324915970007757</v>
      </c>
      <c r="L48" s="86">
        <f t="shared" si="17"/>
        <v>0.10412026726057906</v>
      </c>
    </row>
    <row r="49" spans="1:12" s="3" customFormat="1" x14ac:dyDescent="0.35">
      <c r="A49" s="64" t="s">
        <v>152</v>
      </c>
      <c r="B49" s="46" t="s">
        <v>146</v>
      </c>
      <c r="C49" s="46" t="s">
        <v>175</v>
      </c>
      <c r="D49" s="65">
        <v>1595</v>
      </c>
      <c r="E49" s="66">
        <v>2240</v>
      </c>
      <c r="F49" s="66">
        <v>2105</v>
      </c>
      <c r="G49" s="87">
        <f t="shared" si="12"/>
        <v>2.5003919109578304E-2</v>
      </c>
      <c r="H49" s="88">
        <f t="shared" si="13"/>
        <v>3.5797043547742706E-2</v>
      </c>
      <c r="I49" s="88">
        <f t="shared" si="14"/>
        <v>3.4856764364961088E-2</v>
      </c>
      <c r="J49" s="87">
        <f t="shared" si="15"/>
        <v>0.1022763706316127</v>
      </c>
      <c r="K49" s="88">
        <f t="shared" si="16"/>
        <v>0.10879067508499271</v>
      </c>
      <c r="L49" s="89">
        <f t="shared" si="17"/>
        <v>0.11146412496690496</v>
      </c>
    </row>
    <row r="50" spans="1:12" s="3" customFormat="1" x14ac:dyDescent="0.35">
      <c r="A50" s="62" t="s">
        <v>154</v>
      </c>
      <c r="B50" s="3" t="s">
        <v>143</v>
      </c>
      <c r="C50" s="3" t="s">
        <v>22</v>
      </c>
      <c r="D50" s="83">
        <v>15145</v>
      </c>
      <c r="E50" s="41">
        <v>16775</v>
      </c>
      <c r="F50" s="41">
        <v>17000</v>
      </c>
      <c r="G50" s="84">
        <f t="shared" ref="G50:G63" si="18">D50/D$91</f>
        <v>0.12235911936982428</v>
      </c>
      <c r="H50" s="85">
        <f t="shared" ref="H50:H63" si="19">E50/E$91</f>
        <v>0.13256153937334544</v>
      </c>
      <c r="I50" s="85">
        <f t="shared" ref="I50:I63" si="20">F50/F$91</f>
        <v>0.1363599903745889</v>
      </c>
      <c r="J50" s="84">
        <f t="shared" ref="J50:J63" si="21">D50/D69</f>
        <v>0.26433371149314949</v>
      </c>
      <c r="K50" s="85">
        <f t="shared" ref="K50:K63" si="22">E50/E69</f>
        <v>0.26538522385698465</v>
      </c>
      <c r="L50" s="86">
        <f t="shared" ref="L50:L63" si="23">F50/F69</f>
        <v>0.26612398246712587</v>
      </c>
    </row>
    <row r="51" spans="1:12" s="3" customFormat="1" x14ac:dyDescent="0.35">
      <c r="A51" s="62" t="s">
        <v>154</v>
      </c>
      <c r="B51" s="3" t="s">
        <v>143</v>
      </c>
      <c r="C51" s="3" t="s">
        <v>168</v>
      </c>
      <c r="D51" s="83">
        <v>19505</v>
      </c>
      <c r="E51" s="41">
        <v>16580</v>
      </c>
      <c r="F51" s="41">
        <v>15715</v>
      </c>
      <c r="G51" s="84">
        <f t="shared" si="18"/>
        <v>0.15758432639870734</v>
      </c>
      <c r="H51" s="85">
        <f t="shared" si="19"/>
        <v>0.13102058556244814</v>
      </c>
      <c r="I51" s="85">
        <f t="shared" si="20"/>
        <v>0.12605277933745088</v>
      </c>
      <c r="J51" s="84">
        <f t="shared" si="21"/>
        <v>0.18818137964302942</v>
      </c>
      <c r="K51" s="85">
        <f t="shared" si="22"/>
        <v>0.17410479890790717</v>
      </c>
      <c r="L51" s="86">
        <f t="shared" si="23"/>
        <v>0.16664899257688229</v>
      </c>
    </row>
    <row r="52" spans="1:12" s="3" customFormat="1" x14ac:dyDescent="0.35">
      <c r="A52" s="62" t="s">
        <v>154</v>
      </c>
      <c r="B52" s="3" t="s">
        <v>143</v>
      </c>
      <c r="C52" s="3" t="s">
        <v>29</v>
      </c>
      <c r="D52" s="83">
        <v>16430</v>
      </c>
      <c r="E52" s="41">
        <v>13420</v>
      </c>
      <c r="F52" s="41">
        <v>12345</v>
      </c>
      <c r="G52" s="84">
        <f t="shared" si="18"/>
        <v>0.1327408604322359</v>
      </c>
      <c r="H52" s="85">
        <f t="shared" si="19"/>
        <v>0.10604923149867636</v>
      </c>
      <c r="I52" s="85">
        <f t="shared" si="20"/>
        <v>9.9021416539664717E-2</v>
      </c>
      <c r="J52" s="84">
        <f t="shared" si="21"/>
        <v>0.21458891138248548</v>
      </c>
      <c r="K52" s="85">
        <f t="shared" si="22"/>
        <v>0.19738196793646123</v>
      </c>
      <c r="L52" s="86">
        <f t="shared" si="23"/>
        <v>0.18691801044742221</v>
      </c>
    </row>
    <row r="53" spans="1:12" s="3" customFormat="1" x14ac:dyDescent="0.35">
      <c r="A53" s="62" t="s">
        <v>154</v>
      </c>
      <c r="B53" s="3" t="s">
        <v>143</v>
      </c>
      <c r="C53" s="3" t="s">
        <v>169</v>
      </c>
      <c r="D53" s="83">
        <v>2275</v>
      </c>
      <c r="E53" s="41">
        <v>2215</v>
      </c>
      <c r="F53" s="41">
        <v>2210</v>
      </c>
      <c r="G53" s="84">
        <f t="shared" si="18"/>
        <v>1.8380125227226821E-2</v>
      </c>
      <c r="H53" s="85">
        <f t="shared" si="19"/>
        <v>1.750365482634636E-2</v>
      </c>
      <c r="I53" s="85">
        <f t="shared" si="20"/>
        <v>1.7726798748696558E-2</v>
      </c>
      <c r="J53" s="84">
        <f t="shared" si="21"/>
        <v>0.12663512385193432</v>
      </c>
      <c r="K53" s="85">
        <f t="shared" si="22"/>
        <v>0.12851755149405281</v>
      </c>
      <c r="L53" s="86">
        <f t="shared" si="23"/>
        <v>0.12277777777777778</v>
      </c>
    </row>
    <row r="54" spans="1:12" s="3" customFormat="1" x14ac:dyDescent="0.35">
      <c r="A54" s="62" t="s">
        <v>154</v>
      </c>
      <c r="B54" s="3" t="s">
        <v>143</v>
      </c>
      <c r="C54" s="3" t="s">
        <v>27</v>
      </c>
      <c r="D54" s="83">
        <v>6235</v>
      </c>
      <c r="E54" s="41">
        <v>6810</v>
      </c>
      <c r="F54" s="41">
        <v>7225</v>
      </c>
      <c r="G54" s="84">
        <f t="shared" si="18"/>
        <v>5.0373661886487578E-2</v>
      </c>
      <c r="H54" s="85">
        <f t="shared" si="19"/>
        <v>5.3814848472875265E-2</v>
      </c>
      <c r="I54" s="85">
        <f t="shared" si="20"/>
        <v>5.7952995909200292E-2</v>
      </c>
      <c r="J54" s="84">
        <f t="shared" si="21"/>
        <v>0.18853946174780767</v>
      </c>
      <c r="K54" s="85">
        <f t="shared" si="22"/>
        <v>0.18898293325933122</v>
      </c>
      <c r="L54" s="86">
        <f t="shared" si="23"/>
        <v>0.19088507265521795</v>
      </c>
    </row>
    <row r="55" spans="1:12" s="3" customFormat="1" x14ac:dyDescent="0.35">
      <c r="A55" s="62" t="s">
        <v>154</v>
      </c>
      <c r="B55" s="3" t="s">
        <v>143</v>
      </c>
      <c r="C55" s="3" t="s">
        <v>170</v>
      </c>
      <c r="D55" s="83">
        <v>5285</v>
      </c>
      <c r="E55" s="41">
        <v>5520</v>
      </c>
      <c r="F55" s="41">
        <v>6245</v>
      </c>
      <c r="G55" s="84">
        <f t="shared" si="18"/>
        <v>4.2698444758634622E-2</v>
      </c>
      <c r="H55" s="85">
        <f t="shared" si="19"/>
        <v>4.3620846339246906E-2</v>
      </c>
      <c r="I55" s="85">
        <f t="shared" si="20"/>
        <v>5.0092243522900461E-2</v>
      </c>
      <c r="J55" s="84">
        <f t="shared" si="21"/>
        <v>0.21906735751295336</v>
      </c>
      <c r="K55" s="85">
        <f t="shared" si="22"/>
        <v>0.21766561514195584</v>
      </c>
      <c r="L55" s="86">
        <f t="shared" si="23"/>
        <v>0.22247951549697187</v>
      </c>
    </row>
    <row r="56" spans="1:12" s="3" customFormat="1" x14ac:dyDescent="0.35">
      <c r="A56" s="62" t="s">
        <v>154</v>
      </c>
      <c r="B56" s="3" t="s">
        <v>143</v>
      </c>
      <c r="C56" s="3" t="s">
        <v>49</v>
      </c>
      <c r="D56" s="83">
        <v>155</v>
      </c>
      <c r="E56" s="41">
        <v>190</v>
      </c>
      <c r="F56" s="41">
        <v>190</v>
      </c>
      <c r="G56" s="84">
        <f t="shared" si="18"/>
        <v>1.2522722682286407E-3</v>
      </c>
      <c r="H56" s="85">
        <f t="shared" si="19"/>
        <v>1.5014421747204551E-3</v>
      </c>
      <c r="I56" s="85">
        <f t="shared" si="20"/>
        <v>1.5240234218336407E-3</v>
      </c>
      <c r="J56" s="84">
        <f t="shared" si="21"/>
        <v>0.22302158273381295</v>
      </c>
      <c r="K56" s="85">
        <f t="shared" si="22"/>
        <v>0.2389937106918239</v>
      </c>
      <c r="L56" s="86">
        <f t="shared" si="23"/>
        <v>0.21965317919075145</v>
      </c>
    </row>
    <row r="57" spans="1:12" s="3" customFormat="1" x14ac:dyDescent="0.35">
      <c r="A57" s="62" t="s">
        <v>154</v>
      </c>
      <c r="B57" s="3" t="s">
        <v>146</v>
      </c>
      <c r="C57" s="3" t="s">
        <v>156</v>
      </c>
      <c r="D57" s="83">
        <v>720</v>
      </c>
      <c r="E57" s="41">
        <v>785</v>
      </c>
      <c r="F57" s="41">
        <v>785</v>
      </c>
      <c r="G57" s="84">
        <f t="shared" si="18"/>
        <v>5.8170066653201371E-3</v>
      </c>
      <c r="H57" s="85">
        <f t="shared" si="19"/>
        <v>6.203326879766091E-3</v>
      </c>
      <c r="I57" s="85">
        <f t="shared" si="20"/>
        <v>6.2966230849442525E-3</v>
      </c>
      <c r="J57" s="84">
        <f t="shared" si="21"/>
        <v>0.21238938053097345</v>
      </c>
      <c r="K57" s="85">
        <f t="shared" si="22"/>
        <v>0.21595598349381018</v>
      </c>
      <c r="L57" s="86">
        <f t="shared" si="23"/>
        <v>0.21045576407506703</v>
      </c>
    </row>
    <row r="58" spans="1:12" s="3" customFormat="1" x14ac:dyDescent="0.35">
      <c r="A58" s="62" t="s">
        <v>154</v>
      </c>
      <c r="B58" s="3" t="s">
        <v>146</v>
      </c>
      <c r="C58" s="3" t="s">
        <v>64</v>
      </c>
      <c r="D58" s="83">
        <v>2360</v>
      </c>
      <c r="E58" s="41">
        <v>2670</v>
      </c>
      <c r="F58" s="41">
        <v>2800</v>
      </c>
      <c r="G58" s="84">
        <f t="shared" si="18"/>
        <v>1.9066855180771562E-2</v>
      </c>
      <c r="H58" s="85">
        <f t="shared" si="19"/>
        <v>2.109921371844008E-2</v>
      </c>
      <c r="I58" s="85">
        <f t="shared" si="20"/>
        <v>2.2459292532285232E-2</v>
      </c>
      <c r="J58" s="84">
        <f t="shared" si="21"/>
        <v>0.20931263858093127</v>
      </c>
      <c r="K58" s="85">
        <f t="shared" si="22"/>
        <v>0.21115065243179121</v>
      </c>
      <c r="L58" s="86">
        <f t="shared" si="23"/>
        <v>0.2098164106406894</v>
      </c>
    </row>
    <row r="59" spans="1:12" s="3" customFormat="1" x14ac:dyDescent="0.35">
      <c r="A59" s="62" t="s">
        <v>154</v>
      </c>
      <c r="B59" s="3" t="s">
        <v>146</v>
      </c>
      <c r="C59" s="3" t="s">
        <v>171</v>
      </c>
      <c r="D59" s="83">
        <v>445</v>
      </c>
      <c r="E59" s="41">
        <v>540</v>
      </c>
      <c r="F59" s="41">
        <v>545</v>
      </c>
      <c r="G59" s="84">
        <f t="shared" si="18"/>
        <v>3.595233286204807E-3</v>
      </c>
      <c r="H59" s="85">
        <f t="shared" si="19"/>
        <v>4.2672567071002409E-3</v>
      </c>
      <c r="I59" s="85">
        <f t="shared" si="20"/>
        <v>4.371540867891233E-3</v>
      </c>
      <c r="J59" s="84">
        <f t="shared" si="21"/>
        <v>0.25872093023255816</v>
      </c>
      <c r="K59" s="85">
        <f t="shared" si="22"/>
        <v>0.25292740046838408</v>
      </c>
      <c r="L59" s="86">
        <f t="shared" si="23"/>
        <v>0.25707547169811323</v>
      </c>
    </row>
    <row r="60" spans="1:12" s="3" customFormat="1" x14ac:dyDescent="0.35">
      <c r="A60" s="62" t="s">
        <v>154</v>
      </c>
      <c r="B60" s="3" t="s">
        <v>146</v>
      </c>
      <c r="C60" s="3" t="s">
        <v>172</v>
      </c>
      <c r="D60" s="83">
        <v>80</v>
      </c>
      <c r="E60" s="41">
        <v>90</v>
      </c>
      <c r="F60" s="41">
        <v>75</v>
      </c>
      <c r="G60" s="84">
        <f t="shared" si="18"/>
        <v>6.4633407392445969E-4</v>
      </c>
      <c r="H60" s="85">
        <f t="shared" si="19"/>
        <v>7.1120945118337351E-4</v>
      </c>
      <c r="I60" s="85">
        <f t="shared" si="20"/>
        <v>6.015881928290687E-4</v>
      </c>
      <c r="J60" s="84">
        <f t="shared" si="21"/>
        <v>0.1415929203539823</v>
      </c>
      <c r="K60" s="85">
        <f t="shared" si="22"/>
        <v>0.15517241379310345</v>
      </c>
      <c r="L60" s="86">
        <f t="shared" si="23"/>
        <v>0.13636363636363635</v>
      </c>
    </row>
    <row r="61" spans="1:12" s="3" customFormat="1" x14ac:dyDescent="0.35">
      <c r="A61" s="62" t="s">
        <v>154</v>
      </c>
      <c r="B61" s="3" t="s">
        <v>146</v>
      </c>
      <c r="C61" s="3" t="s">
        <v>173</v>
      </c>
      <c r="D61" s="83">
        <v>30180</v>
      </c>
      <c r="E61" s="41">
        <v>27800</v>
      </c>
      <c r="F61" s="41">
        <v>26020</v>
      </c>
      <c r="G61" s="84">
        <f t="shared" si="18"/>
        <v>0.24382952938800243</v>
      </c>
      <c r="H61" s="85">
        <f t="shared" si="19"/>
        <v>0.21968469714330871</v>
      </c>
      <c r="I61" s="85">
        <f t="shared" si="20"/>
        <v>0.20871099703216492</v>
      </c>
      <c r="J61" s="84">
        <f t="shared" si="21"/>
        <v>0.18131026403532485</v>
      </c>
      <c r="K61" s="85">
        <f t="shared" si="22"/>
        <v>0.18054292765294194</v>
      </c>
      <c r="L61" s="86">
        <f t="shared" si="23"/>
        <v>0.17557354925775978</v>
      </c>
    </row>
    <row r="62" spans="1:12" s="3" customFormat="1" x14ac:dyDescent="0.35">
      <c r="A62" s="62" t="s">
        <v>154</v>
      </c>
      <c r="B62" s="3" t="s">
        <v>146</v>
      </c>
      <c r="C62" s="3" t="s">
        <v>174</v>
      </c>
      <c r="D62" s="83">
        <v>11775</v>
      </c>
      <c r="E62" s="41">
        <v>13840</v>
      </c>
      <c r="F62" s="41">
        <v>12655</v>
      </c>
      <c r="G62" s="84">
        <f t="shared" si="18"/>
        <v>9.5132296505756414E-2</v>
      </c>
      <c r="H62" s="85">
        <f t="shared" si="19"/>
        <v>0.1093682089375321</v>
      </c>
      <c r="I62" s="85">
        <f t="shared" si="20"/>
        <v>0.10150798107002487</v>
      </c>
      <c r="J62" s="84">
        <f t="shared" si="21"/>
        <v>0.23158619333267774</v>
      </c>
      <c r="K62" s="85">
        <f t="shared" si="22"/>
        <v>0.23855899336378522</v>
      </c>
      <c r="L62" s="86">
        <f t="shared" si="23"/>
        <v>0.23487379361544172</v>
      </c>
    </row>
    <row r="63" spans="1:12" s="3" customFormat="1" x14ac:dyDescent="0.35">
      <c r="A63" s="64" t="s">
        <v>154</v>
      </c>
      <c r="B63" s="46" t="s">
        <v>146</v>
      </c>
      <c r="C63" s="46" t="s">
        <v>175</v>
      </c>
      <c r="D63" s="65">
        <v>4995</v>
      </c>
      <c r="E63" s="66">
        <v>6055</v>
      </c>
      <c r="F63" s="66">
        <v>5835</v>
      </c>
      <c r="G63" s="87">
        <f t="shared" si="18"/>
        <v>4.0355483740658456E-2</v>
      </c>
      <c r="H63" s="88">
        <f t="shared" si="19"/>
        <v>4.7848591410170296E-2</v>
      </c>
      <c r="I63" s="88">
        <f t="shared" si="20"/>
        <v>4.6803561402101547E-2</v>
      </c>
      <c r="J63" s="87">
        <f t="shared" si="21"/>
        <v>0.32029496633536392</v>
      </c>
      <c r="K63" s="88">
        <f t="shared" si="22"/>
        <v>0.29407479358912092</v>
      </c>
      <c r="L63" s="89">
        <f t="shared" si="23"/>
        <v>0.30897537728355839</v>
      </c>
    </row>
    <row r="64" spans="1:12" s="3" customFormat="1" x14ac:dyDescent="0.35">
      <c r="D64" s="41"/>
      <c r="E64" s="41"/>
      <c r="F64" s="41"/>
      <c r="G64" s="85"/>
      <c r="H64" s="85"/>
      <c r="I64" s="85"/>
      <c r="J64" s="85"/>
      <c r="K64" s="85"/>
      <c r="L64" s="85"/>
    </row>
    <row r="65" spans="1:6" s="3" customFormat="1" ht="13.9" x14ac:dyDescent="0.4">
      <c r="A65" s="7" t="s">
        <v>176</v>
      </c>
    </row>
    <row r="66" spans="1:6" s="3" customFormat="1" x14ac:dyDescent="0.35"/>
    <row r="67" spans="1:6" s="3" customFormat="1" ht="13.9" x14ac:dyDescent="0.4">
      <c r="A67" s="76" t="s">
        <v>135</v>
      </c>
      <c r="B67" s="220" t="s">
        <v>38</v>
      </c>
      <c r="C67" s="220"/>
      <c r="D67" s="220" t="s">
        <v>160</v>
      </c>
      <c r="E67" s="220"/>
      <c r="F67" s="221"/>
    </row>
    <row r="68" spans="1:6" s="3" customFormat="1" ht="13.9" x14ac:dyDescent="0.4">
      <c r="A68" s="78" t="s">
        <v>139</v>
      </c>
      <c r="B68" s="79" t="s">
        <v>140</v>
      </c>
      <c r="C68" s="79" t="s">
        <v>141</v>
      </c>
      <c r="D68" s="81">
        <v>2019</v>
      </c>
      <c r="E68" s="81">
        <v>2022</v>
      </c>
      <c r="F68" s="82">
        <v>2025</v>
      </c>
    </row>
    <row r="69" spans="1:6" s="3" customFormat="1" x14ac:dyDescent="0.35">
      <c r="A69" s="62" t="s">
        <v>158</v>
      </c>
      <c r="B69" s="3" t="s">
        <v>143</v>
      </c>
      <c r="C69" s="3" t="s">
        <v>22</v>
      </c>
      <c r="D69" s="90">
        <v>57295</v>
      </c>
      <c r="E69" s="41">
        <v>63210</v>
      </c>
      <c r="F69" s="63">
        <v>63880</v>
      </c>
    </row>
    <row r="70" spans="1:6" s="3" customFormat="1" x14ac:dyDescent="0.35">
      <c r="A70" s="62" t="s">
        <v>158</v>
      </c>
      <c r="B70" s="3" t="s">
        <v>143</v>
      </c>
      <c r="C70" s="3" t="s">
        <v>168</v>
      </c>
      <c r="D70" s="83">
        <v>103650</v>
      </c>
      <c r="E70" s="41">
        <v>95230</v>
      </c>
      <c r="F70" s="63">
        <v>94300</v>
      </c>
    </row>
    <row r="71" spans="1:6" s="3" customFormat="1" x14ac:dyDescent="0.35">
      <c r="A71" s="62" t="s">
        <v>158</v>
      </c>
      <c r="B71" s="3" t="s">
        <v>143</v>
      </c>
      <c r="C71" s="3" t="s">
        <v>29</v>
      </c>
      <c r="D71" s="83">
        <v>76565</v>
      </c>
      <c r="E71" s="41">
        <v>67990</v>
      </c>
      <c r="F71" s="63">
        <v>66045</v>
      </c>
    </row>
    <row r="72" spans="1:6" s="3" customFormat="1" x14ac:dyDescent="0.35">
      <c r="A72" s="62" t="s">
        <v>158</v>
      </c>
      <c r="B72" s="3" t="s">
        <v>143</v>
      </c>
      <c r="C72" s="3" t="s">
        <v>169</v>
      </c>
      <c r="D72" s="83">
        <v>17965</v>
      </c>
      <c r="E72" s="41">
        <v>17235</v>
      </c>
      <c r="F72" s="63">
        <v>18000</v>
      </c>
    </row>
    <row r="73" spans="1:6" s="3" customFormat="1" x14ac:dyDescent="0.35">
      <c r="A73" s="62" t="s">
        <v>158</v>
      </c>
      <c r="B73" s="3" t="s">
        <v>143</v>
      </c>
      <c r="C73" s="3" t="s">
        <v>27</v>
      </c>
      <c r="D73" s="83">
        <v>33070</v>
      </c>
      <c r="E73" s="41">
        <v>36035</v>
      </c>
      <c r="F73" s="63">
        <v>37850</v>
      </c>
    </row>
    <row r="74" spans="1:6" s="3" customFormat="1" x14ac:dyDescent="0.35">
      <c r="A74" s="62" t="s">
        <v>158</v>
      </c>
      <c r="B74" s="3" t="s">
        <v>143</v>
      </c>
      <c r="C74" s="3" t="s">
        <v>170</v>
      </c>
      <c r="D74" s="83">
        <v>24125</v>
      </c>
      <c r="E74" s="41">
        <v>25360</v>
      </c>
      <c r="F74" s="63">
        <v>28070</v>
      </c>
    </row>
    <row r="75" spans="1:6" s="3" customFormat="1" x14ac:dyDescent="0.35">
      <c r="A75" s="62" t="s">
        <v>158</v>
      </c>
      <c r="B75" s="3" t="s">
        <v>143</v>
      </c>
      <c r="C75" s="3" t="s">
        <v>49</v>
      </c>
      <c r="D75" s="83">
        <v>695</v>
      </c>
      <c r="E75" s="41">
        <v>795</v>
      </c>
      <c r="F75" s="63">
        <v>865</v>
      </c>
    </row>
    <row r="76" spans="1:6" s="3" customFormat="1" x14ac:dyDescent="0.35">
      <c r="A76" s="62" t="s">
        <v>158</v>
      </c>
      <c r="B76" s="3" t="s">
        <v>146</v>
      </c>
      <c r="C76" s="3" t="s">
        <v>156</v>
      </c>
      <c r="D76" s="83">
        <v>3390</v>
      </c>
      <c r="E76" s="41">
        <v>3635</v>
      </c>
      <c r="F76" s="63">
        <v>3730</v>
      </c>
    </row>
    <row r="77" spans="1:6" s="3" customFormat="1" x14ac:dyDescent="0.35">
      <c r="A77" s="62" t="s">
        <v>158</v>
      </c>
      <c r="B77" s="3" t="s">
        <v>146</v>
      </c>
      <c r="C77" s="3" t="s">
        <v>64</v>
      </c>
      <c r="D77" s="83">
        <v>11275</v>
      </c>
      <c r="E77" s="41">
        <v>12645</v>
      </c>
      <c r="F77" s="63">
        <v>13345</v>
      </c>
    </row>
    <row r="78" spans="1:6" s="3" customFormat="1" x14ac:dyDescent="0.35">
      <c r="A78" s="62" t="s">
        <v>158</v>
      </c>
      <c r="B78" s="3" t="s">
        <v>146</v>
      </c>
      <c r="C78" s="3" t="s">
        <v>171</v>
      </c>
      <c r="D78" s="83">
        <v>1720</v>
      </c>
      <c r="E78" s="41">
        <v>2135</v>
      </c>
      <c r="F78" s="63">
        <v>2120</v>
      </c>
    </row>
    <row r="79" spans="1:6" s="3" customFormat="1" x14ac:dyDescent="0.35">
      <c r="A79" s="62" t="s">
        <v>158</v>
      </c>
      <c r="B79" s="3" t="s">
        <v>146</v>
      </c>
      <c r="C79" s="3" t="s">
        <v>172</v>
      </c>
      <c r="D79" s="83">
        <v>565</v>
      </c>
      <c r="E79" s="41">
        <v>580</v>
      </c>
      <c r="F79" s="63">
        <v>550</v>
      </c>
    </row>
    <row r="80" spans="1:6" s="3" customFormat="1" x14ac:dyDescent="0.35">
      <c r="A80" s="62" t="s">
        <v>158</v>
      </c>
      <c r="B80" s="3" t="s">
        <v>146</v>
      </c>
      <c r="C80" s="3" t="s">
        <v>173</v>
      </c>
      <c r="D80" s="83">
        <v>166455</v>
      </c>
      <c r="E80" s="41">
        <v>153980</v>
      </c>
      <c r="F80" s="63">
        <v>148200</v>
      </c>
    </row>
    <row r="81" spans="1:8" s="3" customFormat="1" x14ac:dyDescent="0.35">
      <c r="A81" s="62" t="s">
        <v>158</v>
      </c>
      <c r="B81" s="3" t="s">
        <v>146</v>
      </c>
      <c r="C81" s="3" t="s">
        <v>174</v>
      </c>
      <c r="D81" s="83">
        <v>50845</v>
      </c>
      <c r="E81" s="41">
        <v>58015</v>
      </c>
      <c r="F81" s="63">
        <v>53880</v>
      </c>
      <c r="H81" s="91"/>
    </row>
    <row r="82" spans="1:8" s="3" customFormat="1" x14ac:dyDescent="0.35">
      <c r="A82" s="64" t="s">
        <v>158</v>
      </c>
      <c r="B82" s="46" t="s">
        <v>146</v>
      </c>
      <c r="C82" s="46" t="s">
        <v>175</v>
      </c>
      <c r="D82" s="65">
        <v>15595</v>
      </c>
      <c r="E82" s="66">
        <v>20590</v>
      </c>
      <c r="F82" s="67">
        <v>18885</v>
      </c>
    </row>
    <row r="83" spans="1:8" s="3" customFormat="1" x14ac:dyDescent="0.35"/>
    <row r="84" spans="1:8" s="3" customFormat="1" ht="13.9" x14ac:dyDescent="0.4">
      <c r="A84" s="7" t="s">
        <v>177</v>
      </c>
    </row>
    <row r="85" spans="1:8" s="3" customFormat="1" ht="13.9" x14ac:dyDescent="0.4">
      <c r="A85" s="7"/>
    </row>
    <row r="86" spans="1:8" s="3" customFormat="1" ht="13.9" x14ac:dyDescent="0.4">
      <c r="A86" s="76" t="s">
        <v>135</v>
      </c>
      <c r="B86" s="220" t="s">
        <v>38</v>
      </c>
      <c r="C86" s="220"/>
      <c r="D86" s="220" t="s">
        <v>160</v>
      </c>
      <c r="E86" s="220"/>
      <c r="F86" s="221"/>
    </row>
    <row r="87" spans="1:8" s="3" customFormat="1" ht="13.9" x14ac:dyDescent="0.4">
      <c r="A87" s="78" t="s">
        <v>139</v>
      </c>
      <c r="B87" s="79" t="s">
        <v>140</v>
      </c>
      <c r="C87" s="79" t="s">
        <v>141</v>
      </c>
      <c r="D87" s="81">
        <v>2019</v>
      </c>
      <c r="E87" s="81">
        <v>2022</v>
      </c>
      <c r="F87" s="82">
        <v>2025</v>
      </c>
    </row>
    <row r="88" spans="1:8" s="3" customFormat="1" x14ac:dyDescent="0.35">
      <c r="A88" s="68" t="s">
        <v>142</v>
      </c>
      <c r="B88" s="69" t="s">
        <v>161</v>
      </c>
      <c r="C88" s="70" t="s">
        <v>161</v>
      </c>
      <c r="D88" s="92">
        <v>281715</v>
      </c>
      <c r="E88" s="93">
        <v>286765</v>
      </c>
      <c r="F88" s="94">
        <v>292675</v>
      </c>
    </row>
    <row r="89" spans="1:8" s="3" customFormat="1" x14ac:dyDescent="0.35">
      <c r="A89" s="62" t="s">
        <v>149</v>
      </c>
      <c r="B89" s="3" t="s">
        <v>161</v>
      </c>
      <c r="C89" s="72" t="s">
        <v>161</v>
      </c>
      <c r="D89" s="95">
        <v>114905</v>
      </c>
      <c r="E89" s="93">
        <v>119720</v>
      </c>
      <c r="F89" s="94">
        <v>118820</v>
      </c>
    </row>
    <row r="90" spans="1:8" s="3" customFormat="1" x14ac:dyDescent="0.35">
      <c r="A90" s="62" t="s">
        <v>152</v>
      </c>
      <c r="B90" s="3" t="s">
        <v>161</v>
      </c>
      <c r="C90" s="72" t="s">
        <v>161</v>
      </c>
      <c r="D90" s="95">
        <v>63790</v>
      </c>
      <c r="E90" s="93">
        <v>62575</v>
      </c>
      <c r="F90" s="94">
        <v>60390</v>
      </c>
    </row>
    <row r="91" spans="1:8" s="3" customFormat="1" x14ac:dyDescent="0.35">
      <c r="A91" s="62" t="s">
        <v>154</v>
      </c>
      <c r="B91" s="3" t="s">
        <v>161</v>
      </c>
      <c r="C91" s="72" t="s">
        <v>161</v>
      </c>
      <c r="D91" s="95">
        <v>123775</v>
      </c>
      <c r="E91" s="93">
        <v>126545</v>
      </c>
      <c r="F91" s="94">
        <v>124670</v>
      </c>
    </row>
    <row r="92" spans="1:8" s="3" customFormat="1" x14ac:dyDescent="0.35">
      <c r="A92" s="64" t="s">
        <v>158</v>
      </c>
      <c r="B92" s="46" t="s">
        <v>161</v>
      </c>
      <c r="C92" s="73" t="s">
        <v>161</v>
      </c>
      <c r="D92" s="96">
        <v>584185</v>
      </c>
      <c r="E92" s="97">
        <v>595610</v>
      </c>
      <c r="F92" s="98">
        <v>596550</v>
      </c>
    </row>
    <row r="93" spans="1:8" s="3" customFormat="1" x14ac:dyDescent="0.35"/>
    <row r="94" spans="1:8" s="3" customFormat="1" x14ac:dyDescent="0.35"/>
    <row r="95" spans="1:8" s="3" customFormat="1" x14ac:dyDescent="0.35"/>
    <row r="96" spans="1:8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</sheetData>
  <mergeCells count="8">
    <mergeCell ref="J6:L6"/>
    <mergeCell ref="B67:C67"/>
    <mergeCell ref="D67:F67"/>
    <mergeCell ref="B86:C86"/>
    <mergeCell ref="D86:F86"/>
    <mergeCell ref="B6:C6"/>
    <mergeCell ref="D6:F6"/>
    <mergeCell ref="G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9FE4-A64B-4D08-B8BE-E1529DAB2585}">
  <dimension ref="A1:BA606"/>
  <sheetViews>
    <sheetView tabSelected="1" zoomScale="82" zoomScaleNormal="82" workbookViewId="0">
      <selection activeCell="E44" sqref="E44"/>
    </sheetView>
  </sheetViews>
  <sheetFormatPr defaultRowHeight="13.5" x14ac:dyDescent="0.35"/>
  <cols>
    <col min="1" max="1" width="23" style="115" customWidth="1"/>
    <col min="2" max="2" width="23.21875" style="99" customWidth="1"/>
    <col min="3" max="3" width="40.77734375" style="99" bestFit="1" customWidth="1"/>
    <col min="4" max="4" width="13.77734375" style="99" customWidth="1"/>
    <col min="5" max="5" width="10.77734375" style="99" customWidth="1"/>
    <col min="6" max="16384" width="8.88671875" style="99"/>
  </cols>
  <sheetData>
    <row r="1" spans="1:20" s="3" customFormat="1" ht="17.649999999999999" x14ac:dyDescent="0.5">
      <c r="A1" s="122" t="s">
        <v>178</v>
      </c>
    </row>
    <row r="2" spans="1:20" s="3" customFormat="1" x14ac:dyDescent="0.35">
      <c r="A2" s="3" t="s">
        <v>164</v>
      </c>
    </row>
    <row r="3" spans="1:20" s="3" customFormat="1" x14ac:dyDescent="0.35">
      <c r="A3" s="100"/>
    </row>
    <row r="4" spans="1:20" s="3" customFormat="1" ht="13.9" x14ac:dyDescent="0.4">
      <c r="A4" s="7" t="s">
        <v>179</v>
      </c>
    </row>
    <row r="5" spans="1:20" s="3" customFormat="1" ht="13.9" x14ac:dyDescent="0.4">
      <c r="A5" s="7"/>
    </row>
    <row r="6" spans="1:20" s="3" customFormat="1" ht="13.9" x14ac:dyDescent="0.4">
      <c r="A6" s="101" t="s">
        <v>135</v>
      </c>
      <c r="B6" s="220" t="s">
        <v>38</v>
      </c>
      <c r="C6" s="220"/>
      <c r="D6" s="77"/>
      <c r="E6" s="219" t="s">
        <v>136</v>
      </c>
      <c r="F6" s="220"/>
      <c r="G6" s="220"/>
      <c r="H6" s="221"/>
      <c r="I6" s="219" t="s">
        <v>180</v>
      </c>
      <c r="J6" s="220"/>
      <c r="K6" s="220"/>
      <c r="L6" s="221"/>
      <c r="M6" s="219" t="s">
        <v>167</v>
      </c>
      <c r="N6" s="220"/>
      <c r="O6" s="220"/>
      <c r="P6" s="221"/>
      <c r="Q6" s="219" t="s">
        <v>166</v>
      </c>
      <c r="R6" s="220"/>
      <c r="S6" s="220"/>
      <c r="T6" s="221"/>
    </row>
    <row r="7" spans="1:20" s="3" customFormat="1" ht="13.9" x14ac:dyDescent="0.4">
      <c r="A7" s="79" t="s">
        <v>139</v>
      </c>
      <c r="B7" s="79" t="s">
        <v>140</v>
      </c>
      <c r="C7" s="79" t="s">
        <v>141</v>
      </c>
      <c r="D7" s="102" t="s">
        <v>181</v>
      </c>
      <c r="E7" s="80" t="s">
        <v>182</v>
      </c>
      <c r="F7" s="103" t="s">
        <v>183</v>
      </c>
      <c r="G7" s="103" t="s">
        <v>184</v>
      </c>
      <c r="H7" s="104" t="s">
        <v>185</v>
      </c>
      <c r="I7" s="80" t="s">
        <v>182</v>
      </c>
      <c r="J7" s="103" t="s">
        <v>183</v>
      </c>
      <c r="K7" s="103" t="s">
        <v>184</v>
      </c>
      <c r="L7" s="104" t="s">
        <v>185</v>
      </c>
      <c r="M7" s="80" t="s">
        <v>182</v>
      </c>
      <c r="N7" s="103" t="s">
        <v>183</v>
      </c>
      <c r="O7" s="103" t="s">
        <v>184</v>
      </c>
      <c r="P7" s="104" t="s">
        <v>185</v>
      </c>
      <c r="Q7" s="80" t="s">
        <v>182</v>
      </c>
      <c r="R7" s="103" t="s">
        <v>183</v>
      </c>
      <c r="S7" s="103" t="s">
        <v>184</v>
      </c>
      <c r="T7" s="104" t="s">
        <v>185</v>
      </c>
    </row>
    <row r="8" spans="1:20" s="3" customFormat="1" x14ac:dyDescent="0.35">
      <c r="A8" s="3" t="s">
        <v>142</v>
      </c>
      <c r="B8" s="3" t="s">
        <v>143</v>
      </c>
      <c r="C8" s="100" t="s">
        <v>22</v>
      </c>
      <c r="D8" s="105">
        <v>17480</v>
      </c>
      <c r="E8" s="83">
        <v>16365</v>
      </c>
      <c r="F8" s="41">
        <v>945</v>
      </c>
      <c r="G8" s="41">
        <v>155</v>
      </c>
      <c r="H8" s="63">
        <v>20</v>
      </c>
      <c r="I8" s="84">
        <f t="shared" ref="I8:I39" si="0">E8/$D8</f>
        <v>0.93621281464530892</v>
      </c>
      <c r="J8" s="85">
        <f t="shared" ref="J8:J39" si="1">F8/$D8</f>
        <v>5.4061784897025171E-2</v>
      </c>
      <c r="K8" s="85">
        <f t="shared" ref="K8:K39" si="2">G8/$D8</f>
        <v>8.8672768878718528E-3</v>
      </c>
      <c r="L8" s="86">
        <f t="shared" ref="L8:L39" si="3">H8/$D8</f>
        <v>1.1441647597254005E-3</v>
      </c>
      <c r="M8" s="84">
        <f t="shared" ref="M8:P14" si="4">E8/E69</f>
        <v>0.26683515408446112</v>
      </c>
      <c r="N8" s="85">
        <f t="shared" si="4"/>
        <v>0.42954545454545456</v>
      </c>
      <c r="O8" s="85">
        <f t="shared" si="4"/>
        <v>0.49206349206349204</v>
      </c>
      <c r="P8" s="86">
        <f t="shared" si="4"/>
        <v>0.5714285714285714</v>
      </c>
      <c r="Q8" s="84">
        <f t="shared" ref="Q8:Q21" si="5">E8/E$88</f>
        <v>6.6276526810302938E-2</v>
      </c>
      <c r="R8" s="85">
        <f t="shared" ref="R8:R21" si="6">F8/F$88</f>
        <v>2.6345135210482297E-2</v>
      </c>
      <c r="S8" s="85">
        <f t="shared" ref="S8:S21" si="7">G8/G$88</f>
        <v>1.8948655256723717E-2</v>
      </c>
      <c r="T8" s="86">
        <f t="shared" ref="T8:T21" si="8">H8/H$88</f>
        <v>1.1764705882352941E-2</v>
      </c>
    </row>
    <row r="9" spans="1:20" s="3" customFormat="1" x14ac:dyDescent="0.35">
      <c r="A9" s="3" t="s">
        <v>142</v>
      </c>
      <c r="B9" s="3" t="s">
        <v>143</v>
      </c>
      <c r="C9" s="100" t="s">
        <v>168</v>
      </c>
      <c r="D9" s="105">
        <v>56985</v>
      </c>
      <c r="E9" s="83">
        <v>50505</v>
      </c>
      <c r="F9" s="41">
        <v>4910</v>
      </c>
      <c r="G9" s="41">
        <v>1340</v>
      </c>
      <c r="H9" s="63">
        <v>230</v>
      </c>
      <c r="I9" s="84">
        <f t="shared" si="0"/>
        <v>0.88628586470123716</v>
      </c>
      <c r="J9" s="85">
        <f t="shared" si="1"/>
        <v>8.616302535755023E-2</v>
      </c>
      <c r="K9" s="85">
        <f t="shared" si="2"/>
        <v>2.3514960077213303E-2</v>
      </c>
      <c r="L9" s="86">
        <f t="shared" si="3"/>
        <v>4.0361498639992985E-3</v>
      </c>
      <c r="M9" s="84">
        <f t="shared" si="4"/>
        <v>0.58461627503183233</v>
      </c>
      <c r="N9" s="85">
        <f t="shared" si="4"/>
        <v>0.80491803278688523</v>
      </c>
      <c r="O9" s="85">
        <f t="shared" si="4"/>
        <v>0.87581699346405228</v>
      </c>
      <c r="P9" s="86">
        <f t="shared" si="4"/>
        <v>0.8214285714285714</v>
      </c>
      <c r="Q9" s="84">
        <f t="shared" si="5"/>
        <v>0.20453993196176901</v>
      </c>
      <c r="R9" s="85">
        <f t="shared" si="6"/>
        <v>0.13688318929467522</v>
      </c>
      <c r="S9" s="85">
        <f t="shared" si="7"/>
        <v>0.16381418092909536</v>
      </c>
      <c r="T9" s="86">
        <f t="shared" si="8"/>
        <v>0.13529411764705881</v>
      </c>
    </row>
    <row r="10" spans="1:20" s="3" customFormat="1" x14ac:dyDescent="0.35">
      <c r="A10" s="3" t="s">
        <v>142</v>
      </c>
      <c r="B10" s="3" t="s">
        <v>143</v>
      </c>
      <c r="C10" s="100" t="s">
        <v>29</v>
      </c>
      <c r="D10" s="105">
        <v>37195</v>
      </c>
      <c r="E10" s="83">
        <v>32160</v>
      </c>
      <c r="F10" s="41">
        <v>3690</v>
      </c>
      <c r="G10" s="41">
        <v>1120</v>
      </c>
      <c r="H10" s="63">
        <v>225</v>
      </c>
      <c r="I10" s="84">
        <f t="shared" si="0"/>
        <v>0.86463234305686243</v>
      </c>
      <c r="J10" s="85">
        <f t="shared" si="1"/>
        <v>9.9206882645516872E-2</v>
      </c>
      <c r="K10" s="85">
        <f t="shared" si="2"/>
        <v>3.0111574136308644E-2</v>
      </c>
      <c r="L10" s="86">
        <f t="shared" si="3"/>
        <v>6.0492001613120039E-3</v>
      </c>
      <c r="M10" s="84">
        <f t="shared" si="4"/>
        <v>0.53937106918238997</v>
      </c>
      <c r="N10" s="85">
        <f t="shared" si="4"/>
        <v>0.76556016597510368</v>
      </c>
      <c r="O10" s="85">
        <f t="shared" si="4"/>
        <v>0.84848484848484851</v>
      </c>
      <c r="P10" s="86">
        <f t="shared" si="4"/>
        <v>0.81818181818181823</v>
      </c>
      <c r="Q10" s="84">
        <f t="shared" si="5"/>
        <v>0.13024461364004536</v>
      </c>
      <c r="R10" s="85">
        <f t="shared" si="6"/>
        <v>0.10287148034569278</v>
      </c>
      <c r="S10" s="85">
        <f t="shared" si="7"/>
        <v>0.13691931540342298</v>
      </c>
      <c r="T10" s="86">
        <f t="shared" si="8"/>
        <v>0.13235294117647059</v>
      </c>
    </row>
    <row r="11" spans="1:20" s="3" customFormat="1" x14ac:dyDescent="0.35">
      <c r="A11" s="3" t="s">
        <v>142</v>
      </c>
      <c r="B11" s="3" t="s">
        <v>143</v>
      </c>
      <c r="C11" s="100" t="s">
        <v>169</v>
      </c>
      <c r="D11" s="105">
        <v>13515</v>
      </c>
      <c r="E11" s="83">
        <v>10915</v>
      </c>
      <c r="F11" s="41">
        <v>1680</v>
      </c>
      <c r="G11" s="41">
        <v>675</v>
      </c>
      <c r="H11" s="63">
        <v>250</v>
      </c>
      <c r="I11" s="84">
        <f t="shared" si="0"/>
        <v>0.80762116167221609</v>
      </c>
      <c r="J11" s="85">
        <f t="shared" si="1"/>
        <v>0.12430632630410655</v>
      </c>
      <c r="K11" s="85">
        <f t="shared" si="2"/>
        <v>4.9944506104328525E-2</v>
      </c>
      <c r="L11" s="86">
        <f t="shared" si="3"/>
        <v>1.849796522382538E-2</v>
      </c>
      <c r="M11" s="84">
        <f t="shared" si="4"/>
        <v>0.72961229946524064</v>
      </c>
      <c r="N11" s="85">
        <f t="shared" si="4"/>
        <v>0.81951219512195117</v>
      </c>
      <c r="O11" s="85">
        <f t="shared" si="4"/>
        <v>0.91836734693877553</v>
      </c>
      <c r="P11" s="86">
        <f t="shared" si="4"/>
        <v>0.96153846153846156</v>
      </c>
      <c r="Q11" s="84">
        <f t="shared" si="5"/>
        <v>4.420460068038231E-2</v>
      </c>
      <c r="R11" s="85">
        <f t="shared" si="6"/>
        <v>4.6835795929746307E-2</v>
      </c>
      <c r="S11" s="85">
        <f t="shared" si="7"/>
        <v>8.2518337408312964E-2</v>
      </c>
      <c r="T11" s="86">
        <f t="shared" si="8"/>
        <v>0.14705882352941177</v>
      </c>
    </row>
    <row r="12" spans="1:20" s="3" customFormat="1" x14ac:dyDescent="0.35">
      <c r="A12" s="3" t="s">
        <v>142</v>
      </c>
      <c r="B12" s="3" t="s">
        <v>143</v>
      </c>
      <c r="C12" s="100" t="s">
        <v>27</v>
      </c>
      <c r="D12" s="105">
        <v>19280</v>
      </c>
      <c r="E12" s="83">
        <v>11900</v>
      </c>
      <c r="F12" s="41">
        <v>6375</v>
      </c>
      <c r="G12" s="41">
        <v>930</v>
      </c>
      <c r="H12" s="63">
        <v>75</v>
      </c>
      <c r="I12" s="84">
        <f t="shared" si="0"/>
        <v>0.61721991701244816</v>
      </c>
      <c r="J12" s="85">
        <f t="shared" si="1"/>
        <v>0.33065352697095435</v>
      </c>
      <c r="K12" s="85">
        <f t="shared" si="2"/>
        <v>4.8236514522821579E-2</v>
      </c>
      <c r="L12" s="86">
        <f t="shared" si="3"/>
        <v>3.8900414937759337E-3</v>
      </c>
      <c r="M12" s="84">
        <f t="shared" si="4"/>
        <v>0.45751633986928103</v>
      </c>
      <c r="N12" s="85">
        <f t="shared" si="4"/>
        <v>0.61209793566970716</v>
      </c>
      <c r="O12" s="85">
        <f t="shared" si="4"/>
        <v>0.70992366412213737</v>
      </c>
      <c r="P12" s="86">
        <f t="shared" si="4"/>
        <v>0.65217391304347827</v>
      </c>
      <c r="Q12" s="84">
        <f t="shared" si="5"/>
        <v>4.8193746962578971E-2</v>
      </c>
      <c r="R12" s="85">
        <f t="shared" si="6"/>
        <v>0.17772511848341233</v>
      </c>
      <c r="S12" s="85">
        <f t="shared" si="7"/>
        <v>0.11369193154034229</v>
      </c>
      <c r="T12" s="86">
        <f t="shared" si="8"/>
        <v>4.4117647058823532E-2</v>
      </c>
    </row>
    <row r="13" spans="1:20" s="3" customFormat="1" x14ac:dyDescent="0.35">
      <c r="A13" s="3" t="s">
        <v>142</v>
      </c>
      <c r="B13" s="3" t="s">
        <v>143</v>
      </c>
      <c r="C13" s="100" t="s">
        <v>170</v>
      </c>
      <c r="D13" s="105">
        <v>11545</v>
      </c>
      <c r="E13" s="83">
        <v>8425</v>
      </c>
      <c r="F13" s="41">
        <v>2490</v>
      </c>
      <c r="G13" s="41">
        <v>505</v>
      </c>
      <c r="H13" s="63">
        <v>130</v>
      </c>
      <c r="I13" s="84">
        <f t="shared" si="0"/>
        <v>0.7297531398873971</v>
      </c>
      <c r="J13" s="85">
        <f t="shared" si="1"/>
        <v>0.21567778258986575</v>
      </c>
      <c r="K13" s="85">
        <f t="shared" si="2"/>
        <v>4.3741879601559119E-2</v>
      </c>
      <c r="L13" s="86">
        <f t="shared" si="3"/>
        <v>1.126028583802512E-2</v>
      </c>
      <c r="M13" s="84">
        <f t="shared" si="4"/>
        <v>0.41553637484586931</v>
      </c>
      <c r="N13" s="85">
        <f t="shared" si="4"/>
        <v>0.39461172741679873</v>
      </c>
      <c r="O13" s="85">
        <f t="shared" si="4"/>
        <v>0.40079365079365081</v>
      </c>
      <c r="P13" s="86">
        <f t="shared" si="4"/>
        <v>0.59090909090909094</v>
      </c>
      <c r="Q13" s="84">
        <f t="shared" si="5"/>
        <v>3.4120362870565364E-2</v>
      </c>
      <c r="R13" s="85">
        <f t="shared" si="6"/>
        <v>6.9417340395873994E-2</v>
      </c>
      <c r="S13" s="85">
        <f t="shared" si="7"/>
        <v>6.1735941320293398E-2</v>
      </c>
      <c r="T13" s="86">
        <f t="shared" si="8"/>
        <v>7.6470588235294124E-2</v>
      </c>
    </row>
    <row r="14" spans="1:20" s="3" customFormat="1" x14ac:dyDescent="0.35">
      <c r="A14" s="3" t="s">
        <v>142</v>
      </c>
      <c r="B14" s="3" t="s">
        <v>143</v>
      </c>
      <c r="C14" s="100" t="s">
        <v>49</v>
      </c>
      <c r="D14" s="105">
        <v>490</v>
      </c>
      <c r="E14" s="83">
        <v>395</v>
      </c>
      <c r="F14" s="41">
        <v>80</v>
      </c>
      <c r="G14" s="41">
        <v>10</v>
      </c>
      <c r="H14" s="63">
        <v>0</v>
      </c>
      <c r="I14" s="84">
        <f t="shared" si="0"/>
        <v>0.80612244897959184</v>
      </c>
      <c r="J14" s="85">
        <f t="shared" si="1"/>
        <v>0.16326530612244897</v>
      </c>
      <c r="K14" s="85">
        <f t="shared" si="2"/>
        <v>2.0408163265306121E-2</v>
      </c>
      <c r="L14" s="86">
        <f t="shared" si="3"/>
        <v>0</v>
      </c>
      <c r="M14" s="84">
        <f t="shared" si="4"/>
        <v>0.56428571428571428</v>
      </c>
      <c r="N14" s="85">
        <f t="shared" si="4"/>
        <v>0.59259259259259256</v>
      </c>
      <c r="O14" s="85">
        <f t="shared" si="4"/>
        <v>0.4</v>
      </c>
      <c r="P14" s="86">
        <f t="shared" si="4"/>
        <v>0</v>
      </c>
      <c r="Q14" s="84">
        <f t="shared" si="5"/>
        <v>1.5997084075814029E-3</v>
      </c>
      <c r="R14" s="85">
        <f t="shared" si="6"/>
        <v>2.230275996654586E-3</v>
      </c>
      <c r="S14" s="85">
        <f t="shared" si="7"/>
        <v>1.2224938875305623E-3</v>
      </c>
      <c r="T14" s="86">
        <f t="shared" si="8"/>
        <v>0</v>
      </c>
    </row>
    <row r="15" spans="1:20" s="3" customFormat="1" x14ac:dyDescent="0.35">
      <c r="A15" s="3" t="s">
        <v>142</v>
      </c>
      <c r="B15" s="3" t="s">
        <v>146</v>
      </c>
      <c r="C15" s="100" t="s">
        <v>156</v>
      </c>
      <c r="D15" s="105">
        <v>1320</v>
      </c>
      <c r="E15" s="83">
        <v>780</v>
      </c>
      <c r="F15" s="41">
        <v>505</v>
      </c>
      <c r="G15" s="41">
        <v>35</v>
      </c>
      <c r="H15" s="63">
        <v>0</v>
      </c>
      <c r="I15" s="84">
        <f t="shared" si="0"/>
        <v>0.59090909090909094</v>
      </c>
      <c r="J15" s="85">
        <f t="shared" si="1"/>
        <v>0.38257575757575757</v>
      </c>
      <c r="K15" s="85">
        <f t="shared" si="2"/>
        <v>2.6515151515151516E-2</v>
      </c>
      <c r="L15" s="86">
        <f t="shared" si="3"/>
        <v>0</v>
      </c>
      <c r="M15" s="84">
        <f t="shared" ref="M15:O21" si="9">E15/E76</f>
        <v>0.35374149659863946</v>
      </c>
      <c r="N15" s="85">
        <f t="shared" si="9"/>
        <v>0.34707903780068727</v>
      </c>
      <c r="O15" s="85">
        <f t="shared" si="9"/>
        <v>0.53846153846153844</v>
      </c>
      <c r="P15" s="86"/>
      <c r="Q15" s="84">
        <f t="shared" si="5"/>
        <v>3.1589178681354284E-3</v>
      </c>
      <c r="R15" s="85">
        <f t="shared" si="6"/>
        <v>1.4078617228882075E-2</v>
      </c>
      <c r="S15" s="85">
        <f t="shared" si="7"/>
        <v>4.278728606356968E-3</v>
      </c>
      <c r="T15" s="86">
        <f t="shared" si="8"/>
        <v>0</v>
      </c>
    </row>
    <row r="16" spans="1:20" s="3" customFormat="1" x14ac:dyDescent="0.35">
      <c r="A16" s="3" t="s">
        <v>142</v>
      </c>
      <c r="B16" s="3" t="s">
        <v>146</v>
      </c>
      <c r="C16" s="100" t="s">
        <v>64</v>
      </c>
      <c r="D16" s="105">
        <v>6000</v>
      </c>
      <c r="E16" s="83">
        <v>3970</v>
      </c>
      <c r="F16" s="41">
        <v>1260</v>
      </c>
      <c r="G16" s="41">
        <v>680</v>
      </c>
      <c r="H16" s="63">
        <v>90</v>
      </c>
      <c r="I16" s="84">
        <f t="shared" si="0"/>
        <v>0.66166666666666663</v>
      </c>
      <c r="J16" s="85">
        <f t="shared" si="1"/>
        <v>0.21</v>
      </c>
      <c r="K16" s="85">
        <f t="shared" si="2"/>
        <v>0.11333333333333333</v>
      </c>
      <c r="L16" s="86">
        <f t="shared" si="3"/>
        <v>1.4999999999999999E-2</v>
      </c>
      <c r="M16" s="84">
        <f t="shared" si="9"/>
        <v>0.46733372572101234</v>
      </c>
      <c r="N16" s="85">
        <f t="shared" si="9"/>
        <v>0.4573502722323049</v>
      </c>
      <c r="O16" s="85">
        <f t="shared" si="9"/>
        <v>0.35324675324675325</v>
      </c>
      <c r="P16" s="86">
        <f t="shared" ref="P16:P21" si="10">H16/H77</f>
        <v>0.52941176470588236</v>
      </c>
      <c r="Q16" s="84">
        <f t="shared" si="5"/>
        <v>1.6078081969868784E-2</v>
      </c>
      <c r="R16" s="85">
        <f t="shared" si="6"/>
        <v>3.5126846947309727E-2</v>
      </c>
      <c r="S16" s="85">
        <f t="shared" si="7"/>
        <v>8.3129584352078234E-2</v>
      </c>
      <c r="T16" s="86">
        <f t="shared" si="8"/>
        <v>5.2941176470588235E-2</v>
      </c>
    </row>
    <row r="17" spans="1:20" s="3" customFormat="1" x14ac:dyDescent="0.35">
      <c r="A17" s="3" t="s">
        <v>142</v>
      </c>
      <c r="B17" s="3" t="s">
        <v>146</v>
      </c>
      <c r="C17" s="100" t="s">
        <v>171</v>
      </c>
      <c r="D17" s="105">
        <v>980</v>
      </c>
      <c r="E17" s="83">
        <v>795</v>
      </c>
      <c r="F17" s="41">
        <v>160</v>
      </c>
      <c r="G17" s="41">
        <v>25</v>
      </c>
      <c r="H17" s="63">
        <v>5</v>
      </c>
      <c r="I17" s="84">
        <f t="shared" si="0"/>
        <v>0.81122448979591832</v>
      </c>
      <c r="J17" s="85">
        <f t="shared" si="1"/>
        <v>0.16326530612244897</v>
      </c>
      <c r="K17" s="85">
        <f t="shared" si="2"/>
        <v>2.5510204081632654E-2</v>
      </c>
      <c r="L17" s="86">
        <f t="shared" si="3"/>
        <v>5.1020408163265302E-3</v>
      </c>
      <c r="M17" s="84">
        <f t="shared" si="9"/>
        <v>0.49226006191950467</v>
      </c>
      <c r="N17" s="85">
        <f t="shared" si="9"/>
        <v>0.42105263157894735</v>
      </c>
      <c r="O17" s="85">
        <f t="shared" si="9"/>
        <v>0.26315789473684209</v>
      </c>
      <c r="P17" s="86">
        <f t="shared" si="10"/>
        <v>0.16666666666666666</v>
      </c>
      <c r="Q17" s="84">
        <f t="shared" si="5"/>
        <v>3.2196662886764945E-3</v>
      </c>
      <c r="R17" s="85">
        <f t="shared" si="6"/>
        <v>4.460551993309172E-3</v>
      </c>
      <c r="S17" s="85">
        <f t="shared" si="7"/>
        <v>3.0562347188264061E-3</v>
      </c>
      <c r="T17" s="86">
        <f t="shared" si="8"/>
        <v>2.9411764705882353E-3</v>
      </c>
    </row>
    <row r="18" spans="1:20" s="3" customFormat="1" x14ac:dyDescent="0.35">
      <c r="A18" s="3" t="s">
        <v>142</v>
      </c>
      <c r="B18" s="3" t="s">
        <v>146</v>
      </c>
      <c r="C18" s="100" t="s">
        <v>172</v>
      </c>
      <c r="D18" s="105">
        <v>375</v>
      </c>
      <c r="E18" s="83">
        <v>145</v>
      </c>
      <c r="F18" s="41">
        <v>95</v>
      </c>
      <c r="G18" s="41">
        <v>80</v>
      </c>
      <c r="H18" s="63">
        <v>55</v>
      </c>
      <c r="I18" s="84">
        <f t="shared" si="0"/>
        <v>0.38666666666666666</v>
      </c>
      <c r="J18" s="85">
        <f t="shared" si="1"/>
        <v>0.25333333333333335</v>
      </c>
      <c r="K18" s="85">
        <f t="shared" si="2"/>
        <v>0.21333333333333335</v>
      </c>
      <c r="L18" s="86">
        <f t="shared" si="3"/>
        <v>0.14666666666666667</v>
      </c>
      <c r="M18" s="84">
        <f t="shared" si="9"/>
        <v>0.59183673469387754</v>
      </c>
      <c r="N18" s="85">
        <f t="shared" si="9"/>
        <v>0.73076923076923073</v>
      </c>
      <c r="O18" s="85">
        <f t="shared" si="9"/>
        <v>0.76190476190476186</v>
      </c>
      <c r="P18" s="86">
        <f t="shared" si="10"/>
        <v>0.7857142857142857</v>
      </c>
      <c r="Q18" s="84">
        <f t="shared" si="5"/>
        <v>5.8723473189697072E-4</v>
      </c>
      <c r="R18" s="85">
        <f t="shared" si="6"/>
        <v>2.648452746027321E-3</v>
      </c>
      <c r="S18" s="85">
        <f t="shared" si="7"/>
        <v>9.7799511002444987E-3</v>
      </c>
      <c r="T18" s="86">
        <f t="shared" si="8"/>
        <v>3.2352941176470591E-2</v>
      </c>
    </row>
    <row r="19" spans="1:20" s="3" customFormat="1" x14ac:dyDescent="0.35">
      <c r="A19" s="3" t="s">
        <v>142</v>
      </c>
      <c r="B19" s="3" t="s">
        <v>146</v>
      </c>
      <c r="C19" s="100" t="s">
        <v>173</v>
      </c>
      <c r="D19" s="105">
        <v>86300</v>
      </c>
      <c r="E19" s="83">
        <v>75590</v>
      </c>
      <c r="F19" s="41">
        <v>8110</v>
      </c>
      <c r="G19" s="41">
        <v>2120</v>
      </c>
      <c r="H19" s="63">
        <v>485</v>
      </c>
      <c r="I19" s="84">
        <f t="shared" si="0"/>
        <v>0.87589803012746237</v>
      </c>
      <c r="J19" s="85">
        <f t="shared" si="1"/>
        <v>9.3974507531865592E-2</v>
      </c>
      <c r="K19" s="85">
        <f t="shared" si="2"/>
        <v>2.4565469293163382E-2</v>
      </c>
      <c r="L19" s="86">
        <f t="shared" si="3"/>
        <v>5.619930475086906E-3</v>
      </c>
      <c r="M19" s="84">
        <f t="shared" si="9"/>
        <v>0.56456792889685559</v>
      </c>
      <c r="N19" s="85">
        <f t="shared" si="9"/>
        <v>0.73760800363801726</v>
      </c>
      <c r="O19" s="85">
        <f t="shared" si="9"/>
        <v>0.7837338262476895</v>
      </c>
      <c r="P19" s="86">
        <f t="shared" si="10"/>
        <v>0.79508196721311475</v>
      </c>
      <c r="Q19" s="84">
        <f t="shared" si="5"/>
        <v>0.30613154057994491</v>
      </c>
      <c r="R19" s="85">
        <f t="shared" si="6"/>
        <v>0.22609422916085867</v>
      </c>
      <c r="S19" s="85">
        <f t="shared" si="7"/>
        <v>0.25916870415647919</v>
      </c>
      <c r="T19" s="86">
        <f t="shared" si="8"/>
        <v>0.28529411764705881</v>
      </c>
    </row>
    <row r="20" spans="1:20" s="3" customFormat="1" x14ac:dyDescent="0.35">
      <c r="A20" s="3" t="s">
        <v>142</v>
      </c>
      <c r="B20" s="3" t="s">
        <v>146</v>
      </c>
      <c r="C20" s="100" t="s">
        <v>174</v>
      </c>
      <c r="D20" s="105">
        <v>23550</v>
      </c>
      <c r="E20" s="83">
        <v>19730</v>
      </c>
      <c r="F20" s="41">
        <v>3360</v>
      </c>
      <c r="G20" s="41">
        <v>415</v>
      </c>
      <c r="H20" s="63">
        <v>50</v>
      </c>
      <c r="I20" s="84">
        <f t="shared" si="0"/>
        <v>0.83779193205944802</v>
      </c>
      <c r="J20" s="85">
        <f t="shared" si="1"/>
        <v>0.14267515923566879</v>
      </c>
      <c r="K20" s="85">
        <f t="shared" si="2"/>
        <v>1.762208067940552E-2</v>
      </c>
      <c r="L20" s="86">
        <f t="shared" si="3"/>
        <v>2.1231422505307855E-3</v>
      </c>
      <c r="M20" s="84">
        <f t="shared" si="9"/>
        <v>0.43130396764673734</v>
      </c>
      <c r="N20" s="85">
        <f t="shared" si="9"/>
        <v>0.46894626657362176</v>
      </c>
      <c r="O20" s="85">
        <f t="shared" si="9"/>
        <v>0.48823529411764705</v>
      </c>
      <c r="P20" s="86">
        <f t="shared" si="10"/>
        <v>0.4</v>
      </c>
      <c r="Q20" s="84">
        <f t="shared" si="5"/>
        <v>7.9904422485015392E-2</v>
      </c>
      <c r="R20" s="85">
        <f t="shared" si="6"/>
        <v>9.3671591859492614E-2</v>
      </c>
      <c r="S20" s="85">
        <f t="shared" si="7"/>
        <v>5.0733496332518335E-2</v>
      </c>
      <c r="T20" s="86">
        <f t="shared" si="8"/>
        <v>2.9411764705882353E-2</v>
      </c>
    </row>
    <row r="21" spans="1:20" s="3" customFormat="1" x14ac:dyDescent="0.35">
      <c r="A21" s="46" t="s">
        <v>142</v>
      </c>
      <c r="B21" s="46" t="s">
        <v>146</v>
      </c>
      <c r="C21" s="106" t="s">
        <v>175</v>
      </c>
      <c r="D21" s="107">
        <v>5415</v>
      </c>
      <c r="E21" s="65">
        <v>4765</v>
      </c>
      <c r="F21" s="66">
        <v>380</v>
      </c>
      <c r="G21" s="66">
        <v>215</v>
      </c>
      <c r="H21" s="67">
        <v>55</v>
      </c>
      <c r="I21" s="87">
        <f t="shared" si="0"/>
        <v>0.87996306555863346</v>
      </c>
      <c r="J21" s="88">
        <f t="shared" si="1"/>
        <v>7.0175438596491224E-2</v>
      </c>
      <c r="K21" s="88">
        <f t="shared" si="2"/>
        <v>3.9704524469067408E-2</v>
      </c>
      <c r="L21" s="89">
        <f t="shared" si="3"/>
        <v>1.0156971375807941E-2</v>
      </c>
      <c r="M21" s="87">
        <f t="shared" si="9"/>
        <v>0.28228672985781988</v>
      </c>
      <c r="N21" s="88">
        <f t="shared" si="9"/>
        <v>0.30278884462151395</v>
      </c>
      <c r="O21" s="88">
        <f t="shared" si="9"/>
        <v>0.37391304347826088</v>
      </c>
      <c r="P21" s="89">
        <f t="shared" si="10"/>
        <v>0.31428571428571428</v>
      </c>
      <c r="Q21" s="87">
        <f t="shared" si="5"/>
        <v>1.9297748258545279E-2</v>
      </c>
      <c r="R21" s="88">
        <f t="shared" si="6"/>
        <v>1.0593810984109284E-2</v>
      </c>
      <c r="S21" s="88">
        <f t="shared" si="7"/>
        <v>2.628361858190709E-2</v>
      </c>
      <c r="T21" s="89">
        <f t="shared" si="8"/>
        <v>3.2352941176470591E-2</v>
      </c>
    </row>
    <row r="22" spans="1:20" s="3" customFormat="1" x14ac:dyDescent="0.35">
      <c r="A22" s="3" t="s">
        <v>149</v>
      </c>
      <c r="B22" s="3" t="s">
        <v>143</v>
      </c>
      <c r="C22" s="100" t="s">
        <v>22</v>
      </c>
      <c r="D22" s="105">
        <v>21470</v>
      </c>
      <c r="E22" s="83">
        <v>20810</v>
      </c>
      <c r="F22" s="41">
        <v>570</v>
      </c>
      <c r="G22" s="41">
        <v>75</v>
      </c>
      <c r="H22" s="63">
        <v>10</v>
      </c>
      <c r="I22" s="84">
        <f t="shared" si="0"/>
        <v>0.96925943176525386</v>
      </c>
      <c r="J22" s="85">
        <f t="shared" si="1"/>
        <v>2.6548672566371681E-2</v>
      </c>
      <c r="K22" s="85">
        <f t="shared" si="2"/>
        <v>3.4932463903120633E-3</v>
      </c>
      <c r="L22" s="86">
        <f t="shared" si="3"/>
        <v>4.657661853749418E-4</v>
      </c>
      <c r="M22" s="84">
        <f t="shared" ref="M22:P28" si="11">E22/E69</f>
        <v>0.33931191912603947</v>
      </c>
      <c r="N22" s="85">
        <f t="shared" si="11"/>
        <v>0.25909090909090909</v>
      </c>
      <c r="O22" s="85">
        <f t="shared" si="11"/>
        <v>0.23809523809523808</v>
      </c>
      <c r="P22" s="86">
        <f t="shared" si="11"/>
        <v>0.2857142857142857</v>
      </c>
      <c r="Q22" s="84">
        <f t="shared" ref="Q22:Q35" si="12">E22/E$89</f>
        <v>0.19584039149256541</v>
      </c>
      <c r="R22" s="85">
        <f t="shared" ref="R22:R35" si="13">F22/F$89</f>
        <v>5.6102362204724407E-2</v>
      </c>
      <c r="S22" s="85">
        <f t="shared" ref="S22:S35" si="14">G22/G$89</f>
        <v>3.5629453681710214E-2</v>
      </c>
      <c r="T22" s="86">
        <f t="shared" ref="T22:T35" si="15">H22/H$89</f>
        <v>3.3898305084745763E-2</v>
      </c>
    </row>
    <row r="23" spans="1:20" s="3" customFormat="1" x14ac:dyDescent="0.35">
      <c r="A23" s="3" t="s">
        <v>149</v>
      </c>
      <c r="B23" s="3" t="s">
        <v>143</v>
      </c>
      <c r="C23" s="100" t="s">
        <v>168</v>
      </c>
      <c r="D23" s="105">
        <v>12830</v>
      </c>
      <c r="E23" s="83">
        <v>12505</v>
      </c>
      <c r="F23" s="41">
        <v>280</v>
      </c>
      <c r="G23" s="41">
        <v>40</v>
      </c>
      <c r="H23" s="63">
        <v>5</v>
      </c>
      <c r="I23" s="84">
        <f t="shared" si="0"/>
        <v>0.9746687451286048</v>
      </c>
      <c r="J23" s="85">
        <f t="shared" si="1"/>
        <v>2.1823850350740453E-2</v>
      </c>
      <c r="K23" s="85">
        <f t="shared" si="2"/>
        <v>3.1176929072486361E-3</v>
      </c>
      <c r="L23" s="86">
        <f t="shared" si="3"/>
        <v>3.8971161340607951E-4</v>
      </c>
      <c r="M23" s="84">
        <f t="shared" si="11"/>
        <v>0.14475054983215649</v>
      </c>
      <c r="N23" s="85">
        <f t="shared" si="11"/>
        <v>4.5901639344262293E-2</v>
      </c>
      <c r="O23" s="85">
        <f t="shared" si="11"/>
        <v>2.6143790849673203E-2</v>
      </c>
      <c r="P23" s="86">
        <f t="shared" si="11"/>
        <v>1.7857142857142856E-2</v>
      </c>
      <c r="Q23" s="84">
        <f t="shared" si="12"/>
        <v>0.11768304159608507</v>
      </c>
      <c r="R23" s="85">
        <f t="shared" si="13"/>
        <v>2.7559055118110236E-2</v>
      </c>
      <c r="S23" s="85">
        <f t="shared" si="14"/>
        <v>1.9002375296912115E-2</v>
      </c>
      <c r="T23" s="86">
        <f t="shared" si="15"/>
        <v>1.6949152542372881E-2</v>
      </c>
    </row>
    <row r="24" spans="1:20" s="3" customFormat="1" x14ac:dyDescent="0.35">
      <c r="A24" s="3" t="s">
        <v>149</v>
      </c>
      <c r="B24" s="3" t="s">
        <v>143</v>
      </c>
      <c r="C24" s="100" t="s">
        <v>29</v>
      </c>
      <c r="D24" s="105">
        <v>9910</v>
      </c>
      <c r="E24" s="83">
        <v>9600</v>
      </c>
      <c r="F24" s="41">
        <v>265</v>
      </c>
      <c r="G24" s="41">
        <v>35</v>
      </c>
      <c r="H24" s="63">
        <v>10</v>
      </c>
      <c r="I24" s="84">
        <f t="shared" si="0"/>
        <v>0.96871846619576185</v>
      </c>
      <c r="J24" s="85">
        <f t="shared" si="1"/>
        <v>2.6740665993945509E-2</v>
      </c>
      <c r="K24" s="85">
        <f t="shared" si="2"/>
        <v>3.5317860746720484E-3</v>
      </c>
      <c r="L24" s="86">
        <f t="shared" si="3"/>
        <v>1.0090817356205853E-3</v>
      </c>
      <c r="M24" s="84">
        <f t="shared" si="11"/>
        <v>0.16100628930817609</v>
      </c>
      <c r="N24" s="85">
        <f t="shared" si="11"/>
        <v>5.4979253112033194E-2</v>
      </c>
      <c r="O24" s="85">
        <f t="shared" si="11"/>
        <v>2.6515151515151516E-2</v>
      </c>
      <c r="P24" s="86">
        <f t="shared" si="11"/>
        <v>3.6363636363636362E-2</v>
      </c>
      <c r="Q24" s="84">
        <f t="shared" si="12"/>
        <v>9.0344438170525121E-2</v>
      </c>
      <c r="R24" s="85">
        <f t="shared" si="13"/>
        <v>2.6082677165354329E-2</v>
      </c>
      <c r="S24" s="85">
        <f t="shared" si="14"/>
        <v>1.66270783847981E-2</v>
      </c>
      <c r="T24" s="86">
        <f t="shared" si="15"/>
        <v>3.3898305084745763E-2</v>
      </c>
    </row>
    <row r="25" spans="1:20" s="3" customFormat="1" x14ac:dyDescent="0.35">
      <c r="A25" s="3" t="s">
        <v>149</v>
      </c>
      <c r="B25" s="3" t="s">
        <v>143</v>
      </c>
      <c r="C25" s="100" t="s">
        <v>169</v>
      </c>
      <c r="D25" s="105">
        <v>1385</v>
      </c>
      <c r="E25" s="83">
        <v>1225</v>
      </c>
      <c r="F25" s="41">
        <v>140</v>
      </c>
      <c r="G25" s="41">
        <v>15</v>
      </c>
      <c r="H25" s="63">
        <v>5</v>
      </c>
      <c r="I25" s="84">
        <f t="shared" si="0"/>
        <v>0.8844765342960289</v>
      </c>
      <c r="J25" s="85">
        <f t="shared" si="1"/>
        <v>0.10108303249097472</v>
      </c>
      <c r="K25" s="85">
        <f t="shared" si="2"/>
        <v>1.0830324909747292E-2</v>
      </c>
      <c r="L25" s="86">
        <f t="shared" si="3"/>
        <v>3.6101083032490976E-3</v>
      </c>
      <c r="M25" s="84">
        <f t="shared" si="11"/>
        <v>8.1885026737967909E-2</v>
      </c>
      <c r="N25" s="85">
        <f t="shared" si="11"/>
        <v>6.8292682926829273E-2</v>
      </c>
      <c r="O25" s="85">
        <f t="shared" si="11"/>
        <v>2.0408163265306121E-2</v>
      </c>
      <c r="P25" s="86">
        <f t="shared" si="11"/>
        <v>1.9230769230769232E-2</v>
      </c>
      <c r="Q25" s="84">
        <f t="shared" si="12"/>
        <v>1.152832674571805E-2</v>
      </c>
      <c r="R25" s="85">
        <f t="shared" si="13"/>
        <v>1.3779527559055118E-2</v>
      </c>
      <c r="S25" s="85">
        <f t="shared" si="14"/>
        <v>7.1258907363420431E-3</v>
      </c>
      <c r="T25" s="86">
        <f t="shared" si="15"/>
        <v>1.6949152542372881E-2</v>
      </c>
    </row>
    <row r="26" spans="1:20" s="3" customFormat="1" x14ac:dyDescent="0.35">
      <c r="A26" s="3" t="s">
        <v>149</v>
      </c>
      <c r="B26" s="3" t="s">
        <v>143</v>
      </c>
      <c r="C26" s="100" t="s">
        <v>27</v>
      </c>
      <c r="D26" s="105">
        <v>7620</v>
      </c>
      <c r="E26" s="83">
        <v>5970</v>
      </c>
      <c r="F26" s="41">
        <v>1510</v>
      </c>
      <c r="G26" s="41">
        <v>135</v>
      </c>
      <c r="H26" s="63">
        <v>5</v>
      </c>
      <c r="I26" s="84">
        <f t="shared" si="0"/>
        <v>0.78346456692913391</v>
      </c>
      <c r="J26" s="85">
        <f t="shared" si="1"/>
        <v>0.19816272965879264</v>
      </c>
      <c r="K26" s="85">
        <f t="shared" si="2"/>
        <v>1.7716535433070866E-2</v>
      </c>
      <c r="L26" s="86">
        <f t="shared" si="3"/>
        <v>6.5616797900262466E-4</v>
      </c>
      <c r="M26" s="84">
        <f t="shared" si="11"/>
        <v>0.22952710495963091</v>
      </c>
      <c r="N26" s="85">
        <f t="shared" si="11"/>
        <v>0.14498319731156986</v>
      </c>
      <c r="O26" s="85">
        <f t="shared" si="11"/>
        <v>0.10305343511450382</v>
      </c>
      <c r="P26" s="86">
        <f t="shared" si="11"/>
        <v>4.3478260869565216E-2</v>
      </c>
      <c r="Q26" s="84">
        <f t="shared" si="12"/>
        <v>5.6182947487295312E-2</v>
      </c>
      <c r="R26" s="85">
        <f t="shared" si="13"/>
        <v>0.1486220472440945</v>
      </c>
      <c r="S26" s="85">
        <f t="shared" si="14"/>
        <v>6.413301662707839E-2</v>
      </c>
      <c r="T26" s="86">
        <f t="shared" si="15"/>
        <v>1.6949152542372881E-2</v>
      </c>
    </row>
    <row r="27" spans="1:20" s="3" customFormat="1" x14ac:dyDescent="0.35">
      <c r="A27" s="3" t="s">
        <v>149</v>
      </c>
      <c r="B27" s="3" t="s">
        <v>143</v>
      </c>
      <c r="C27" s="100" t="s">
        <v>170</v>
      </c>
      <c r="D27" s="105">
        <v>6635</v>
      </c>
      <c r="E27" s="83">
        <v>4700</v>
      </c>
      <c r="F27" s="41">
        <v>1590</v>
      </c>
      <c r="G27" s="41">
        <v>310</v>
      </c>
      <c r="H27" s="63">
        <v>35</v>
      </c>
      <c r="I27" s="84">
        <f t="shared" si="0"/>
        <v>0.70836473247927656</v>
      </c>
      <c r="J27" s="85">
        <f t="shared" si="1"/>
        <v>0.23963828183873398</v>
      </c>
      <c r="K27" s="85">
        <f t="shared" si="2"/>
        <v>4.672192916352675E-2</v>
      </c>
      <c r="L27" s="86">
        <f t="shared" si="3"/>
        <v>5.2750565184626974E-3</v>
      </c>
      <c r="M27" s="84">
        <f t="shared" si="11"/>
        <v>0.23181257706535141</v>
      </c>
      <c r="N27" s="85">
        <f t="shared" si="11"/>
        <v>0.25198098256735341</v>
      </c>
      <c r="O27" s="85">
        <f t="shared" si="11"/>
        <v>0.24603174603174602</v>
      </c>
      <c r="P27" s="86">
        <f t="shared" si="11"/>
        <v>0.15909090909090909</v>
      </c>
      <c r="Q27" s="84">
        <f t="shared" si="12"/>
        <v>4.4231131187652928E-2</v>
      </c>
      <c r="R27" s="85">
        <f t="shared" si="13"/>
        <v>0.15649606299212598</v>
      </c>
      <c r="S27" s="85">
        <f t="shared" si="14"/>
        <v>0.14726840855106887</v>
      </c>
      <c r="T27" s="86">
        <f t="shared" si="15"/>
        <v>0.11864406779661017</v>
      </c>
    </row>
    <row r="28" spans="1:20" s="3" customFormat="1" x14ac:dyDescent="0.35">
      <c r="A28" s="3" t="s">
        <v>149</v>
      </c>
      <c r="B28" s="3" t="s">
        <v>143</v>
      </c>
      <c r="C28" s="100" t="s">
        <v>49</v>
      </c>
      <c r="D28" s="105">
        <v>95</v>
      </c>
      <c r="E28" s="83">
        <v>80</v>
      </c>
      <c r="F28" s="41">
        <v>10</v>
      </c>
      <c r="G28" s="41">
        <v>0</v>
      </c>
      <c r="H28" s="63">
        <v>0</v>
      </c>
      <c r="I28" s="84">
        <f t="shared" si="0"/>
        <v>0.84210526315789469</v>
      </c>
      <c r="J28" s="85">
        <f t="shared" si="1"/>
        <v>0.10526315789473684</v>
      </c>
      <c r="K28" s="85">
        <f t="shared" si="2"/>
        <v>0</v>
      </c>
      <c r="L28" s="86">
        <f t="shared" si="3"/>
        <v>0</v>
      </c>
      <c r="M28" s="84">
        <f t="shared" si="11"/>
        <v>0.11428571428571428</v>
      </c>
      <c r="N28" s="85">
        <f t="shared" si="11"/>
        <v>7.407407407407407E-2</v>
      </c>
      <c r="O28" s="85">
        <f t="shared" si="11"/>
        <v>0</v>
      </c>
      <c r="P28" s="86">
        <f t="shared" si="11"/>
        <v>0</v>
      </c>
      <c r="Q28" s="84">
        <f t="shared" si="12"/>
        <v>7.5287031808770938E-4</v>
      </c>
      <c r="R28" s="85">
        <f t="shared" si="13"/>
        <v>9.8425196850393699E-4</v>
      </c>
      <c r="S28" s="85">
        <f t="shared" si="14"/>
        <v>0</v>
      </c>
      <c r="T28" s="86">
        <f t="shared" si="15"/>
        <v>0</v>
      </c>
    </row>
    <row r="29" spans="1:20" s="3" customFormat="1" x14ac:dyDescent="0.35">
      <c r="A29" s="3" t="s">
        <v>149</v>
      </c>
      <c r="B29" s="3" t="s">
        <v>146</v>
      </c>
      <c r="C29" s="100" t="s">
        <v>156</v>
      </c>
      <c r="D29" s="105">
        <v>1120</v>
      </c>
      <c r="E29" s="83">
        <v>685</v>
      </c>
      <c r="F29" s="41">
        <v>420</v>
      </c>
      <c r="G29" s="41">
        <v>20</v>
      </c>
      <c r="H29" s="63">
        <v>0</v>
      </c>
      <c r="I29" s="84">
        <f t="shared" si="0"/>
        <v>0.6116071428571429</v>
      </c>
      <c r="J29" s="85">
        <f t="shared" si="1"/>
        <v>0.375</v>
      </c>
      <c r="K29" s="85">
        <f t="shared" si="2"/>
        <v>1.7857142857142856E-2</v>
      </c>
      <c r="L29" s="86">
        <f t="shared" si="3"/>
        <v>0</v>
      </c>
      <c r="M29" s="84">
        <f t="shared" ref="M29:O35" si="16">E29/E76</f>
        <v>0.31065759637188206</v>
      </c>
      <c r="N29" s="85">
        <f t="shared" si="16"/>
        <v>0.28865979381443296</v>
      </c>
      <c r="O29" s="85">
        <f t="shared" si="16"/>
        <v>0.30769230769230771</v>
      </c>
      <c r="P29" s="86"/>
      <c r="Q29" s="84">
        <f t="shared" si="12"/>
        <v>6.446452098626012E-3</v>
      </c>
      <c r="R29" s="85">
        <f t="shared" si="13"/>
        <v>4.1338582677165357E-2</v>
      </c>
      <c r="S29" s="85">
        <f t="shared" si="14"/>
        <v>9.5011876484560574E-3</v>
      </c>
      <c r="T29" s="86">
        <f t="shared" si="15"/>
        <v>0</v>
      </c>
    </row>
    <row r="30" spans="1:20" s="3" customFormat="1" x14ac:dyDescent="0.35">
      <c r="A30" s="3" t="s">
        <v>149</v>
      </c>
      <c r="B30" s="3" t="s">
        <v>146</v>
      </c>
      <c r="C30" s="100" t="s">
        <v>64</v>
      </c>
      <c r="D30" s="105">
        <v>3030</v>
      </c>
      <c r="E30" s="83">
        <v>1845</v>
      </c>
      <c r="F30" s="41">
        <v>580</v>
      </c>
      <c r="G30" s="41">
        <v>570</v>
      </c>
      <c r="H30" s="63">
        <v>35</v>
      </c>
      <c r="I30" s="84">
        <f t="shared" si="0"/>
        <v>0.6089108910891089</v>
      </c>
      <c r="J30" s="85">
        <f t="shared" si="1"/>
        <v>0.19141914191419143</v>
      </c>
      <c r="K30" s="85">
        <f t="shared" si="2"/>
        <v>0.18811881188118812</v>
      </c>
      <c r="L30" s="86">
        <f t="shared" si="3"/>
        <v>1.155115511551155E-2</v>
      </c>
      <c r="M30" s="84">
        <f t="shared" si="16"/>
        <v>0.21718658034137728</v>
      </c>
      <c r="N30" s="85">
        <f t="shared" si="16"/>
        <v>0.21052631578947367</v>
      </c>
      <c r="O30" s="85">
        <f t="shared" si="16"/>
        <v>0.29610389610389609</v>
      </c>
      <c r="P30" s="86">
        <f t="shared" ref="P30:P35" si="17">H30/H77</f>
        <v>0.20588235294117646</v>
      </c>
      <c r="Q30" s="84">
        <f t="shared" si="12"/>
        <v>1.7363071710897796E-2</v>
      </c>
      <c r="R30" s="85">
        <f t="shared" si="13"/>
        <v>5.7086614173228349E-2</v>
      </c>
      <c r="S30" s="85">
        <f t="shared" si="14"/>
        <v>0.27078384798099764</v>
      </c>
      <c r="T30" s="86">
        <f t="shared" si="15"/>
        <v>0.11864406779661017</v>
      </c>
    </row>
    <row r="31" spans="1:20" s="3" customFormat="1" x14ac:dyDescent="0.35">
      <c r="A31" s="3" t="s">
        <v>149</v>
      </c>
      <c r="B31" s="3" t="s">
        <v>146</v>
      </c>
      <c r="C31" s="100" t="s">
        <v>171</v>
      </c>
      <c r="D31" s="105">
        <v>450</v>
      </c>
      <c r="E31" s="83">
        <v>320</v>
      </c>
      <c r="F31" s="41">
        <v>95</v>
      </c>
      <c r="G31" s="41">
        <v>25</v>
      </c>
      <c r="H31" s="63">
        <v>10</v>
      </c>
      <c r="I31" s="84">
        <f t="shared" si="0"/>
        <v>0.71111111111111114</v>
      </c>
      <c r="J31" s="85">
        <f t="shared" si="1"/>
        <v>0.21111111111111111</v>
      </c>
      <c r="K31" s="85">
        <f t="shared" si="2"/>
        <v>5.5555555555555552E-2</v>
      </c>
      <c r="L31" s="86">
        <f t="shared" si="3"/>
        <v>2.2222222222222223E-2</v>
      </c>
      <c r="M31" s="84">
        <f t="shared" si="16"/>
        <v>0.19814241486068113</v>
      </c>
      <c r="N31" s="85">
        <f t="shared" si="16"/>
        <v>0.25</v>
      </c>
      <c r="O31" s="85">
        <f t="shared" si="16"/>
        <v>0.26315789473684209</v>
      </c>
      <c r="P31" s="86">
        <f t="shared" si="17"/>
        <v>0.33333333333333331</v>
      </c>
      <c r="Q31" s="84">
        <f t="shared" si="12"/>
        <v>3.0114812723508375E-3</v>
      </c>
      <c r="R31" s="85">
        <f t="shared" si="13"/>
        <v>9.3503937007874023E-3</v>
      </c>
      <c r="S31" s="85">
        <f t="shared" si="14"/>
        <v>1.1876484560570071E-2</v>
      </c>
      <c r="T31" s="86">
        <f t="shared" si="15"/>
        <v>3.3898305084745763E-2</v>
      </c>
    </row>
    <row r="32" spans="1:20" s="3" customFormat="1" x14ac:dyDescent="0.35">
      <c r="A32" s="3" t="s">
        <v>149</v>
      </c>
      <c r="B32" s="3" t="s">
        <v>146</v>
      </c>
      <c r="C32" s="100" t="s">
        <v>172</v>
      </c>
      <c r="D32" s="105">
        <v>65</v>
      </c>
      <c r="E32" s="83">
        <v>35</v>
      </c>
      <c r="F32" s="41">
        <v>15</v>
      </c>
      <c r="G32" s="41">
        <v>10</v>
      </c>
      <c r="H32" s="63">
        <v>5</v>
      </c>
      <c r="I32" s="84">
        <f t="shared" si="0"/>
        <v>0.53846153846153844</v>
      </c>
      <c r="J32" s="85">
        <f t="shared" si="1"/>
        <v>0.23076923076923078</v>
      </c>
      <c r="K32" s="85">
        <f t="shared" si="2"/>
        <v>0.15384615384615385</v>
      </c>
      <c r="L32" s="86">
        <f t="shared" si="3"/>
        <v>7.6923076923076927E-2</v>
      </c>
      <c r="M32" s="84">
        <f t="shared" si="16"/>
        <v>0.14285714285714285</v>
      </c>
      <c r="N32" s="85">
        <f t="shared" si="16"/>
        <v>0.11538461538461539</v>
      </c>
      <c r="O32" s="85">
        <f t="shared" si="16"/>
        <v>9.5238095238095233E-2</v>
      </c>
      <c r="P32" s="86">
        <f t="shared" si="17"/>
        <v>7.1428571428571425E-2</v>
      </c>
      <c r="Q32" s="84">
        <f t="shared" si="12"/>
        <v>3.2938076416337287E-4</v>
      </c>
      <c r="R32" s="85">
        <f t="shared" si="13"/>
        <v>1.4763779527559055E-3</v>
      </c>
      <c r="S32" s="85">
        <f t="shared" si="14"/>
        <v>4.7505938242280287E-3</v>
      </c>
      <c r="T32" s="86">
        <f t="shared" si="15"/>
        <v>1.6949152542372881E-2</v>
      </c>
    </row>
    <row r="33" spans="1:20" s="3" customFormat="1" x14ac:dyDescent="0.35">
      <c r="A33" s="3" t="s">
        <v>149</v>
      </c>
      <c r="B33" s="3" t="s">
        <v>146</v>
      </c>
      <c r="C33" s="100" t="s">
        <v>173</v>
      </c>
      <c r="D33" s="105">
        <v>21605</v>
      </c>
      <c r="E33" s="83">
        <v>20470</v>
      </c>
      <c r="F33" s="41">
        <v>940</v>
      </c>
      <c r="G33" s="41">
        <v>170</v>
      </c>
      <c r="H33" s="63">
        <v>25</v>
      </c>
      <c r="I33" s="84">
        <f t="shared" si="0"/>
        <v>0.94746586438324465</v>
      </c>
      <c r="J33" s="85">
        <f t="shared" si="1"/>
        <v>4.3508447118722517E-2</v>
      </c>
      <c r="K33" s="85">
        <f t="shared" si="2"/>
        <v>7.8685489470030085E-3</v>
      </c>
      <c r="L33" s="86">
        <f t="shared" si="3"/>
        <v>1.1571395510298543E-3</v>
      </c>
      <c r="M33" s="84">
        <f t="shared" si="16"/>
        <v>0.15288669803570096</v>
      </c>
      <c r="N33" s="85">
        <f t="shared" si="16"/>
        <v>8.5493406093678947E-2</v>
      </c>
      <c r="O33" s="85">
        <f t="shared" si="16"/>
        <v>6.2846580406654348E-2</v>
      </c>
      <c r="P33" s="86">
        <f t="shared" si="17"/>
        <v>4.0983606557377046E-2</v>
      </c>
      <c r="Q33" s="84">
        <f t="shared" si="12"/>
        <v>0.19264069264069264</v>
      </c>
      <c r="R33" s="85">
        <f t="shared" si="13"/>
        <v>9.2519685039370081E-2</v>
      </c>
      <c r="S33" s="85">
        <f t="shared" si="14"/>
        <v>8.076009501187649E-2</v>
      </c>
      <c r="T33" s="86">
        <f t="shared" si="15"/>
        <v>8.4745762711864403E-2</v>
      </c>
    </row>
    <row r="34" spans="1:20" s="3" customFormat="1" x14ac:dyDescent="0.35">
      <c r="A34" s="3" t="s">
        <v>149</v>
      </c>
      <c r="B34" s="3" t="s">
        <v>146</v>
      </c>
      <c r="C34" s="100" t="s">
        <v>174</v>
      </c>
      <c r="D34" s="105">
        <v>12065</v>
      </c>
      <c r="E34" s="83">
        <v>10375</v>
      </c>
      <c r="F34" s="41">
        <v>1485</v>
      </c>
      <c r="G34" s="41">
        <v>175</v>
      </c>
      <c r="H34" s="63">
        <v>30</v>
      </c>
      <c r="I34" s="84">
        <f t="shared" si="0"/>
        <v>0.85992540406133444</v>
      </c>
      <c r="J34" s="85">
        <f t="shared" si="1"/>
        <v>0.12308329879817655</v>
      </c>
      <c r="K34" s="85">
        <f t="shared" si="2"/>
        <v>1.4504765851636967E-2</v>
      </c>
      <c r="L34" s="86">
        <f t="shared" si="3"/>
        <v>2.4865312888520514E-3</v>
      </c>
      <c r="M34" s="84">
        <f t="shared" si="16"/>
        <v>0.22680074325062849</v>
      </c>
      <c r="N34" s="85">
        <f t="shared" si="16"/>
        <v>0.20725750174459176</v>
      </c>
      <c r="O34" s="85">
        <f t="shared" si="16"/>
        <v>0.20588235294117646</v>
      </c>
      <c r="P34" s="86">
        <f t="shared" si="17"/>
        <v>0.24</v>
      </c>
      <c r="Q34" s="84">
        <f t="shared" si="12"/>
        <v>9.7637869376999809E-2</v>
      </c>
      <c r="R34" s="85">
        <f t="shared" si="13"/>
        <v>0.14616141732283464</v>
      </c>
      <c r="S34" s="85">
        <f t="shared" si="14"/>
        <v>8.3135391923990498E-2</v>
      </c>
      <c r="T34" s="86">
        <f t="shared" si="15"/>
        <v>0.10169491525423729</v>
      </c>
    </row>
    <row r="35" spans="1:20" s="3" customFormat="1" x14ac:dyDescent="0.35">
      <c r="A35" s="46" t="s">
        <v>149</v>
      </c>
      <c r="B35" s="46" t="s">
        <v>146</v>
      </c>
      <c r="C35" s="106" t="s">
        <v>175</v>
      </c>
      <c r="D35" s="107">
        <v>5525</v>
      </c>
      <c r="E35" s="65">
        <v>5065</v>
      </c>
      <c r="F35" s="66">
        <v>295</v>
      </c>
      <c r="G35" s="66">
        <v>120</v>
      </c>
      <c r="H35" s="67">
        <v>40</v>
      </c>
      <c r="I35" s="87">
        <f t="shared" si="0"/>
        <v>0.91674208144796376</v>
      </c>
      <c r="J35" s="88">
        <f t="shared" si="1"/>
        <v>5.3393665158371038E-2</v>
      </c>
      <c r="K35" s="88">
        <f t="shared" si="2"/>
        <v>2.171945701357466E-2</v>
      </c>
      <c r="L35" s="89">
        <f t="shared" si="3"/>
        <v>7.2398190045248872E-3</v>
      </c>
      <c r="M35" s="87">
        <f t="shared" si="16"/>
        <v>0.30005924170616116</v>
      </c>
      <c r="N35" s="88">
        <f t="shared" si="16"/>
        <v>0.23505976095617531</v>
      </c>
      <c r="O35" s="88">
        <f t="shared" si="16"/>
        <v>0.20869565217391303</v>
      </c>
      <c r="P35" s="89">
        <f t="shared" si="17"/>
        <v>0.22857142857142856</v>
      </c>
      <c r="Q35" s="87">
        <f t="shared" si="12"/>
        <v>4.7666102013928104E-2</v>
      </c>
      <c r="R35" s="88">
        <f t="shared" si="13"/>
        <v>2.9035433070866142E-2</v>
      </c>
      <c r="S35" s="88">
        <f t="shared" si="14"/>
        <v>5.7007125890736345E-2</v>
      </c>
      <c r="T35" s="89">
        <f t="shared" si="15"/>
        <v>0.13559322033898305</v>
      </c>
    </row>
    <row r="36" spans="1:20" s="3" customFormat="1" x14ac:dyDescent="0.35">
      <c r="A36" s="3" t="s">
        <v>152</v>
      </c>
      <c r="B36" s="3" t="s">
        <v>143</v>
      </c>
      <c r="C36" s="100" t="s">
        <v>22</v>
      </c>
      <c r="D36" s="105">
        <v>7935</v>
      </c>
      <c r="E36" s="83">
        <v>7680</v>
      </c>
      <c r="F36" s="41">
        <v>220</v>
      </c>
      <c r="G36" s="41">
        <v>30</v>
      </c>
      <c r="H36" s="63">
        <v>0</v>
      </c>
      <c r="I36" s="84">
        <f t="shared" si="0"/>
        <v>0.9678638941398866</v>
      </c>
      <c r="J36" s="85">
        <f t="shared" si="1"/>
        <v>2.7725267800882167E-2</v>
      </c>
      <c r="K36" s="85">
        <f t="shared" si="2"/>
        <v>3.780718336483932E-3</v>
      </c>
      <c r="L36" s="86">
        <f t="shared" si="3"/>
        <v>0</v>
      </c>
      <c r="M36" s="84">
        <f t="shared" ref="M36:P42" si="18">E36/E69</f>
        <v>0.12522419696722648</v>
      </c>
      <c r="N36" s="85">
        <f t="shared" si="18"/>
        <v>0.1</v>
      </c>
      <c r="O36" s="85">
        <f t="shared" si="18"/>
        <v>9.5238095238095233E-2</v>
      </c>
      <c r="P36" s="86">
        <f t="shared" si="18"/>
        <v>0</v>
      </c>
      <c r="Q36" s="84">
        <f t="shared" ref="Q36:Q49" si="19">E36/E$90</f>
        <v>0.14325685506435368</v>
      </c>
      <c r="R36" s="85">
        <f t="shared" ref="R36:R49" si="20">F36/F$90</f>
        <v>3.9603960396039604E-2</v>
      </c>
      <c r="S36" s="85">
        <f t="shared" ref="S36:S49" si="21">G36/G$90</f>
        <v>2.843601895734597E-2</v>
      </c>
      <c r="T36" s="86">
        <f t="shared" ref="T36:T49" si="22">H36/H$90</f>
        <v>0</v>
      </c>
    </row>
    <row r="37" spans="1:20" s="3" customFormat="1" x14ac:dyDescent="0.35">
      <c r="A37" s="3" t="s">
        <v>152</v>
      </c>
      <c r="B37" s="3" t="s">
        <v>143</v>
      </c>
      <c r="C37" s="100" t="s">
        <v>168</v>
      </c>
      <c r="D37" s="105">
        <v>8775</v>
      </c>
      <c r="E37" s="83">
        <v>8435</v>
      </c>
      <c r="F37" s="41">
        <v>290</v>
      </c>
      <c r="G37" s="41">
        <v>40</v>
      </c>
      <c r="H37" s="63">
        <v>5</v>
      </c>
      <c r="I37" s="84">
        <f t="shared" si="0"/>
        <v>0.96125356125356121</v>
      </c>
      <c r="J37" s="85">
        <f t="shared" si="1"/>
        <v>3.3048433048433051E-2</v>
      </c>
      <c r="K37" s="85">
        <f t="shared" si="2"/>
        <v>4.5584045584045581E-3</v>
      </c>
      <c r="L37" s="86">
        <f t="shared" si="3"/>
        <v>5.6980056980056976E-4</v>
      </c>
      <c r="M37" s="84">
        <f t="shared" si="18"/>
        <v>9.7638615580507002E-2</v>
      </c>
      <c r="N37" s="85">
        <f t="shared" si="18"/>
        <v>4.7540983606557376E-2</v>
      </c>
      <c r="O37" s="85">
        <f t="shared" si="18"/>
        <v>2.6143790849673203E-2</v>
      </c>
      <c r="P37" s="86">
        <f t="shared" si="18"/>
        <v>1.7857142857142856E-2</v>
      </c>
      <c r="Q37" s="84">
        <f t="shared" si="19"/>
        <v>0.15734004849841449</v>
      </c>
      <c r="R37" s="85">
        <f t="shared" si="20"/>
        <v>5.2205220522052204E-2</v>
      </c>
      <c r="S37" s="85">
        <f t="shared" si="21"/>
        <v>3.7914691943127965E-2</v>
      </c>
      <c r="T37" s="86">
        <f t="shared" si="22"/>
        <v>2.8571428571428571E-2</v>
      </c>
    </row>
    <row r="38" spans="1:20" s="3" customFormat="1" x14ac:dyDescent="0.35">
      <c r="A38" s="3" t="s">
        <v>152</v>
      </c>
      <c r="B38" s="3" t="s">
        <v>143</v>
      </c>
      <c r="C38" s="100" t="s">
        <v>29</v>
      </c>
      <c r="D38" s="105">
        <v>6595</v>
      </c>
      <c r="E38" s="83">
        <v>6290</v>
      </c>
      <c r="F38" s="41">
        <v>255</v>
      </c>
      <c r="G38" s="41">
        <v>40</v>
      </c>
      <c r="H38" s="63">
        <v>5</v>
      </c>
      <c r="I38" s="84">
        <f t="shared" si="0"/>
        <v>0.95375284306292651</v>
      </c>
      <c r="J38" s="85">
        <f t="shared" si="1"/>
        <v>3.8665655799848368E-2</v>
      </c>
      <c r="K38" s="85">
        <f t="shared" si="2"/>
        <v>6.0652009097801364E-3</v>
      </c>
      <c r="L38" s="86">
        <f t="shared" si="3"/>
        <v>7.5815011372251705E-4</v>
      </c>
      <c r="M38" s="84">
        <f t="shared" si="18"/>
        <v>0.10549266247379455</v>
      </c>
      <c r="N38" s="85">
        <f t="shared" si="18"/>
        <v>5.2904564315352696E-2</v>
      </c>
      <c r="O38" s="85">
        <f t="shared" si="18"/>
        <v>3.0303030303030304E-2</v>
      </c>
      <c r="P38" s="86">
        <f t="shared" si="18"/>
        <v>1.8181818181818181E-2</v>
      </c>
      <c r="Q38" s="84">
        <f t="shared" si="19"/>
        <v>0.11732885655661257</v>
      </c>
      <c r="R38" s="85">
        <f t="shared" si="20"/>
        <v>4.5904590459045908E-2</v>
      </c>
      <c r="S38" s="85">
        <f t="shared" si="21"/>
        <v>3.7914691943127965E-2</v>
      </c>
      <c r="T38" s="86">
        <f t="shared" si="22"/>
        <v>2.8571428571428571E-2</v>
      </c>
    </row>
    <row r="39" spans="1:20" s="3" customFormat="1" x14ac:dyDescent="0.35">
      <c r="A39" s="3" t="s">
        <v>152</v>
      </c>
      <c r="B39" s="3" t="s">
        <v>143</v>
      </c>
      <c r="C39" s="100" t="s">
        <v>169</v>
      </c>
      <c r="D39" s="105">
        <v>890</v>
      </c>
      <c r="E39" s="83">
        <v>790</v>
      </c>
      <c r="F39" s="41">
        <v>75</v>
      </c>
      <c r="G39" s="41">
        <v>20</v>
      </c>
      <c r="H39" s="63">
        <v>5</v>
      </c>
      <c r="I39" s="84">
        <f t="shared" si="0"/>
        <v>0.88764044943820219</v>
      </c>
      <c r="J39" s="85">
        <f t="shared" si="1"/>
        <v>8.4269662921348312E-2</v>
      </c>
      <c r="K39" s="85">
        <f t="shared" si="2"/>
        <v>2.247191011235955E-2</v>
      </c>
      <c r="L39" s="86">
        <f t="shared" si="3"/>
        <v>5.6179775280898875E-3</v>
      </c>
      <c r="M39" s="84">
        <f t="shared" si="18"/>
        <v>5.2807486631016046E-2</v>
      </c>
      <c r="N39" s="85">
        <f t="shared" si="18"/>
        <v>3.6585365853658534E-2</v>
      </c>
      <c r="O39" s="85">
        <f t="shared" si="18"/>
        <v>2.7210884353741496E-2</v>
      </c>
      <c r="P39" s="86">
        <f t="shared" si="18"/>
        <v>1.9230769230769232E-2</v>
      </c>
      <c r="Q39" s="84">
        <f t="shared" si="19"/>
        <v>1.4736056705838463E-2</v>
      </c>
      <c r="R39" s="85">
        <f t="shared" si="20"/>
        <v>1.3501350135013501E-2</v>
      </c>
      <c r="S39" s="85">
        <f t="shared" si="21"/>
        <v>1.8957345971563982E-2</v>
      </c>
      <c r="T39" s="86">
        <f t="shared" si="22"/>
        <v>2.8571428571428571E-2</v>
      </c>
    </row>
    <row r="40" spans="1:20" s="3" customFormat="1" x14ac:dyDescent="0.35">
      <c r="A40" s="3" t="s">
        <v>152</v>
      </c>
      <c r="B40" s="3" t="s">
        <v>143</v>
      </c>
      <c r="C40" s="100" t="s">
        <v>27</v>
      </c>
      <c r="D40" s="105">
        <v>3725</v>
      </c>
      <c r="E40" s="83">
        <v>2805</v>
      </c>
      <c r="F40" s="41">
        <v>860</v>
      </c>
      <c r="G40" s="41">
        <v>60</v>
      </c>
      <c r="H40" s="63">
        <v>0</v>
      </c>
      <c r="I40" s="84">
        <f t="shared" ref="I40:I63" si="23">E40/$D40</f>
        <v>0.75302013422818792</v>
      </c>
      <c r="J40" s="85">
        <f t="shared" ref="J40:J63" si="24">F40/$D40</f>
        <v>0.23087248322147652</v>
      </c>
      <c r="K40" s="85">
        <f t="shared" ref="K40:K63" si="25">G40/$D40</f>
        <v>1.6107382550335572E-2</v>
      </c>
      <c r="L40" s="86">
        <f t="shared" ref="L40:L63" si="26">H40/$D40</f>
        <v>0</v>
      </c>
      <c r="M40" s="84">
        <f t="shared" si="18"/>
        <v>0.10784313725490197</v>
      </c>
      <c r="N40" s="85">
        <f t="shared" si="18"/>
        <v>8.2573211713874217E-2</v>
      </c>
      <c r="O40" s="85">
        <f t="shared" si="18"/>
        <v>4.5801526717557252E-2</v>
      </c>
      <c r="P40" s="86">
        <f t="shared" si="18"/>
        <v>0</v>
      </c>
      <c r="Q40" s="84">
        <f t="shared" si="19"/>
        <v>5.2322327923894796E-2</v>
      </c>
      <c r="R40" s="85">
        <f t="shared" si="20"/>
        <v>0.1548154815481548</v>
      </c>
      <c r="S40" s="85">
        <f t="shared" si="21"/>
        <v>5.6872037914691941E-2</v>
      </c>
      <c r="T40" s="86">
        <f t="shared" si="22"/>
        <v>0</v>
      </c>
    </row>
    <row r="41" spans="1:20" s="3" customFormat="1" x14ac:dyDescent="0.35">
      <c r="A41" s="3" t="s">
        <v>152</v>
      </c>
      <c r="B41" s="3" t="s">
        <v>143</v>
      </c>
      <c r="C41" s="100" t="s">
        <v>170</v>
      </c>
      <c r="D41" s="105">
        <v>3640</v>
      </c>
      <c r="E41" s="83">
        <v>2570</v>
      </c>
      <c r="F41" s="41">
        <v>895</v>
      </c>
      <c r="G41" s="41">
        <v>155</v>
      </c>
      <c r="H41" s="63">
        <v>20</v>
      </c>
      <c r="I41" s="84">
        <f t="shared" si="23"/>
        <v>0.70604395604395609</v>
      </c>
      <c r="J41" s="85">
        <f t="shared" si="24"/>
        <v>0.24587912087912087</v>
      </c>
      <c r="K41" s="85">
        <f t="shared" si="25"/>
        <v>4.2582417582417584E-2</v>
      </c>
      <c r="L41" s="86">
        <f t="shared" si="26"/>
        <v>5.4945054945054949E-3</v>
      </c>
      <c r="M41" s="84">
        <f t="shared" si="18"/>
        <v>0.12675709001233046</v>
      </c>
      <c r="N41" s="85">
        <f t="shared" si="18"/>
        <v>0.14183835182250396</v>
      </c>
      <c r="O41" s="85">
        <f t="shared" si="18"/>
        <v>0.12301587301587301</v>
      </c>
      <c r="P41" s="86">
        <f t="shared" si="18"/>
        <v>9.0909090909090912E-2</v>
      </c>
      <c r="Q41" s="84">
        <f t="shared" si="19"/>
        <v>4.7938817384816264E-2</v>
      </c>
      <c r="R41" s="85">
        <f t="shared" si="20"/>
        <v>0.16111611161116113</v>
      </c>
      <c r="S41" s="85">
        <f t="shared" si="21"/>
        <v>0.14691943127962084</v>
      </c>
      <c r="T41" s="86">
        <f t="shared" si="22"/>
        <v>0.11428571428571428</v>
      </c>
    </row>
    <row r="42" spans="1:20" s="3" customFormat="1" x14ac:dyDescent="0.35">
      <c r="A42" s="3" t="s">
        <v>152</v>
      </c>
      <c r="B42" s="3" t="s">
        <v>143</v>
      </c>
      <c r="C42" s="100" t="s">
        <v>49</v>
      </c>
      <c r="D42" s="105">
        <v>90</v>
      </c>
      <c r="E42" s="83">
        <v>75</v>
      </c>
      <c r="F42" s="41">
        <v>10</v>
      </c>
      <c r="G42" s="41">
        <v>5</v>
      </c>
      <c r="H42" s="63">
        <v>0</v>
      </c>
      <c r="I42" s="84">
        <f t="shared" si="23"/>
        <v>0.83333333333333337</v>
      </c>
      <c r="J42" s="85">
        <f t="shared" si="24"/>
        <v>0.1111111111111111</v>
      </c>
      <c r="K42" s="85">
        <f t="shared" si="25"/>
        <v>5.5555555555555552E-2</v>
      </c>
      <c r="L42" s="86">
        <f t="shared" si="26"/>
        <v>0</v>
      </c>
      <c r="M42" s="84">
        <f t="shared" si="18"/>
        <v>0.10714285714285714</v>
      </c>
      <c r="N42" s="85">
        <f t="shared" si="18"/>
        <v>7.407407407407407E-2</v>
      </c>
      <c r="O42" s="85">
        <f t="shared" si="18"/>
        <v>0.2</v>
      </c>
      <c r="P42" s="86">
        <f t="shared" si="18"/>
        <v>0</v>
      </c>
      <c r="Q42" s="84">
        <f t="shared" si="19"/>
        <v>1.3989927252378287E-3</v>
      </c>
      <c r="R42" s="85">
        <f t="shared" si="20"/>
        <v>1.8001800180018001E-3</v>
      </c>
      <c r="S42" s="85">
        <f t="shared" si="21"/>
        <v>4.7393364928909956E-3</v>
      </c>
      <c r="T42" s="86">
        <f t="shared" si="22"/>
        <v>0</v>
      </c>
    </row>
    <row r="43" spans="1:20" s="3" customFormat="1" x14ac:dyDescent="0.35">
      <c r="A43" s="3" t="s">
        <v>152</v>
      </c>
      <c r="B43" s="3" t="s">
        <v>146</v>
      </c>
      <c r="C43" s="100" t="s">
        <v>156</v>
      </c>
      <c r="D43" s="105">
        <v>510</v>
      </c>
      <c r="E43" s="83">
        <v>280</v>
      </c>
      <c r="F43" s="41">
        <v>225</v>
      </c>
      <c r="G43" s="41">
        <v>5</v>
      </c>
      <c r="H43" s="63">
        <v>0</v>
      </c>
      <c r="I43" s="84">
        <f t="shared" si="23"/>
        <v>0.5490196078431373</v>
      </c>
      <c r="J43" s="85">
        <f t="shared" si="24"/>
        <v>0.44117647058823528</v>
      </c>
      <c r="K43" s="85">
        <f t="shared" si="25"/>
        <v>9.8039215686274508E-3</v>
      </c>
      <c r="L43" s="86">
        <f t="shared" si="26"/>
        <v>0</v>
      </c>
      <c r="M43" s="84">
        <f t="shared" ref="M43:O49" si="27">E43/E76</f>
        <v>0.12698412698412698</v>
      </c>
      <c r="N43" s="85">
        <f t="shared" si="27"/>
        <v>0.15463917525773196</v>
      </c>
      <c r="O43" s="85">
        <f t="shared" si="27"/>
        <v>7.6923076923076927E-2</v>
      </c>
      <c r="P43" s="86"/>
      <c r="Q43" s="84">
        <f t="shared" si="19"/>
        <v>5.2229061742212271E-3</v>
      </c>
      <c r="R43" s="85">
        <f t="shared" si="20"/>
        <v>4.0504050405040501E-2</v>
      </c>
      <c r="S43" s="85">
        <f t="shared" si="21"/>
        <v>4.7393364928909956E-3</v>
      </c>
      <c r="T43" s="86">
        <f t="shared" si="22"/>
        <v>0</v>
      </c>
    </row>
    <row r="44" spans="1:20" s="3" customFormat="1" x14ac:dyDescent="0.35">
      <c r="A44" s="3" t="s">
        <v>152</v>
      </c>
      <c r="B44" s="3" t="s">
        <v>146</v>
      </c>
      <c r="C44" s="100" t="s">
        <v>64</v>
      </c>
      <c r="D44" s="105">
        <v>1515</v>
      </c>
      <c r="E44" s="83">
        <v>920</v>
      </c>
      <c r="F44" s="41">
        <v>310</v>
      </c>
      <c r="G44" s="41">
        <v>265</v>
      </c>
      <c r="H44" s="63">
        <v>20</v>
      </c>
      <c r="I44" s="84">
        <f t="shared" si="23"/>
        <v>0.60726072607260728</v>
      </c>
      <c r="J44" s="85">
        <f t="shared" si="24"/>
        <v>0.20462046204620463</v>
      </c>
      <c r="K44" s="85">
        <f t="shared" si="25"/>
        <v>0.17491749174917492</v>
      </c>
      <c r="L44" s="86">
        <f t="shared" si="26"/>
        <v>1.3201320132013201E-2</v>
      </c>
      <c r="M44" s="84">
        <f t="shared" si="27"/>
        <v>0.10829899941141848</v>
      </c>
      <c r="N44" s="85">
        <f t="shared" si="27"/>
        <v>0.11252268602540835</v>
      </c>
      <c r="O44" s="85">
        <f t="shared" si="27"/>
        <v>0.13766233766233765</v>
      </c>
      <c r="P44" s="86">
        <f t="shared" ref="P44:P49" si="28">H44/H77</f>
        <v>0.11764705882352941</v>
      </c>
      <c r="Q44" s="84">
        <f t="shared" si="19"/>
        <v>1.7160977429584032E-2</v>
      </c>
      <c r="R44" s="85">
        <f t="shared" si="20"/>
        <v>5.5805580558055803E-2</v>
      </c>
      <c r="S44" s="85">
        <f t="shared" si="21"/>
        <v>0.25118483412322273</v>
      </c>
      <c r="T44" s="86">
        <f t="shared" si="22"/>
        <v>0.11428571428571428</v>
      </c>
    </row>
    <row r="45" spans="1:20" s="3" customFormat="1" x14ac:dyDescent="0.35">
      <c r="A45" s="3" t="s">
        <v>152</v>
      </c>
      <c r="B45" s="3" t="s">
        <v>146</v>
      </c>
      <c r="C45" s="100" t="s">
        <v>171</v>
      </c>
      <c r="D45" s="105">
        <v>150</v>
      </c>
      <c r="E45" s="83">
        <v>115</v>
      </c>
      <c r="F45" s="41">
        <v>25</v>
      </c>
      <c r="G45" s="41">
        <v>5</v>
      </c>
      <c r="H45" s="63">
        <v>0</v>
      </c>
      <c r="I45" s="84">
        <f t="shared" si="23"/>
        <v>0.76666666666666672</v>
      </c>
      <c r="J45" s="85">
        <f t="shared" si="24"/>
        <v>0.16666666666666666</v>
      </c>
      <c r="K45" s="85">
        <f t="shared" si="25"/>
        <v>3.3333333333333333E-2</v>
      </c>
      <c r="L45" s="86">
        <f t="shared" si="26"/>
        <v>0</v>
      </c>
      <c r="M45" s="84">
        <f t="shared" si="27"/>
        <v>7.1207430340557279E-2</v>
      </c>
      <c r="N45" s="85">
        <f t="shared" si="27"/>
        <v>6.5789473684210523E-2</v>
      </c>
      <c r="O45" s="85">
        <f t="shared" si="27"/>
        <v>5.2631578947368418E-2</v>
      </c>
      <c r="P45" s="86">
        <f t="shared" si="28"/>
        <v>0</v>
      </c>
      <c r="Q45" s="84">
        <f t="shared" si="19"/>
        <v>2.1451221786980041E-3</v>
      </c>
      <c r="R45" s="85">
        <f t="shared" si="20"/>
        <v>4.5004500450045006E-3</v>
      </c>
      <c r="S45" s="85">
        <f t="shared" si="21"/>
        <v>4.7393364928909956E-3</v>
      </c>
      <c r="T45" s="86">
        <f t="shared" si="22"/>
        <v>0</v>
      </c>
    </row>
    <row r="46" spans="1:20" s="3" customFormat="1" x14ac:dyDescent="0.35">
      <c r="A46" s="3" t="s">
        <v>152</v>
      </c>
      <c r="B46" s="3" t="s">
        <v>146</v>
      </c>
      <c r="C46" s="100" t="s">
        <v>172</v>
      </c>
      <c r="D46" s="105">
        <v>35</v>
      </c>
      <c r="E46" s="83">
        <v>25</v>
      </c>
      <c r="F46" s="41">
        <v>5</v>
      </c>
      <c r="G46" s="41">
        <v>0</v>
      </c>
      <c r="H46" s="63">
        <v>5</v>
      </c>
      <c r="I46" s="84">
        <f t="shared" si="23"/>
        <v>0.7142857142857143</v>
      </c>
      <c r="J46" s="85">
        <f t="shared" si="24"/>
        <v>0.14285714285714285</v>
      </c>
      <c r="K46" s="85">
        <f t="shared" si="25"/>
        <v>0</v>
      </c>
      <c r="L46" s="86">
        <f t="shared" si="26"/>
        <v>0.14285714285714285</v>
      </c>
      <c r="M46" s="84">
        <f t="shared" si="27"/>
        <v>0.10204081632653061</v>
      </c>
      <c r="N46" s="85">
        <f t="shared" si="27"/>
        <v>3.8461538461538464E-2</v>
      </c>
      <c r="O46" s="85">
        <f t="shared" si="27"/>
        <v>0</v>
      </c>
      <c r="P46" s="86">
        <f t="shared" si="28"/>
        <v>7.1428571428571425E-2</v>
      </c>
      <c r="Q46" s="84">
        <f t="shared" si="19"/>
        <v>4.6633090841260961E-4</v>
      </c>
      <c r="R46" s="85">
        <f t="shared" si="20"/>
        <v>9.0009000900090005E-4</v>
      </c>
      <c r="S46" s="85">
        <f t="shared" si="21"/>
        <v>0</v>
      </c>
      <c r="T46" s="86">
        <f t="shared" si="22"/>
        <v>2.8571428571428571E-2</v>
      </c>
    </row>
    <row r="47" spans="1:20" s="3" customFormat="1" x14ac:dyDescent="0.35">
      <c r="A47" s="3" t="s">
        <v>152</v>
      </c>
      <c r="B47" s="3" t="s">
        <v>146</v>
      </c>
      <c r="C47" s="100" t="s">
        <v>173</v>
      </c>
      <c r="D47" s="105">
        <v>14275</v>
      </c>
      <c r="E47" s="83">
        <v>13455</v>
      </c>
      <c r="F47" s="41">
        <v>660</v>
      </c>
      <c r="G47" s="41">
        <v>135</v>
      </c>
      <c r="H47" s="63">
        <v>30</v>
      </c>
      <c r="I47" s="84">
        <f t="shared" si="23"/>
        <v>0.94255691768826622</v>
      </c>
      <c r="J47" s="85">
        <f t="shared" si="24"/>
        <v>4.6234676007005253E-2</v>
      </c>
      <c r="K47" s="85">
        <f t="shared" si="25"/>
        <v>9.4570928196147114E-3</v>
      </c>
      <c r="L47" s="86">
        <f t="shared" si="26"/>
        <v>2.1015761821366026E-3</v>
      </c>
      <c r="M47" s="84">
        <f t="shared" si="27"/>
        <v>0.10049294196728657</v>
      </c>
      <c r="N47" s="85">
        <f t="shared" si="27"/>
        <v>6.0027285129604369E-2</v>
      </c>
      <c r="O47" s="85">
        <f t="shared" si="27"/>
        <v>4.9907578558225509E-2</v>
      </c>
      <c r="P47" s="86">
        <f t="shared" si="28"/>
        <v>4.9180327868852458E-2</v>
      </c>
      <c r="Q47" s="84">
        <f t="shared" si="19"/>
        <v>0.25097929490766646</v>
      </c>
      <c r="R47" s="85">
        <f t="shared" si="20"/>
        <v>0.11881188118811881</v>
      </c>
      <c r="S47" s="85">
        <f t="shared" si="21"/>
        <v>0.12796208530805686</v>
      </c>
      <c r="T47" s="86">
        <f t="shared" si="22"/>
        <v>0.17142857142857143</v>
      </c>
    </row>
    <row r="48" spans="1:20" s="3" customFormat="1" x14ac:dyDescent="0.35">
      <c r="A48" s="3" t="s">
        <v>152</v>
      </c>
      <c r="B48" s="3" t="s">
        <v>146</v>
      </c>
      <c r="C48" s="100" t="s">
        <v>174</v>
      </c>
      <c r="D48" s="105">
        <v>5610</v>
      </c>
      <c r="E48" s="83">
        <v>4730</v>
      </c>
      <c r="F48" s="41">
        <v>775</v>
      </c>
      <c r="G48" s="41">
        <v>85</v>
      </c>
      <c r="H48" s="63">
        <v>15</v>
      </c>
      <c r="I48" s="84">
        <f t="shared" si="23"/>
        <v>0.84313725490196079</v>
      </c>
      <c r="J48" s="85">
        <f t="shared" si="24"/>
        <v>0.13814616755793227</v>
      </c>
      <c r="K48" s="85">
        <f t="shared" si="25"/>
        <v>1.5151515151515152E-2</v>
      </c>
      <c r="L48" s="86">
        <f t="shared" si="26"/>
        <v>2.6737967914438501E-3</v>
      </c>
      <c r="M48" s="84">
        <f t="shared" si="27"/>
        <v>0.10339927860968412</v>
      </c>
      <c r="N48" s="85">
        <f t="shared" si="27"/>
        <v>0.10816468946266573</v>
      </c>
      <c r="O48" s="85">
        <f t="shared" si="27"/>
        <v>0.1</v>
      </c>
      <c r="P48" s="86">
        <f t="shared" si="28"/>
        <v>0.12</v>
      </c>
      <c r="Q48" s="84">
        <f t="shared" si="19"/>
        <v>8.8229807871665733E-2</v>
      </c>
      <c r="R48" s="85">
        <f t="shared" si="20"/>
        <v>0.1395139513951395</v>
      </c>
      <c r="S48" s="85">
        <f t="shared" si="21"/>
        <v>8.0568720379146919E-2</v>
      </c>
      <c r="T48" s="86">
        <f t="shared" si="22"/>
        <v>8.5714285714285715E-2</v>
      </c>
    </row>
    <row r="49" spans="1:20" s="3" customFormat="1" x14ac:dyDescent="0.35">
      <c r="A49" s="46" t="s">
        <v>152</v>
      </c>
      <c r="B49" s="46" t="s">
        <v>146</v>
      </c>
      <c r="C49" s="106" t="s">
        <v>175</v>
      </c>
      <c r="D49" s="107">
        <v>2105</v>
      </c>
      <c r="E49" s="65">
        <v>1920</v>
      </c>
      <c r="F49" s="66">
        <v>125</v>
      </c>
      <c r="G49" s="66">
        <v>45</v>
      </c>
      <c r="H49" s="67">
        <v>20</v>
      </c>
      <c r="I49" s="87">
        <f t="shared" si="23"/>
        <v>0.91211401425178151</v>
      </c>
      <c r="J49" s="88">
        <f t="shared" si="24"/>
        <v>5.9382422802850353E-2</v>
      </c>
      <c r="K49" s="88">
        <f t="shared" si="25"/>
        <v>2.1377672209026127E-2</v>
      </c>
      <c r="L49" s="89">
        <f t="shared" si="26"/>
        <v>9.5011876484560574E-3</v>
      </c>
      <c r="M49" s="87">
        <f t="shared" si="27"/>
        <v>0.11374407582938388</v>
      </c>
      <c r="N49" s="88">
        <f t="shared" si="27"/>
        <v>9.9601593625498003E-2</v>
      </c>
      <c r="O49" s="88">
        <f t="shared" si="27"/>
        <v>7.8260869565217397E-2</v>
      </c>
      <c r="P49" s="89">
        <f t="shared" si="28"/>
        <v>0.11428571428571428</v>
      </c>
      <c r="Q49" s="87">
        <f t="shared" si="19"/>
        <v>3.5814213766088419E-2</v>
      </c>
      <c r="R49" s="88">
        <f t="shared" si="20"/>
        <v>2.2502250225022502E-2</v>
      </c>
      <c r="S49" s="88">
        <f t="shared" si="21"/>
        <v>4.2654028436018961E-2</v>
      </c>
      <c r="T49" s="89">
        <f t="shared" si="22"/>
        <v>0.11428571428571428</v>
      </c>
    </row>
    <row r="50" spans="1:20" s="3" customFormat="1" x14ac:dyDescent="0.35">
      <c r="A50" s="3" t="s">
        <v>154</v>
      </c>
      <c r="B50" s="3" t="s">
        <v>143</v>
      </c>
      <c r="C50" s="100" t="s">
        <v>22</v>
      </c>
      <c r="D50" s="105">
        <v>17000</v>
      </c>
      <c r="E50" s="83">
        <v>16475</v>
      </c>
      <c r="F50" s="41">
        <v>465</v>
      </c>
      <c r="G50" s="41">
        <v>55</v>
      </c>
      <c r="H50" s="63">
        <v>5</v>
      </c>
      <c r="I50" s="84">
        <f t="shared" si="23"/>
        <v>0.96911764705882353</v>
      </c>
      <c r="J50" s="85">
        <f t="shared" si="24"/>
        <v>2.7352941176470587E-2</v>
      </c>
      <c r="K50" s="85">
        <f t="shared" si="25"/>
        <v>3.2352941176470589E-3</v>
      </c>
      <c r="L50" s="86">
        <f t="shared" si="26"/>
        <v>2.941176470588235E-4</v>
      </c>
      <c r="M50" s="84">
        <f t="shared" ref="M50:P56" si="29">E50/E69</f>
        <v>0.26862872982227293</v>
      </c>
      <c r="N50" s="85">
        <f t="shared" si="29"/>
        <v>0.21136363636363636</v>
      </c>
      <c r="O50" s="85">
        <f t="shared" si="29"/>
        <v>0.17460317460317459</v>
      </c>
      <c r="P50" s="86">
        <f t="shared" si="29"/>
        <v>0.14285714285714285</v>
      </c>
      <c r="Q50" s="84">
        <f t="shared" ref="Q50:Q63" si="30">E50/E$91</f>
        <v>0.14818979087024961</v>
      </c>
      <c r="R50" s="85">
        <f t="shared" ref="R50:R63" si="31">F50/F$91</f>
        <v>4.2916474388555607E-2</v>
      </c>
      <c r="S50" s="85">
        <f t="shared" ref="S50:S63" si="32">G50/G$91</f>
        <v>2.4444444444444446E-2</v>
      </c>
      <c r="T50" s="86">
        <f t="shared" ref="T50:T63" si="33">H50/H$91</f>
        <v>1.2345679012345678E-2</v>
      </c>
    </row>
    <row r="51" spans="1:20" s="3" customFormat="1" x14ac:dyDescent="0.35">
      <c r="A51" s="3" t="s">
        <v>154</v>
      </c>
      <c r="B51" s="3" t="s">
        <v>143</v>
      </c>
      <c r="C51" s="100" t="s">
        <v>168</v>
      </c>
      <c r="D51" s="105">
        <v>15715</v>
      </c>
      <c r="E51" s="83">
        <v>14945</v>
      </c>
      <c r="F51" s="41">
        <v>625</v>
      </c>
      <c r="G51" s="41">
        <v>110</v>
      </c>
      <c r="H51" s="63">
        <v>35</v>
      </c>
      <c r="I51" s="84">
        <f t="shared" si="23"/>
        <v>0.95100222717149219</v>
      </c>
      <c r="J51" s="85">
        <f t="shared" si="24"/>
        <v>3.9770919503658922E-2</v>
      </c>
      <c r="K51" s="85">
        <f t="shared" si="25"/>
        <v>6.9996818326439709E-3</v>
      </c>
      <c r="L51" s="86">
        <f t="shared" si="26"/>
        <v>2.2271714922048997E-3</v>
      </c>
      <c r="M51" s="84">
        <f t="shared" si="29"/>
        <v>0.17299455955550411</v>
      </c>
      <c r="N51" s="85">
        <f t="shared" si="29"/>
        <v>0.10245901639344263</v>
      </c>
      <c r="O51" s="85">
        <f t="shared" si="29"/>
        <v>7.1895424836601302E-2</v>
      </c>
      <c r="P51" s="86">
        <f t="shared" si="29"/>
        <v>0.125</v>
      </c>
      <c r="Q51" s="84">
        <f t="shared" si="30"/>
        <v>0.13442770407015966</v>
      </c>
      <c r="R51" s="85">
        <f t="shared" si="31"/>
        <v>5.7683433317951081E-2</v>
      </c>
      <c r="S51" s="85">
        <f t="shared" si="32"/>
        <v>4.8888888888888891E-2</v>
      </c>
      <c r="T51" s="86">
        <f t="shared" si="33"/>
        <v>8.6419753086419748E-2</v>
      </c>
    </row>
    <row r="52" spans="1:20" s="3" customFormat="1" x14ac:dyDescent="0.35">
      <c r="A52" s="3" t="s">
        <v>154</v>
      </c>
      <c r="B52" s="3" t="s">
        <v>143</v>
      </c>
      <c r="C52" s="100" t="s">
        <v>29</v>
      </c>
      <c r="D52" s="105">
        <v>12345</v>
      </c>
      <c r="E52" s="83">
        <v>11575</v>
      </c>
      <c r="F52" s="41">
        <v>610</v>
      </c>
      <c r="G52" s="41">
        <v>125</v>
      </c>
      <c r="H52" s="63">
        <v>35</v>
      </c>
      <c r="I52" s="84">
        <f t="shared" si="23"/>
        <v>0.93762656946132039</v>
      </c>
      <c r="J52" s="85">
        <f t="shared" si="24"/>
        <v>4.9412717699473474E-2</v>
      </c>
      <c r="K52" s="85">
        <f t="shared" si="25"/>
        <v>1.012555690562981E-2</v>
      </c>
      <c r="L52" s="86">
        <f t="shared" si="26"/>
        <v>2.8351559335763467E-3</v>
      </c>
      <c r="M52" s="84">
        <f t="shared" si="29"/>
        <v>0.19412997903563942</v>
      </c>
      <c r="N52" s="85">
        <f t="shared" si="29"/>
        <v>0.12655601659751037</v>
      </c>
      <c r="O52" s="85">
        <f t="shared" si="29"/>
        <v>9.4696969696969696E-2</v>
      </c>
      <c r="P52" s="86">
        <f t="shared" si="29"/>
        <v>0.12727272727272726</v>
      </c>
      <c r="Q52" s="84">
        <f t="shared" si="30"/>
        <v>0.10411513379806611</v>
      </c>
      <c r="R52" s="85">
        <f t="shared" si="31"/>
        <v>5.629903091832026E-2</v>
      </c>
      <c r="S52" s="85">
        <f t="shared" si="32"/>
        <v>5.5555555555555552E-2</v>
      </c>
      <c r="T52" s="86">
        <f t="shared" si="33"/>
        <v>8.6419753086419748E-2</v>
      </c>
    </row>
    <row r="53" spans="1:20" s="3" customFormat="1" x14ac:dyDescent="0.35">
      <c r="A53" s="3" t="s">
        <v>154</v>
      </c>
      <c r="B53" s="3" t="s">
        <v>143</v>
      </c>
      <c r="C53" s="100" t="s">
        <v>169</v>
      </c>
      <c r="D53" s="105">
        <v>2210</v>
      </c>
      <c r="E53" s="83">
        <v>2030</v>
      </c>
      <c r="F53" s="41">
        <v>150</v>
      </c>
      <c r="G53" s="41">
        <v>25</v>
      </c>
      <c r="H53" s="63">
        <v>0</v>
      </c>
      <c r="I53" s="84">
        <f t="shared" si="23"/>
        <v>0.91855203619909498</v>
      </c>
      <c r="J53" s="85">
        <f t="shared" si="24"/>
        <v>6.7873303167420809E-2</v>
      </c>
      <c r="K53" s="85">
        <f t="shared" si="25"/>
        <v>1.1312217194570135E-2</v>
      </c>
      <c r="L53" s="86">
        <f t="shared" si="26"/>
        <v>0</v>
      </c>
      <c r="M53" s="84">
        <f t="shared" si="29"/>
        <v>0.13569518716577539</v>
      </c>
      <c r="N53" s="85">
        <f t="shared" si="29"/>
        <v>7.3170731707317069E-2</v>
      </c>
      <c r="O53" s="85">
        <f t="shared" si="29"/>
        <v>3.4013605442176874E-2</v>
      </c>
      <c r="P53" s="86">
        <f t="shared" si="29"/>
        <v>0</v>
      </c>
      <c r="Q53" s="84">
        <f t="shared" si="30"/>
        <v>1.8259500787047446E-2</v>
      </c>
      <c r="R53" s="85">
        <f t="shared" si="31"/>
        <v>1.384402399630826E-2</v>
      </c>
      <c r="S53" s="85">
        <f t="shared" si="32"/>
        <v>1.1111111111111112E-2</v>
      </c>
      <c r="T53" s="86">
        <f t="shared" si="33"/>
        <v>0</v>
      </c>
    </row>
    <row r="54" spans="1:20" s="3" customFormat="1" x14ac:dyDescent="0.35">
      <c r="A54" s="3" t="s">
        <v>154</v>
      </c>
      <c r="B54" s="3" t="s">
        <v>143</v>
      </c>
      <c r="C54" s="100" t="s">
        <v>27</v>
      </c>
      <c r="D54" s="105">
        <v>7225</v>
      </c>
      <c r="E54" s="83">
        <v>5340</v>
      </c>
      <c r="F54" s="41">
        <v>1670</v>
      </c>
      <c r="G54" s="41">
        <v>180</v>
      </c>
      <c r="H54" s="63">
        <v>35</v>
      </c>
      <c r="I54" s="84">
        <f t="shared" si="23"/>
        <v>0.73910034602076125</v>
      </c>
      <c r="J54" s="85">
        <f t="shared" si="24"/>
        <v>0.23114186851211072</v>
      </c>
      <c r="K54" s="85">
        <f t="shared" si="25"/>
        <v>2.4913494809688581E-2</v>
      </c>
      <c r="L54" s="86">
        <f t="shared" si="26"/>
        <v>4.844290657439446E-3</v>
      </c>
      <c r="M54" s="84">
        <f t="shared" si="29"/>
        <v>0.20530565167243367</v>
      </c>
      <c r="N54" s="85">
        <f t="shared" si="29"/>
        <v>0.16034565530484879</v>
      </c>
      <c r="O54" s="85">
        <f t="shared" si="29"/>
        <v>0.13740458015267176</v>
      </c>
      <c r="P54" s="86">
        <f t="shared" si="29"/>
        <v>0.30434782608695654</v>
      </c>
      <c r="Q54" s="84">
        <f t="shared" si="30"/>
        <v>4.8032381380706091E-2</v>
      </c>
      <c r="R54" s="85">
        <f t="shared" si="31"/>
        <v>0.15413013382556529</v>
      </c>
      <c r="S54" s="85">
        <f t="shared" si="32"/>
        <v>0.08</v>
      </c>
      <c r="T54" s="86">
        <f t="shared" si="33"/>
        <v>8.6419753086419748E-2</v>
      </c>
    </row>
    <row r="55" spans="1:20" s="3" customFormat="1" x14ac:dyDescent="0.35">
      <c r="A55" s="3" t="s">
        <v>154</v>
      </c>
      <c r="B55" s="3" t="s">
        <v>143</v>
      </c>
      <c r="C55" s="100" t="s">
        <v>170</v>
      </c>
      <c r="D55" s="105">
        <v>6245</v>
      </c>
      <c r="E55" s="83">
        <v>4585</v>
      </c>
      <c r="F55" s="41">
        <v>1335</v>
      </c>
      <c r="G55" s="41">
        <v>290</v>
      </c>
      <c r="H55" s="63">
        <v>35</v>
      </c>
      <c r="I55" s="84">
        <f t="shared" si="23"/>
        <v>0.73418734987990397</v>
      </c>
      <c r="J55" s="85">
        <f t="shared" si="24"/>
        <v>0.21377101681345076</v>
      </c>
      <c r="K55" s="85">
        <f t="shared" si="25"/>
        <v>4.6437149719775819E-2</v>
      </c>
      <c r="L55" s="86">
        <f t="shared" si="26"/>
        <v>5.6044835868694952E-3</v>
      </c>
      <c r="M55" s="84">
        <f t="shared" si="29"/>
        <v>0.22614056720098644</v>
      </c>
      <c r="N55" s="85">
        <f t="shared" si="29"/>
        <v>0.21156893819334391</v>
      </c>
      <c r="O55" s="85">
        <f t="shared" si="29"/>
        <v>0.23015873015873015</v>
      </c>
      <c r="P55" s="86">
        <f t="shared" si="29"/>
        <v>0.15909090909090909</v>
      </c>
      <c r="Q55" s="84">
        <f t="shared" si="30"/>
        <v>4.1241286260400273E-2</v>
      </c>
      <c r="R55" s="85">
        <f t="shared" si="31"/>
        <v>0.12321181356714352</v>
      </c>
      <c r="S55" s="85">
        <f t="shared" si="32"/>
        <v>0.12888888888888889</v>
      </c>
      <c r="T55" s="86">
        <f t="shared" si="33"/>
        <v>8.6419753086419748E-2</v>
      </c>
    </row>
    <row r="56" spans="1:20" s="3" customFormat="1" x14ac:dyDescent="0.35">
      <c r="A56" s="3" t="s">
        <v>154</v>
      </c>
      <c r="B56" s="3" t="s">
        <v>143</v>
      </c>
      <c r="C56" s="100" t="s">
        <v>49</v>
      </c>
      <c r="D56" s="105">
        <v>190</v>
      </c>
      <c r="E56" s="83">
        <v>145</v>
      </c>
      <c r="F56" s="41">
        <v>35</v>
      </c>
      <c r="G56" s="41">
        <v>10</v>
      </c>
      <c r="H56" s="63">
        <v>0</v>
      </c>
      <c r="I56" s="84">
        <f t="shared" si="23"/>
        <v>0.76315789473684215</v>
      </c>
      <c r="J56" s="85">
        <f t="shared" si="24"/>
        <v>0.18421052631578946</v>
      </c>
      <c r="K56" s="85">
        <f t="shared" si="25"/>
        <v>5.2631578947368418E-2</v>
      </c>
      <c r="L56" s="86">
        <f t="shared" si="26"/>
        <v>0</v>
      </c>
      <c r="M56" s="84">
        <f t="shared" si="29"/>
        <v>0.20714285714285716</v>
      </c>
      <c r="N56" s="85">
        <f t="shared" si="29"/>
        <v>0.25925925925925924</v>
      </c>
      <c r="O56" s="85">
        <f t="shared" si="29"/>
        <v>0.4</v>
      </c>
      <c r="P56" s="86">
        <f t="shared" si="29"/>
        <v>0</v>
      </c>
      <c r="Q56" s="84">
        <f t="shared" si="30"/>
        <v>1.3042500562176749E-3</v>
      </c>
      <c r="R56" s="85">
        <f t="shared" si="31"/>
        <v>3.2302722658052608E-3</v>
      </c>
      <c r="S56" s="85">
        <f t="shared" si="32"/>
        <v>4.4444444444444444E-3</v>
      </c>
      <c r="T56" s="86">
        <f t="shared" si="33"/>
        <v>0</v>
      </c>
    </row>
    <row r="57" spans="1:20" s="3" customFormat="1" x14ac:dyDescent="0.35">
      <c r="A57" s="3" t="s">
        <v>154</v>
      </c>
      <c r="B57" s="3" t="s">
        <v>146</v>
      </c>
      <c r="C57" s="100" t="s">
        <v>156</v>
      </c>
      <c r="D57" s="105">
        <v>785</v>
      </c>
      <c r="E57" s="83">
        <v>465</v>
      </c>
      <c r="F57" s="41">
        <v>310</v>
      </c>
      <c r="G57" s="41">
        <v>5</v>
      </c>
      <c r="H57" s="63">
        <v>0</v>
      </c>
      <c r="I57" s="84">
        <f t="shared" si="23"/>
        <v>0.59235668789808915</v>
      </c>
      <c r="J57" s="85">
        <f t="shared" si="24"/>
        <v>0.39490445859872614</v>
      </c>
      <c r="K57" s="85">
        <f t="shared" si="25"/>
        <v>6.369426751592357E-3</v>
      </c>
      <c r="L57" s="86">
        <f t="shared" si="26"/>
        <v>0</v>
      </c>
      <c r="M57" s="84">
        <f t="shared" ref="M57:O63" si="34">E57/E76</f>
        <v>0.21088435374149661</v>
      </c>
      <c r="N57" s="85">
        <f t="shared" si="34"/>
        <v>0.21305841924398625</v>
      </c>
      <c r="O57" s="85">
        <f t="shared" si="34"/>
        <v>7.6923076923076927E-2</v>
      </c>
      <c r="P57" s="86"/>
      <c r="Q57" s="84">
        <f t="shared" si="30"/>
        <v>4.1825950078704741E-3</v>
      </c>
      <c r="R57" s="85">
        <f t="shared" si="31"/>
        <v>2.8610982925703739E-2</v>
      </c>
      <c r="S57" s="85">
        <f t="shared" si="32"/>
        <v>2.2222222222222222E-3</v>
      </c>
      <c r="T57" s="86">
        <f t="shared" si="33"/>
        <v>0</v>
      </c>
    </row>
    <row r="58" spans="1:20" s="3" customFormat="1" x14ac:dyDescent="0.35">
      <c r="A58" s="3" t="s">
        <v>154</v>
      </c>
      <c r="B58" s="3" t="s">
        <v>146</v>
      </c>
      <c r="C58" s="100" t="s">
        <v>64</v>
      </c>
      <c r="D58" s="105">
        <v>2800</v>
      </c>
      <c r="E58" s="83">
        <v>1760</v>
      </c>
      <c r="F58" s="41">
        <v>605</v>
      </c>
      <c r="G58" s="41">
        <v>410</v>
      </c>
      <c r="H58" s="63">
        <v>20</v>
      </c>
      <c r="I58" s="84">
        <f t="shared" si="23"/>
        <v>0.62857142857142856</v>
      </c>
      <c r="J58" s="85">
        <f t="shared" si="24"/>
        <v>0.21607142857142858</v>
      </c>
      <c r="K58" s="85">
        <f t="shared" si="25"/>
        <v>0.14642857142857144</v>
      </c>
      <c r="L58" s="86">
        <f t="shared" si="26"/>
        <v>7.1428571428571426E-3</v>
      </c>
      <c r="M58" s="84">
        <f t="shared" si="34"/>
        <v>0.20718069452619187</v>
      </c>
      <c r="N58" s="85">
        <f t="shared" si="34"/>
        <v>0.21960072595281308</v>
      </c>
      <c r="O58" s="85">
        <f t="shared" si="34"/>
        <v>0.21298701298701297</v>
      </c>
      <c r="P58" s="86">
        <f t="shared" ref="P58:P63" si="35">H58/H77</f>
        <v>0.11764705882352941</v>
      </c>
      <c r="Q58" s="84">
        <f t="shared" si="30"/>
        <v>1.5830897234090396E-2</v>
      </c>
      <c r="R58" s="85">
        <f t="shared" si="31"/>
        <v>5.5837563451776651E-2</v>
      </c>
      <c r="S58" s="85">
        <f t="shared" si="32"/>
        <v>0.18222222222222223</v>
      </c>
      <c r="T58" s="86">
        <f t="shared" si="33"/>
        <v>4.9382716049382713E-2</v>
      </c>
    </row>
    <row r="59" spans="1:20" s="3" customFormat="1" x14ac:dyDescent="0.35">
      <c r="A59" s="3" t="s">
        <v>154</v>
      </c>
      <c r="B59" s="3" t="s">
        <v>146</v>
      </c>
      <c r="C59" s="100" t="s">
        <v>171</v>
      </c>
      <c r="D59" s="105">
        <v>545</v>
      </c>
      <c r="E59" s="83">
        <v>390</v>
      </c>
      <c r="F59" s="41">
        <v>100</v>
      </c>
      <c r="G59" s="41">
        <v>40</v>
      </c>
      <c r="H59" s="63">
        <v>15</v>
      </c>
      <c r="I59" s="84">
        <f t="shared" si="23"/>
        <v>0.7155963302752294</v>
      </c>
      <c r="J59" s="85">
        <f t="shared" si="24"/>
        <v>0.1834862385321101</v>
      </c>
      <c r="K59" s="85">
        <f t="shared" si="25"/>
        <v>7.3394495412844041E-2</v>
      </c>
      <c r="L59" s="86">
        <f t="shared" si="26"/>
        <v>2.7522935779816515E-2</v>
      </c>
      <c r="M59" s="84">
        <f t="shared" si="34"/>
        <v>0.24148606811145512</v>
      </c>
      <c r="N59" s="85">
        <f t="shared" si="34"/>
        <v>0.26315789473684209</v>
      </c>
      <c r="O59" s="85">
        <f t="shared" si="34"/>
        <v>0.42105263157894735</v>
      </c>
      <c r="P59" s="86">
        <f t="shared" si="35"/>
        <v>0.5</v>
      </c>
      <c r="Q59" s="84">
        <f t="shared" si="30"/>
        <v>3.5079829098268495E-3</v>
      </c>
      <c r="R59" s="85">
        <f t="shared" si="31"/>
        <v>9.2293493308721729E-3</v>
      </c>
      <c r="S59" s="85">
        <f t="shared" si="32"/>
        <v>1.7777777777777778E-2</v>
      </c>
      <c r="T59" s="86">
        <f t="shared" si="33"/>
        <v>3.7037037037037035E-2</v>
      </c>
    </row>
    <row r="60" spans="1:20" s="3" customFormat="1" x14ac:dyDescent="0.35">
      <c r="A60" s="3" t="s">
        <v>154</v>
      </c>
      <c r="B60" s="3" t="s">
        <v>146</v>
      </c>
      <c r="C60" s="100" t="s">
        <v>172</v>
      </c>
      <c r="D60" s="105">
        <v>75</v>
      </c>
      <c r="E60" s="83">
        <v>40</v>
      </c>
      <c r="F60" s="41">
        <v>15</v>
      </c>
      <c r="G60" s="41">
        <v>15</v>
      </c>
      <c r="H60" s="63">
        <v>5</v>
      </c>
      <c r="I60" s="84">
        <f t="shared" si="23"/>
        <v>0.53333333333333333</v>
      </c>
      <c r="J60" s="85">
        <f t="shared" si="24"/>
        <v>0.2</v>
      </c>
      <c r="K60" s="85">
        <f t="shared" si="25"/>
        <v>0.2</v>
      </c>
      <c r="L60" s="86">
        <f t="shared" si="26"/>
        <v>6.6666666666666666E-2</v>
      </c>
      <c r="M60" s="84">
        <f t="shared" si="34"/>
        <v>0.16326530612244897</v>
      </c>
      <c r="N60" s="85">
        <f t="shared" si="34"/>
        <v>0.11538461538461539</v>
      </c>
      <c r="O60" s="85">
        <f t="shared" si="34"/>
        <v>0.14285714285714285</v>
      </c>
      <c r="P60" s="86">
        <f t="shared" si="35"/>
        <v>7.1428571428571425E-2</v>
      </c>
      <c r="Q60" s="84">
        <f t="shared" si="30"/>
        <v>3.5979311895659996E-4</v>
      </c>
      <c r="R60" s="85">
        <f t="shared" si="31"/>
        <v>1.3844023996308261E-3</v>
      </c>
      <c r="S60" s="85">
        <f t="shared" si="32"/>
        <v>6.6666666666666671E-3</v>
      </c>
      <c r="T60" s="86">
        <f t="shared" si="33"/>
        <v>1.2345679012345678E-2</v>
      </c>
    </row>
    <row r="61" spans="1:20" s="3" customFormat="1" x14ac:dyDescent="0.35">
      <c r="A61" s="3" t="s">
        <v>154</v>
      </c>
      <c r="B61" s="3" t="s">
        <v>146</v>
      </c>
      <c r="C61" s="100" t="s">
        <v>173</v>
      </c>
      <c r="D61" s="105">
        <v>26020</v>
      </c>
      <c r="E61" s="83">
        <v>24380</v>
      </c>
      <c r="F61" s="41">
        <v>1285</v>
      </c>
      <c r="G61" s="41">
        <v>280</v>
      </c>
      <c r="H61" s="63">
        <v>75</v>
      </c>
      <c r="I61" s="84">
        <f t="shared" si="23"/>
        <v>0.93697156033820139</v>
      </c>
      <c r="J61" s="85">
        <f t="shared" si="24"/>
        <v>4.9385088393543428E-2</v>
      </c>
      <c r="K61" s="85">
        <f t="shared" si="25"/>
        <v>1.0760953112990008E-2</v>
      </c>
      <c r="L61" s="86">
        <f t="shared" si="26"/>
        <v>2.8823981552651805E-3</v>
      </c>
      <c r="M61" s="84">
        <f t="shared" si="34"/>
        <v>0.18208977518858765</v>
      </c>
      <c r="N61" s="85">
        <f t="shared" si="34"/>
        <v>0.11687130513869941</v>
      </c>
      <c r="O61" s="85">
        <f t="shared" si="34"/>
        <v>0.10351201478743069</v>
      </c>
      <c r="P61" s="86">
        <f t="shared" si="35"/>
        <v>0.12295081967213115</v>
      </c>
      <c r="Q61" s="84">
        <f t="shared" si="30"/>
        <v>0.21929390600404766</v>
      </c>
      <c r="R61" s="85">
        <f t="shared" si="31"/>
        <v>0.11859713890170744</v>
      </c>
      <c r="S61" s="85">
        <f t="shared" si="32"/>
        <v>0.12444444444444444</v>
      </c>
      <c r="T61" s="86">
        <f t="shared" si="33"/>
        <v>0.18518518518518517</v>
      </c>
    </row>
    <row r="62" spans="1:20" s="3" customFormat="1" x14ac:dyDescent="0.35">
      <c r="A62" s="3" t="s">
        <v>154</v>
      </c>
      <c r="B62" s="3" t="s">
        <v>146</v>
      </c>
      <c r="C62" s="100" t="s">
        <v>174</v>
      </c>
      <c r="D62" s="105">
        <v>12655</v>
      </c>
      <c r="E62" s="83">
        <v>10910</v>
      </c>
      <c r="F62" s="41">
        <v>1540</v>
      </c>
      <c r="G62" s="41">
        <v>180</v>
      </c>
      <c r="H62" s="63">
        <v>30</v>
      </c>
      <c r="I62" s="84">
        <f t="shared" si="23"/>
        <v>0.86210983800869223</v>
      </c>
      <c r="J62" s="85">
        <f t="shared" si="24"/>
        <v>0.12169103121295931</v>
      </c>
      <c r="K62" s="85">
        <f t="shared" si="25"/>
        <v>1.4223627024891347E-2</v>
      </c>
      <c r="L62" s="86">
        <f t="shared" si="26"/>
        <v>2.3706045041485581E-3</v>
      </c>
      <c r="M62" s="84">
        <f t="shared" si="34"/>
        <v>0.23849601049295005</v>
      </c>
      <c r="N62" s="85">
        <f t="shared" si="34"/>
        <v>0.21493370551290997</v>
      </c>
      <c r="O62" s="85">
        <f t="shared" si="34"/>
        <v>0.21176470588235294</v>
      </c>
      <c r="P62" s="86">
        <f t="shared" si="35"/>
        <v>0.24</v>
      </c>
      <c r="Q62" s="84">
        <f t="shared" si="30"/>
        <v>9.8133573195412632E-2</v>
      </c>
      <c r="R62" s="85">
        <f t="shared" si="31"/>
        <v>0.14213197969543148</v>
      </c>
      <c r="S62" s="85">
        <f t="shared" si="32"/>
        <v>0.08</v>
      </c>
      <c r="T62" s="86">
        <f t="shared" si="33"/>
        <v>7.407407407407407E-2</v>
      </c>
    </row>
    <row r="63" spans="1:20" s="3" customFormat="1" x14ac:dyDescent="0.35">
      <c r="A63" s="46" t="s">
        <v>154</v>
      </c>
      <c r="B63" s="46" t="s">
        <v>146</v>
      </c>
      <c r="C63" s="106" t="s">
        <v>175</v>
      </c>
      <c r="D63" s="107">
        <v>5835</v>
      </c>
      <c r="E63" s="65">
        <v>5130</v>
      </c>
      <c r="F63" s="66">
        <v>455</v>
      </c>
      <c r="G63" s="66">
        <v>190</v>
      </c>
      <c r="H63" s="67">
        <v>60</v>
      </c>
      <c r="I63" s="87">
        <f t="shared" si="23"/>
        <v>0.87917737789203088</v>
      </c>
      <c r="J63" s="88">
        <f t="shared" si="24"/>
        <v>7.7977720651242505E-2</v>
      </c>
      <c r="K63" s="88">
        <f t="shared" si="25"/>
        <v>3.2562125107112254E-2</v>
      </c>
      <c r="L63" s="89">
        <f t="shared" si="26"/>
        <v>1.0282776349614395E-2</v>
      </c>
      <c r="M63" s="87">
        <f t="shared" si="34"/>
        <v>0.30390995260663506</v>
      </c>
      <c r="N63" s="88">
        <f t="shared" si="34"/>
        <v>0.36254980079681276</v>
      </c>
      <c r="O63" s="88">
        <f t="shared" si="34"/>
        <v>0.33043478260869563</v>
      </c>
      <c r="P63" s="89">
        <f t="shared" si="35"/>
        <v>0.34285714285714286</v>
      </c>
      <c r="Q63" s="87">
        <f t="shared" si="30"/>
        <v>4.6143467506183942E-2</v>
      </c>
      <c r="R63" s="88">
        <f t="shared" si="31"/>
        <v>4.1993539455468389E-2</v>
      </c>
      <c r="S63" s="88">
        <f t="shared" si="32"/>
        <v>8.4444444444444447E-2</v>
      </c>
      <c r="T63" s="89">
        <f t="shared" si="33"/>
        <v>0.14814814814814814</v>
      </c>
    </row>
    <row r="64" spans="1:20" s="3" customFormat="1" x14ac:dyDescent="0.35">
      <c r="A64" s="100"/>
    </row>
    <row r="65" spans="1:53" s="3" customFormat="1" ht="13.9" x14ac:dyDescent="0.4">
      <c r="A65" s="108" t="s">
        <v>264</v>
      </c>
    </row>
    <row r="66" spans="1:53" s="3" customFormat="1" x14ac:dyDescent="0.35">
      <c r="A66" s="100"/>
    </row>
    <row r="67" spans="1:53" ht="13.9" x14ac:dyDescent="0.4">
      <c r="A67" s="101" t="s">
        <v>135</v>
      </c>
      <c r="B67" s="220" t="s">
        <v>38</v>
      </c>
      <c r="C67" s="220"/>
      <c r="D67" s="77"/>
      <c r="E67" s="219" t="s">
        <v>136</v>
      </c>
      <c r="F67" s="220"/>
      <c r="G67" s="220"/>
      <c r="H67" s="221"/>
      <c r="I67" s="219" t="s">
        <v>186</v>
      </c>
      <c r="J67" s="220"/>
      <c r="K67" s="220"/>
      <c r="L67" s="22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3.9" x14ac:dyDescent="0.4">
      <c r="A68" s="79" t="s">
        <v>139</v>
      </c>
      <c r="B68" s="79" t="s">
        <v>140</v>
      </c>
      <c r="C68" s="79" t="s">
        <v>141</v>
      </c>
      <c r="D68" s="79" t="s">
        <v>181</v>
      </c>
      <c r="E68" s="80" t="s">
        <v>182</v>
      </c>
      <c r="F68" s="103" t="s">
        <v>183</v>
      </c>
      <c r="G68" s="103" t="s">
        <v>184</v>
      </c>
      <c r="H68" s="104" t="s">
        <v>185</v>
      </c>
      <c r="I68" s="80" t="s">
        <v>182</v>
      </c>
      <c r="J68" s="103" t="s">
        <v>183</v>
      </c>
      <c r="K68" s="103" t="s">
        <v>184</v>
      </c>
      <c r="L68" s="104" t="s">
        <v>185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3" customFormat="1" x14ac:dyDescent="0.35">
      <c r="A69" s="3" t="s">
        <v>158</v>
      </c>
      <c r="B69" s="3" t="s">
        <v>143</v>
      </c>
      <c r="C69" s="100" t="s">
        <v>22</v>
      </c>
      <c r="D69" s="41">
        <v>63880</v>
      </c>
      <c r="E69" s="83">
        <v>61330</v>
      </c>
      <c r="F69" s="41">
        <v>2200</v>
      </c>
      <c r="G69" s="41">
        <v>315</v>
      </c>
      <c r="H69" s="63">
        <v>35</v>
      </c>
      <c r="I69" s="84">
        <f t="shared" ref="I69:I82" si="36">E69/$D69</f>
        <v>0.96008140262993114</v>
      </c>
      <c r="J69" s="85">
        <f t="shared" ref="J69:J82" si="37">F69/$D69</f>
        <v>3.4439574201628055E-2</v>
      </c>
      <c r="K69" s="85">
        <f t="shared" ref="K69:K82" si="38">G69/$D69</f>
        <v>4.9311208515967443E-3</v>
      </c>
      <c r="L69" s="86">
        <f t="shared" ref="L69:L82" si="39">H69/$D69</f>
        <v>5.4790231684408261E-4</v>
      </c>
    </row>
    <row r="70" spans="1:53" s="3" customFormat="1" x14ac:dyDescent="0.35">
      <c r="A70" s="3" t="s">
        <v>158</v>
      </c>
      <c r="B70" s="3" t="s">
        <v>143</v>
      </c>
      <c r="C70" s="100" t="s">
        <v>168</v>
      </c>
      <c r="D70" s="41">
        <v>94300</v>
      </c>
      <c r="E70" s="83">
        <v>86390</v>
      </c>
      <c r="F70" s="41">
        <v>6100</v>
      </c>
      <c r="G70" s="41">
        <v>1530</v>
      </c>
      <c r="H70" s="63">
        <v>280</v>
      </c>
      <c r="I70" s="84">
        <f t="shared" si="36"/>
        <v>0.91611876988335106</v>
      </c>
      <c r="J70" s="85">
        <f t="shared" si="37"/>
        <v>6.4687168610816539E-2</v>
      </c>
      <c r="K70" s="85">
        <f t="shared" si="38"/>
        <v>1.6224814422057265E-2</v>
      </c>
      <c r="L70" s="86">
        <f t="shared" si="39"/>
        <v>2.9692470837751855E-3</v>
      </c>
    </row>
    <row r="71" spans="1:53" s="3" customFormat="1" x14ac:dyDescent="0.35">
      <c r="A71" s="3" t="s">
        <v>158</v>
      </c>
      <c r="B71" s="3" t="s">
        <v>143</v>
      </c>
      <c r="C71" s="100" t="s">
        <v>29</v>
      </c>
      <c r="D71" s="41">
        <v>66045</v>
      </c>
      <c r="E71" s="83">
        <v>59625</v>
      </c>
      <c r="F71" s="41">
        <v>4820</v>
      </c>
      <c r="G71" s="41">
        <v>1320</v>
      </c>
      <c r="H71" s="63">
        <v>275</v>
      </c>
      <c r="I71" s="84">
        <f t="shared" si="36"/>
        <v>0.90279354985237337</v>
      </c>
      <c r="J71" s="85">
        <f t="shared" si="37"/>
        <v>7.2980543568778866E-2</v>
      </c>
      <c r="K71" s="85">
        <f t="shared" si="38"/>
        <v>1.9986372927549397E-2</v>
      </c>
      <c r="L71" s="86">
        <f t="shared" si="39"/>
        <v>4.1638276932394582E-3</v>
      </c>
    </row>
    <row r="72" spans="1:53" s="3" customFormat="1" x14ac:dyDescent="0.35">
      <c r="A72" s="3" t="s">
        <v>158</v>
      </c>
      <c r="B72" s="3" t="s">
        <v>143</v>
      </c>
      <c r="C72" s="100" t="s">
        <v>169</v>
      </c>
      <c r="D72" s="41">
        <v>18000</v>
      </c>
      <c r="E72" s="83">
        <v>14960</v>
      </c>
      <c r="F72" s="41">
        <v>2050</v>
      </c>
      <c r="G72" s="41">
        <v>735</v>
      </c>
      <c r="H72" s="63">
        <v>260</v>
      </c>
      <c r="I72" s="84">
        <f t="shared" si="36"/>
        <v>0.83111111111111113</v>
      </c>
      <c r="J72" s="85">
        <f t="shared" si="37"/>
        <v>0.11388888888888889</v>
      </c>
      <c r="K72" s="85">
        <f t="shared" si="38"/>
        <v>4.0833333333333333E-2</v>
      </c>
      <c r="L72" s="86">
        <f t="shared" si="39"/>
        <v>1.4444444444444444E-2</v>
      </c>
    </row>
    <row r="73" spans="1:53" s="3" customFormat="1" x14ac:dyDescent="0.35">
      <c r="A73" s="3" t="s">
        <v>158</v>
      </c>
      <c r="B73" s="3" t="s">
        <v>143</v>
      </c>
      <c r="C73" s="100" t="s">
        <v>27</v>
      </c>
      <c r="D73" s="41">
        <v>37850</v>
      </c>
      <c r="E73" s="83">
        <v>26010</v>
      </c>
      <c r="F73" s="41">
        <v>10415</v>
      </c>
      <c r="G73" s="41">
        <v>1310</v>
      </c>
      <c r="H73" s="63">
        <v>115</v>
      </c>
      <c r="I73" s="84">
        <f t="shared" si="36"/>
        <v>0.68718626155878471</v>
      </c>
      <c r="J73" s="85">
        <f t="shared" si="37"/>
        <v>0.27516512549537647</v>
      </c>
      <c r="K73" s="85">
        <f t="shared" si="38"/>
        <v>3.4610303830911494E-2</v>
      </c>
      <c r="L73" s="86">
        <f t="shared" si="39"/>
        <v>3.0383091149273449E-3</v>
      </c>
    </row>
    <row r="74" spans="1:53" s="3" customFormat="1" x14ac:dyDescent="0.35">
      <c r="A74" s="3" t="s">
        <v>158</v>
      </c>
      <c r="B74" s="3" t="s">
        <v>143</v>
      </c>
      <c r="C74" s="100" t="s">
        <v>170</v>
      </c>
      <c r="D74" s="41">
        <v>28070</v>
      </c>
      <c r="E74" s="83">
        <v>20275</v>
      </c>
      <c r="F74" s="41">
        <v>6310</v>
      </c>
      <c r="G74" s="41">
        <v>1260</v>
      </c>
      <c r="H74" s="63">
        <v>220</v>
      </c>
      <c r="I74" s="84">
        <f t="shared" si="36"/>
        <v>0.7223013893836836</v>
      </c>
      <c r="J74" s="85">
        <f t="shared" si="37"/>
        <v>0.22479515496971855</v>
      </c>
      <c r="K74" s="85">
        <f t="shared" si="38"/>
        <v>4.488778054862843E-2</v>
      </c>
      <c r="L74" s="86">
        <f t="shared" si="39"/>
        <v>7.8375489846811541E-3</v>
      </c>
    </row>
    <row r="75" spans="1:53" s="3" customFormat="1" x14ac:dyDescent="0.35">
      <c r="A75" s="3" t="s">
        <v>158</v>
      </c>
      <c r="B75" s="3" t="s">
        <v>143</v>
      </c>
      <c r="C75" s="100" t="s">
        <v>49</v>
      </c>
      <c r="D75" s="41">
        <v>865</v>
      </c>
      <c r="E75" s="83">
        <v>700</v>
      </c>
      <c r="F75" s="41">
        <v>135</v>
      </c>
      <c r="G75" s="41">
        <v>25</v>
      </c>
      <c r="H75" s="63">
        <v>5</v>
      </c>
      <c r="I75" s="84">
        <f t="shared" si="36"/>
        <v>0.80924855491329484</v>
      </c>
      <c r="J75" s="85">
        <f t="shared" si="37"/>
        <v>0.15606936416184972</v>
      </c>
      <c r="K75" s="85">
        <f t="shared" si="38"/>
        <v>2.8901734104046242E-2</v>
      </c>
      <c r="L75" s="86">
        <f t="shared" si="39"/>
        <v>5.7803468208092483E-3</v>
      </c>
    </row>
    <row r="76" spans="1:53" s="3" customFormat="1" x14ac:dyDescent="0.35">
      <c r="A76" s="69" t="s">
        <v>158</v>
      </c>
      <c r="B76" s="69" t="s">
        <v>146</v>
      </c>
      <c r="C76" s="109" t="s">
        <v>156</v>
      </c>
      <c r="D76" s="110">
        <v>3730</v>
      </c>
      <c r="E76" s="90">
        <v>2205</v>
      </c>
      <c r="F76" s="110">
        <v>1455</v>
      </c>
      <c r="G76" s="110">
        <v>65</v>
      </c>
      <c r="H76" s="111">
        <v>0</v>
      </c>
      <c r="I76" s="112">
        <f t="shared" si="36"/>
        <v>0.59115281501340478</v>
      </c>
      <c r="J76" s="113">
        <f t="shared" si="37"/>
        <v>0.39008042895442357</v>
      </c>
      <c r="K76" s="113">
        <f t="shared" si="38"/>
        <v>1.7426273458445041E-2</v>
      </c>
      <c r="L76" s="114">
        <f t="shared" si="39"/>
        <v>0</v>
      </c>
    </row>
    <row r="77" spans="1:53" s="3" customFormat="1" x14ac:dyDescent="0.35">
      <c r="A77" s="3" t="s">
        <v>158</v>
      </c>
      <c r="B77" s="3" t="s">
        <v>146</v>
      </c>
      <c r="C77" s="100" t="s">
        <v>64</v>
      </c>
      <c r="D77" s="41">
        <v>13345</v>
      </c>
      <c r="E77" s="83">
        <v>8495</v>
      </c>
      <c r="F77" s="41">
        <v>2755</v>
      </c>
      <c r="G77" s="41">
        <v>1925</v>
      </c>
      <c r="H77" s="63">
        <v>170</v>
      </c>
      <c r="I77" s="84">
        <f t="shared" si="36"/>
        <v>0.63656800299737726</v>
      </c>
      <c r="J77" s="85">
        <f t="shared" si="37"/>
        <v>0.20644436118396403</v>
      </c>
      <c r="K77" s="85">
        <f t="shared" si="38"/>
        <v>0.14424878231547397</v>
      </c>
      <c r="L77" s="86">
        <f t="shared" si="39"/>
        <v>1.2738853503184714E-2</v>
      </c>
    </row>
    <row r="78" spans="1:53" s="3" customFormat="1" x14ac:dyDescent="0.35">
      <c r="A78" s="3" t="s">
        <v>158</v>
      </c>
      <c r="B78" s="3" t="s">
        <v>146</v>
      </c>
      <c r="C78" s="100" t="s">
        <v>171</v>
      </c>
      <c r="D78" s="41">
        <v>2120</v>
      </c>
      <c r="E78" s="83">
        <v>1615</v>
      </c>
      <c r="F78" s="41">
        <v>380</v>
      </c>
      <c r="G78" s="41">
        <v>95</v>
      </c>
      <c r="H78" s="63">
        <v>30</v>
      </c>
      <c r="I78" s="84">
        <f t="shared" si="36"/>
        <v>0.7617924528301887</v>
      </c>
      <c r="J78" s="85">
        <f t="shared" si="37"/>
        <v>0.17924528301886791</v>
      </c>
      <c r="K78" s="85">
        <f t="shared" si="38"/>
        <v>4.4811320754716978E-2</v>
      </c>
      <c r="L78" s="86">
        <f t="shared" si="39"/>
        <v>1.4150943396226415E-2</v>
      </c>
    </row>
    <row r="79" spans="1:53" s="3" customFormat="1" x14ac:dyDescent="0.35">
      <c r="A79" s="3" t="s">
        <v>158</v>
      </c>
      <c r="B79" s="3" t="s">
        <v>146</v>
      </c>
      <c r="C79" s="100" t="s">
        <v>172</v>
      </c>
      <c r="D79" s="41">
        <v>550</v>
      </c>
      <c r="E79" s="83">
        <v>245</v>
      </c>
      <c r="F79" s="41">
        <v>130</v>
      </c>
      <c r="G79" s="41">
        <v>105</v>
      </c>
      <c r="H79" s="63">
        <v>70</v>
      </c>
      <c r="I79" s="84">
        <f t="shared" si="36"/>
        <v>0.44545454545454544</v>
      </c>
      <c r="J79" s="85">
        <f t="shared" si="37"/>
        <v>0.23636363636363636</v>
      </c>
      <c r="K79" s="85">
        <f t="shared" si="38"/>
        <v>0.19090909090909092</v>
      </c>
      <c r="L79" s="86">
        <f t="shared" si="39"/>
        <v>0.12727272727272726</v>
      </c>
    </row>
    <row r="80" spans="1:53" s="3" customFormat="1" x14ac:dyDescent="0.35">
      <c r="A80" s="3" t="s">
        <v>158</v>
      </c>
      <c r="B80" s="3" t="s">
        <v>146</v>
      </c>
      <c r="C80" s="100" t="s">
        <v>173</v>
      </c>
      <c r="D80" s="41">
        <v>148200</v>
      </c>
      <c r="E80" s="83">
        <v>133890</v>
      </c>
      <c r="F80" s="41">
        <v>10995</v>
      </c>
      <c r="G80" s="41">
        <v>2705</v>
      </c>
      <c r="H80" s="63">
        <v>610</v>
      </c>
      <c r="I80" s="84">
        <f t="shared" si="36"/>
        <v>0.90344129554655872</v>
      </c>
      <c r="J80" s="85">
        <f t="shared" si="37"/>
        <v>7.4190283400809715E-2</v>
      </c>
      <c r="K80" s="85">
        <f t="shared" si="38"/>
        <v>1.8252361673414305E-2</v>
      </c>
      <c r="L80" s="86">
        <f t="shared" si="39"/>
        <v>4.1160593792172739E-3</v>
      </c>
    </row>
    <row r="81" spans="1:53" s="3" customFormat="1" x14ac:dyDescent="0.35">
      <c r="A81" s="3" t="s">
        <v>158</v>
      </c>
      <c r="B81" s="3" t="s">
        <v>146</v>
      </c>
      <c r="C81" s="100" t="s">
        <v>174</v>
      </c>
      <c r="D81" s="41">
        <v>53880</v>
      </c>
      <c r="E81" s="83">
        <v>45745</v>
      </c>
      <c r="F81" s="41">
        <v>7165</v>
      </c>
      <c r="G81" s="41">
        <v>850</v>
      </c>
      <c r="H81" s="63">
        <v>125</v>
      </c>
      <c r="I81" s="84">
        <f t="shared" si="36"/>
        <v>0.84901633259094289</v>
      </c>
      <c r="J81" s="85">
        <f t="shared" si="37"/>
        <v>0.13298069784706756</v>
      </c>
      <c r="K81" s="85">
        <f t="shared" si="38"/>
        <v>1.5775798069784706E-2</v>
      </c>
      <c r="L81" s="86">
        <f t="shared" si="39"/>
        <v>2.3199703043801038E-3</v>
      </c>
    </row>
    <row r="82" spans="1:53" s="3" customFormat="1" x14ac:dyDescent="0.35">
      <c r="A82" s="46" t="s">
        <v>158</v>
      </c>
      <c r="B82" s="46" t="s">
        <v>146</v>
      </c>
      <c r="C82" s="106" t="s">
        <v>175</v>
      </c>
      <c r="D82" s="66">
        <v>18885</v>
      </c>
      <c r="E82" s="65">
        <v>16880</v>
      </c>
      <c r="F82" s="66">
        <v>1255</v>
      </c>
      <c r="G82" s="66">
        <v>575</v>
      </c>
      <c r="H82" s="67">
        <v>175</v>
      </c>
      <c r="I82" s="87">
        <f t="shared" si="36"/>
        <v>0.89383108287000268</v>
      </c>
      <c r="J82" s="88">
        <f t="shared" si="37"/>
        <v>6.6454858353190358E-2</v>
      </c>
      <c r="K82" s="88">
        <f t="shared" si="38"/>
        <v>3.0447445062218692E-2</v>
      </c>
      <c r="L82" s="89">
        <f t="shared" si="39"/>
        <v>9.2666137145882982E-3</v>
      </c>
    </row>
    <row r="83" spans="1:53" s="3" customFormat="1" x14ac:dyDescent="0.35">
      <c r="A83" s="100"/>
      <c r="D83" s="100"/>
      <c r="E83" s="41"/>
      <c r="F83" s="41"/>
      <c r="G83" s="41"/>
      <c r="H83" s="41"/>
      <c r="I83" s="41"/>
      <c r="J83" s="85"/>
      <c r="K83" s="85"/>
      <c r="L83" s="85"/>
      <c r="M83" s="85"/>
    </row>
    <row r="84" spans="1:53" s="3" customFormat="1" ht="13.9" x14ac:dyDescent="0.4">
      <c r="A84" s="7" t="s">
        <v>187</v>
      </c>
    </row>
    <row r="85" spans="1:53" s="3" customFormat="1" ht="13.9" x14ac:dyDescent="0.4">
      <c r="A85" s="7"/>
    </row>
    <row r="86" spans="1:53" ht="13.9" x14ac:dyDescent="0.4">
      <c r="A86" s="101" t="s">
        <v>135</v>
      </c>
      <c r="B86" s="220" t="s">
        <v>38</v>
      </c>
      <c r="C86" s="220"/>
      <c r="D86" s="77"/>
      <c r="E86" s="219" t="s">
        <v>136</v>
      </c>
      <c r="F86" s="220"/>
      <c r="G86" s="220"/>
      <c r="H86" s="221"/>
      <c r="I86" s="219" t="s">
        <v>188</v>
      </c>
      <c r="J86" s="220"/>
      <c r="K86" s="220"/>
      <c r="L86" s="22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3.9" x14ac:dyDescent="0.4">
      <c r="A87" s="79" t="s">
        <v>139</v>
      </c>
      <c r="B87" s="79" t="s">
        <v>140</v>
      </c>
      <c r="C87" s="79" t="s">
        <v>141</v>
      </c>
      <c r="D87" s="79" t="s">
        <v>181</v>
      </c>
      <c r="E87" s="80" t="s">
        <v>182</v>
      </c>
      <c r="F87" s="103" t="s">
        <v>183</v>
      </c>
      <c r="G87" s="103" t="s">
        <v>184</v>
      </c>
      <c r="H87" s="104" t="s">
        <v>185</v>
      </c>
      <c r="I87" s="80" t="s">
        <v>182</v>
      </c>
      <c r="J87" s="103" t="s">
        <v>183</v>
      </c>
      <c r="K87" s="103" t="s">
        <v>184</v>
      </c>
      <c r="L87" s="104" t="s">
        <v>185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3" customFormat="1" x14ac:dyDescent="0.35">
      <c r="A88" s="3" t="s">
        <v>142</v>
      </c>
      <c r="B88" s="3" t="s">
        <v>161</v>
      </c>
      <c r="C88" s="3" t="s">
        <v>161</v>
      </c>
      <c r="D88" s="93">
        <v>292675</v>
      </c>
      <c r="E88" s="95">
        <v>246920</v>
      </c>
      <c r="F88" s="93">
        <v>35870</v>
      </c>
      <c r="G88" s="93">
        <v>8180</v>
      </c>
      <c r="H88" s="94">
        <v>1700</v>
      </c>
      <c r="I88" s="112">
        <f>E88/$D88</f>
        <v>0.84366618262577942</v>
      </c>
      <c r="J88" s="85">
        <f t="shared" ref="J88:L92" si="40">F88/$D88</f>
        <v>0.12255915264371743</v>
      </c>
      <c r="K88" s="85">
        <f t="shared" si="40"/>
        <v>2.7949090287861963E-2</v>
      </c>
      <c r="L88" s="86">
        <f t="shared" si="40"/>
        <v>5.8084906466216793E-3</v>
      </c>
    </row>
    <row r="89" spans="1:53" s="3" customFormat="1" x14ac:dyDescent="0.35">
      <c r="A89" s="3" t="s">
        <v>149</v>
      </c>
      <c r="B89" s="3" t="s">
        <v>161</v>
      </c>
      <c r="C89" s="3" t="s">
        <v>161</v>
      </c>
      <c r="D89" s="93">
        <v>118820</v>
      </c>
      <c r="E89" s="95">
        <v>106260</v>
      </c>
      <c r="F89" s="93">
        <v>10160</v>
      </c>
      <c r="G89" s="93">
        <v>2105</v>
      </c>
      <c r="H89" s="94">
        <v>295</v>
      </c>
      <c r="I89" s="84">
        <f t="shared" ref="I89:I92" si="41">E89/$D89</f>
        <v>0.89429388991752234</v>
      </c>
      <c r="J89" s="85">
        <f t="shared" si="40"/>
        <v>8.5507490321494697E-2</v>
      </c>
      <c r="K89" s="85">
        <f t="shared" si="40"/>
        <v>1.7715872748695505E-2</v>
      </c>
      <c r="L89" s="86">
        <f t="shared" si="40"/>
        <v>2.4827470122874935E-3</v>
      </c>
    </row>
    <row r="90" spans="1:53" s="3" customFormat="1" x14ac:dyDescent="0.35">
      <c r="A90" s="3" t="s">
        <v>152</v>
      </c>
      <c r="B90" s="3" t="s">
        <v>161</v>
      </c>
      <c r="C90" s="3" t="s">
        <v>161</v>
      </c>
      <c r="D90" s="93">
        <v>60390</v>
      </c>
      <c r="E90" s="95">
        <v>53610</v>
      </c>
      <c r="F90" s="93">
        <v>5555</v>
      </c>
      <c r="G90" s="93">
        <v>1055</v>
      </c>
      <c r="H90" s="94">
        <v>175</v>
      </c>
      <c r="I90" s="84">
        <f t="shared" si="41"/>
        <v>0.88772975658221565</v>
      </c>
      <c r="J90" s="85">
        <f t="shared" si="40"/>
        <v>9.1985428051001822E-2</v>
      </c>
      <c r="K90" s="85">
        <f t="shared" si="40"/>
        <v>1.7469779764861731E-2</v>
      </c>
      <c r="L90" s="86">
        <f t="shared" si="40"/>
        <v>2.8978307666832257E-3</v>
      </c>
    </row>
    <row r="91" spans="1:53" s="3" customFormat="1" x14ac:dyDescent="0.35">
      <c r="A91" s="3" t="s">
        <v>154</v>
      </c>
      <c r="B91" s="3" t="s">
        <v>161</v>
      </c>
      <c r="C91" s="3" t="s">
        <v>161</v>
      </c>
      <c r="D91" s="93">
        <v>124670</v>
      </c>
      <c r="E91" s="95">
        <v>111175</v>
      </c>
      <c r="F91" s="93">
        <v>10835</v>
      </c>
      <c r="G91" s="93">
        <v>2250</v>
      </c>
      <c r="H91" s="94">
        <v>405</v>
      </c>
      <c r="I91" s="84">
        <f t="shared" si="41"/>
        <v>0.89175423117028951</v>
      </c>
      <c r="J91" s="85">
        <f t="shared" si="40"/>
        <v>8.6909440924039461E-2</v>
      </c>
      <c r="K91" s="85">
        <f t="shared" si="40"/>
        <v>1.8047645784872061E-2</v>
      </c>
      <c r="L91" s="86">
        <f t="shared" si="40"/>
        <v>3.248576241276971E-3</v>
      </c>
    </row>
    <row r="92" spans="1:53" s="3" customFormat="1" x14ac:dyDescent="0.35">
      <c r="A92" s="46" t="s">
        <v>158</v>
      </c>
      <c r="B92" s="46" t="s">
        <v>161</v>
      </c>
      <c r="C92" s="46" t="s">
        <v>161</v>
      </c>
      <c r="D92" s="97">
        <v>596550</v>
      </c>
      <c r="E92" s="96">
        <v>517965</v>
      </c>
      <c r="F92" s="97">
        <v>62420</v>
      </c>
      <c r="G92" s="97">
        <v>13590</v>
      </c>
      <c r="H92" s="98">
        <v>2575</v>
      </c>
      <c r="I92" s="87">
        <f t="shared" si="41"/>
        <v>0.86826753834548653</v>
      </c>
      <c r="J92" s="88">
        <f t="shared" si="40"/>
        <v>0.10463498449417484</v>
      </c>
      <c r="K92" s="88">
        <f t="shared" si="40"/>
        <v>2.2780990696504903E-2</v>
      </c>
      <c r="L92" s="89">
        <f t="shared" si="40"/>
        <v>4.3164864638337106E-3</v>
      </c>
    </row>
    <row r="93" spans="1:53" s="3" customFormat="1" x14ac:dyDescent="0.35">
      <c r="A93" s="100"/>
    </row>
    <row r="94" spans="1:53" s="3" customFormat="1" x14ac:dyDescent="0.35"/>
    <row r="95" spans="1:53" s="3" customFormat="1" x14ac:dyDescent="0.35">
      <c r="A95" s="100"/>
    </row>
    <row r="96" spans="1:53" s="3" customFormat="1" x14ac:dyDescent="0.35">
      <c r="A96" s="100"/>
    </row>
    <row r="97" spans="1:1" s="3" customFormat="1" x14ac:dyDescent="0.35">
      <c r="A97" s="100"/>
    </row>
    <row r="98" spans="1:1" s="3" customFormat="1" x14ac:dyDescent="0.35">
      <c r="A98" s="100"/>
    </row>
    <row r="99" spans="1:1" s="3" customFormat="1" x14ac:dyDescent="0.35">
      <c r="A99" s="100"/>
    </row>
    <row r="100" spans="1:1" s="3" customFormat="1" x14ac:dyDescent="0.35">
      <c r="A100" s="100"/>
    </row>
    <row r="101" spans="1:1" s="3" customFormat="1" x14ac:dyDescent="0.35">
      <c r="A101" s="100"/>
    </row>
    <row r="102" spans="1:1" s="3" customFormat="1" x14ac:dyDescent="0.35">
      <c r="A102" s="100"/>
    </row>
    <row r="103" spans="1:1" s="3" customFormat="1" x14ac:dyDescent="0.35">
      <c r="A103" s="100"/>
    </row>
    <row r="104" spans="1:1" s="3" customFormat="1" x14ac:dyDescent="0.35">
      <c r="A104" s="100"/>
    </row>
    <row r="105" spans="1:1" s="3" customFormat="1" x14ac:dyDescent="0.35">
      <c r="A105" s="100"/>
    </row>
    <row r="106" spans="1:1" s="3" customFormat="1" x14ac:dyDescent="0.35">
      <c r="A106" s="100"/>
    </row>
    <row r="107" spans="1:1" s="3" customFormat="1" x14ac:dyDescent="0.35">
      <c r="A107" s="100"/>
    </row>
    <row r="108" spans="1:1" s="3" customFormat="1" x14ac:dyDescent="0.35">
      <c r="A108" s="100"/>
    </row>
    <row r="109" spans="1:1" s="3" customFormat="1" x14ac:dyDescent="0.35">
      <c r="A109" s="100"/>
    </row>
    <row r="110" spans="1:1" s="3" customFormat="1" x14ac:dyDescent="0.35">
      <c r="A110" s="100"/>
    </row>
    <row r="111" spans="1:1" s="3" customFormat="1" x14ac:dyDescent="0.35">
      <c r="A111" s="100"/>
    </row>
    <row r="112" spans="1:1" s="3" customFormat="1" x14ac:dyDescent="0.35">
      <c r="A112" s="100"/>
    </row>
    <row r="113" spans="1:1" s="3" customFormat="1" x14ac:dyDescent="0.35">
      <c r="A113" s="100"/>
    </row>
    <row r="114" spans="1:1" s="3" customFormat="1" x14ac:dyDescent="0.35">
      <c r="A114" s="100"/>
    </row>
    <row r="115" spans="1:1" s="3" customFormat="1" x14ac:dyDescent="0.35">
      <c r="A115" s="100"/>
    </row>
    <row r="116" spans="1:1" s="3" customFormat="1" x14ac:dyDescent="0.35">
      <c r="A116" s="100"/>
    </row>
    <row r="117" spans="1:1" s="3" customFormat="1" x14ac:dyDescent="0.35">
      <c r="A117" s="100"/>
    </row>
    <row r="118" spans="1:1" s="3" customFormat="1" x14ac:dyDescent="0.35">
      <c r="A118" s="100"/>
    </row>
    <row r="119" spans="1:1" s="3" customFormat="1" x14ac:dyDescent="0.35">
      <c r="A119" s="100"/>
    </row>
    <row r="120" spans="1:1" s="3" customFormat="1" x14ac:dyDescent="0.35">
      <c r="A120" s="100"/>
    </row>
    <row r="121" spans="1:1" s="3" customFormat="1" x14ac:dyDescent="0.35">
      <c r="A121" s="100"/>
    </row>
    <row r="122" spans="1:1" s="3" customFormat="1" x14ac:dyDescent="0.35">
      <c r="A122" s="100"/>
    </row>
    <row r="123" spans="1:1" s="3" customFormat="1" x14ac:dyDescent="0.35">
      <c r="A123" s="100"/>
    </row>
    <row r="124" spans="1:1" s="3" customFormat="1" x14ac:dyDescent="0.35">
      <c r="A124" s="100"/>
    </row>
    <row r="125" spans="1:1" s="3" customFormat="1" x14ac:dyDescent="0.35">
      <c r="A125" s="100"/>
    </row>
    <row r="126" spans="1:1" s="3" customFormat="1" x14ac:dyDescent="0.35">
      <c r="A126" s="100"/>
    </row>
    <row r="127" spans="1:1" s="3" customFormat="1" x14ac:dyDescent="0.35">
      <c r="A127" s="100"/>
    </row>
    <row r="128" spans="1:1" s="3" customFormat="1" x14ac:dyDescent="0.35">
      <c r="A128" s="100"/>
    </row>
    <row r="129" spans="1:1" s="3" customFormat="1" x14ac:dyDescent="0.35">
      <c r="A129" s="100"/>
    </row>
    <row r="130" spans="1:1" s="3" customFormat="1" x14ac:dyDescent="0.35">
      <c r="A130" s="100"/>
    </row>
    <row r="131" spans="1:1" s="3" customFormat="1" x14ac:dyDescent="0.35">
      <c r="A131" s="100"/>
    </row>
    <row r="132" spans="1:1" s="3" customFormat="1" x14ac:dyDescent="0.35">
      <c r="A132" s="100"/>
    </row>
    <row r="133" spans="1:1" s="3" customFormat="1" x14ac:dyDescent="0.35">
      <c r="A133" s="100"/>
    </row>
    <row r="134" spans="1:1" s="3" customFormat="1" x14ac:dyDescent="0.35">
      <c r="A134" s="100"/>
    </row>
    <row r="135" spans="1:1" s="3" customFormat="1" x14ac:dyDescent="0.35">
      <c r="A135" s="100"/>
    </row>
    <row r="136" spans="1:1" s="3" customFormat="1" x14ac:dyDescent="0.35">
      <c r="A136" s="100"/>
    </row>
    <row r="137" spans="1:1" s="3" customFormat="1" x14ac:dyDescent="0.35">
      <c r="A137" s="100"/>
    </row>
    <row r="138" spans="1:1" s="3" customFormat="1" x14ac:dyDescent="0.35">
      <c r="A138" s="100"/>
    </row>
    <row r="139" spans="1:1" s="3" customFormat="1" x14ac:dyDescent="0.35">
      <c r="A139" s="100"/>
    </row>
    <row r="140" spans="1:1" s="3" customFormat="1" x14ac:dyDescent="0.35">
      <c r="A140" s="100"/>
    </row>
    <row r="141" spans="1:1" s="3" customFormat="1" x14ac:dyDescent="0.35">
      <c r="A141" s="100"/>
    </row>
    <row r="142" spans="1:1" s="3" customFormat="1" x14ac:dyDescent="0.35">
      <c r="A142" s="100"/>
    </row>
    <row r="143" spans="1:1" s="3" customFormat="1" x14ac:dyDescent="0.35">
      <c r="A143" s="100"/>
    </row>
    <row r="144" spans="1:1" s="3" customFormat="1" x14ac:dyDescent="0.35">
      <c r="A144" s="100"/>
    </row>
    <row r="145" spans="1:1" s="3" customFormat="1" x14ac:dyDescent="0.35">
      <c r="A145" s="100"/>
    </row>
    <row r="146" spans="1:1" s="3" customFormat="1" x14ac:dyDescent="0.35">
      <c r="A146" s="100"/>
    </row>
    <row r="147" spans="1:1" s="3" customFormat="1" x14ac:dyDescent="0.35">
      <c r="A147" s="100"/>
    </row>
    <row r="148" spans="1:1" s="3" customFormat="1" x14ac:dyDescent="0.35">
      <c r="A148" s="100"/>
    </row>
    <row r="149" spans="1:1" s="3" customFormat="1" x14ac:dyDescent="0.35">
      <c r="A149" s="100"/>
    </row>
    <row r="150" spans="1:1" s="3" customFormat="1" x14ac:dyDescent="0.35">
      <c r="A150" s="100"/>
    </row>
    <row r="151" spans="1:1" s="3" customFormat="1" x14ac:dyDescent="0.35">
      <c r="A151" s="100"/>
    </row>
    <row r="152" spans="1:1" s="3" customFormat="1" x14ac:dyDescent="0.35">
      <c r="A152" s="100"/>
    </row>
    <row r="153" spans="1:1" s="3" customFormat="1" x14ac:dyDescent="0.35">
      <c r="A153" s="100"/>
    </row>
    <row r="154" spans="1:1" s="3" customFormat="1" x14ac:dyDescent="0.35">
      <c r="A154" s="100"/>
    </row>
    <row r="155" spans="1:1" s="3" customFormat="1" x14ac:dyDescent="0.35">
      <c r="A155" s="100"/>
    </row>
    <row r="156" spans="1:1" s="3" customFormat="1" x14ac:dyDescent="0.35">
      <c r="A156" s="100"/>
    </row>
    <row r="157" spans="1:1" s="3" customFormat="1" x14ac:dyDescent="0.35">
      <c r="A157" s="100"/>
    </row>
    <row r="158" spans="1:1" s="3" customFormat="1" x14ac:dyDescent="0.35">
      <c r="A158" s="100"/>
    </row>
    <row r="159" spans="1:1" s="3" customFormat="1" x14ac:dyDescent="0.35">
      <c r="A159" s="100"/>
    </row>
    <row r="160" spans="1:1" s="3" customFormat="1" x14ac:dyDescent="0.35">
      <c r="A160" s="100"/>
    </row>
    <row r="161" spans="1:1" s="3" customFormat="1" x14ac:dyDescent="0.35">
      <c r="A161" s="100"/>
    </row>
    <row r="162" spans="1:1" s="3" customFormat="1" x14ac:dyDescent="0.35">
      <c r="A162" s="100"/>
    </row>
    <row r="163" spans="1:1" s="3" customFormat="1" x14ac:dyDescent="0.35">
      <c r="A163" s="100"/>
    </row>
    <row r="164" spans="1:1" s="3" customFormat="1" x14ac:dyDescent="0.35">
      <c r="A164" s="100"/>
    </row>
    <row r="165" spans="1:1" s="3" customFormat="1" x14ac:dyDescent="0.35">
      <c r="A165" s="100"/>
    </row>
    <row r="166" spans="1:1" s="3" customFormat="1" x14ac:dyDescent="0.35">
      <c r="A166" s="100"/>
    </row>
    <row r="167" spans="1:1" s="3" customFormat="1" x14ac:dyDescent="0.35">
      <c r="A167" s="100"/>
    </row>
    <row r="168" spans="1:1" s="3" customFormat="1" x14ac:dyDescent="0.35">
      <c r="A168" s="100"/>
    </row>
    <row r="169" spans="1:1" s="3" customFormat="1" x14ac:dyDescent="0.35">
      <c r="A169" s="100"/>
    </row>
    <row r="170" spans="1:1" s="3" customFormat="1" x14ac:dyDescent="0.35">
      <c r="A170" s="100"/>
    </row>
    <row r="171" spans="1:1" s="3" customFormat="1" x14ac:dyDescent="0.35">
      <c r="A171" s="100"/>
    </row>
    <row r="172" spans="1:1" s="3" customFormat="1" x14ac:dyDescent="0.35">
      <c r="A172" s="100"/>
    </row>
    <row r="173" spans="1:1" s="3" customFormat="1" x14ac:dyDescent="0.35">
      <c r="A173" s="100"/>
    </row>
    <row r="174" spans="1:1" s="3" customFormat="1" x14ac:dyDescent="0.35">
      <c r="A174" s="100"/>
    </row>
    <row r="175" spans="1:1" s="3" customFormat="1" x14ac:dyDescent="0.35">
      <c r="A175" s="100"/>
    </row>
    <row r="176" spans="1:1" s="3" customFormat="1" x14ac:dyDescent="0.35">
      <c r="A176" s="100"/>
    </row>
    <row r="177" spans="1:1" s="3" customFormat="1" x14ac:dyDescent="0.35">
      <c r="A177" s="100"/>
    </row>
    <row r="178" spans="1:1" s="3" customFormat="1" x14ac:dyDescent="0.35">
      <c r="A178" s="100"/>
    </row>
    <row r="179" spans="1:1" s="3" customFormat="1" x14ac:dyDescent="0.35">
      <c r="A179" s="100"/>
    </row>
    <row r="180" spans="1:1" s="3" customFormat="1" x14ac:dyDescent="0.35">
      <c r="A180" s="100"/>
    </row>
    <row r="181" spans="1:1" s="3" customFormat="1" x14ac:dyDescent="0.35">
      <c r="A181" s="100"/>
    </row>
    <row r="182" spans="1:1" s="3" customFormat="1" x14ac:dyDescent="0.35">
      <c r="A182" s="100"/>
    </row>
    <row r="183" spans="1:1" s="3" customFormat="1" x14ac:dyDescent="0.35">
      <c r="A183" s="100"/>
    </row>
    <row r="184" spans="1:1" s="3" customFormat="1" x14ac:dyDescent="0.35">
      <c r="A184" s="100"/>
    </row>
    <row r="185" spans="1:1" s="3" customFormat="1" x14ac:dyDescent="0.35">
      <c r="A185" s="100"/>
    </row>
    <row r="186" spans="1:1" s="3" customFormat="1" x14ac:dyDescent="0.35">
      <c r="A186" s="100"/>
    </row>
    <row r="187" spans="1:1" s="3" customFormat="1" x14ac:dyDescent="0.35">
      <c r="A187" s="100"/>
    </row>
    <row r="188" spans="1:1" s="3" customFormat="1" x14ac:dyDescent="0.35">
      <c r="A188" s="100"/>
    </row>
    <row r="189" spans="1:1" s="3" customFormat="1" x14ac:dyDescent="0.35">
      <c r="A189" s="100"/>
    </row>
    <row r="190" spans="1:1" s="3" customFormat="1" x14ac:dyDescent="0.35">
      <c r="A190" s="100"/>
    </row>
    <row r="191" spans="1:1" s="3" customFormat="1" x14ac:dyDescent="0.35">
      <c r="A191" s="100"/>
    </row>
    <row r="192" spans="1:1" s="3" customFormat="1" x14ac:dyDescent="0.35">
      <c r="A192" s="100"/>
    </row>
    <row r="193" spans="1:1" s="3" customFormat="1" x14ac:dyDescent="0.35">
      <c r="A193" s="100"/>
    </row>
    <row r="194" spans="1:1" s="3" customFormat="1" x14ac:dyDescent="0.35">
      <c r="A194" s="100"/>
    </row>
    <row r="195" spans="1:1" s="3" customFormat="1" x14ac:dyDescent="0.35">
      <c r="A195" s="100"/>
    </row>
    <row r="196" spans="1:1" s="3" customFormat="1" x14ac:dyDescent="0.35">
      <c r="A196" s="100"/>
    </row>
    <row r="197" spans="1:1" s="3" customFormat="1" x14ac:dyDescent="0.35">
      <c r="A197" s="100"/>
    </row>
    <row r="198" spans="1:1" s="3" customFormat="1" x14ac:dyDescent="0.35">
      <c r="A198" s="100"/>
    </row>
    <row r="199" spans="1:1" s="3" customFormat="1" x14ac:dyDescent="0.35">
      <c r="A199" s="100"/>
    </row>
    <row r="200" spans="1:1" s="3" customFormat="1" x14ac:dyDescent="0.35">
      <c r="A200" s="100"/>
    </row>
    <row r="201" spans="1:1" s="3" customFormat="1" x14ac:dyDescent="0.35">
      <c r="A201" s="100"/>
    </row>
    <row r="202" spans="1:1" s="3" customFormat="1" x14ac:dyDescent="0.35">
      <c r="A202" s="100"/>
    </row>
    <row r="203" spans="1:1" s="3" customFormat="1" x14ac:dyDescent="0.35">
      <c r="A203" s="100"/>
    </row>
    <row r="204" spans="1:1" s="3" customFormat="1" x14ac:dyDescent="0.35">
      <c r="A204" s="100"/>
    </row>
    <row r="205" spans="1:1" s="3" customFormat="1" x14ac:dyDescent="0.35">
      <c r="A205" s="100"/>
    </row>
    <row r="206" spans="1:1" s="3" customFormat="1" x14ac:dyDescent="0.35">
      <c r="A206" s="100"/>
    </row>
    <row r="207" spans="1:1" s="3" customFormat="1" x14ac:dyDescent="0.35">
      <c r="A207" s="100"/>
    </row>
    <row r="208" spans="1:1" s="3" customFormat="1" x14ac:dyDescent="0.35">
      <c r="A208" s="100"/>
    </row>
    <row r="209" spans="1:1" s="3" customFormat="1" x14ac:dyDescent="0.35">
      <c r="A209" s="100"/>
    </row>
    <row r="210" spans="1:1" s="3" customFormat="1" x14ac:dyDescent="0.35">
      <c r="A210" s="100"/>
    </row>
    <row r="211" spans="1:1" s="3" customFormat="1" x14ac:dyDescent="0.35">
      <c r="A211" s="100"/>
    </row>
    <row r="212" spans="1:1" s="3" customFormat="1" x14ac:dyDescent="0.35">
      <c r="A212" s="100"/>
    </row>
    <row r="213" spans="1:1" s="3" customFormat="1" x14ac:dyDescent="0.35">
      <c r="A213" s="100"/>
    </row>
    <row r="214" spans="1:1" s="3" customFormat="1" x14ac:dyDescent="0.35">
      <c r="A214" s="100"/>
    </row>
    <row r="215" spans="1:1" s="3" customFormat="1" x14ac:dyDescent="0.35">
      <c r="A215" s="100"/>
    </row>
    <row r="216" spans="1:1" s="3" customFormat="1" x14ac:dyDescent="0.35">
      <c r="A216" s="100"/>
    </row>
    <row r="217" spans="1:1" s="3" customFormat="1" x14ac:dyDescent="0.35">
      <c r="A217" s="100"/>
    </row>
    <row r="218" spans="1:1" s="3" customFormat="1" x14ac:dyDescent="0.35">
      <c r="A218" s="100"/>
    </row>
    <row r="219" spans="1:1" s="3" customFormat="1" x14ac:dyDescent="0.35">
      <c r="A219" s="100"/>
    </row>
    <row r="220" spans="1:1" s="3" customFormat="1" x14ac:dyDescent="0.35">
      <c r="A220" s="100"/>
    </row>
    <row r="221" spans="1:1" s="3" customFormat="1" x14ac:dyDescent="0.35">
      <c r="A221" s="100"/>
    </row>
    <row r="222" spans="1:1" s="3" customFormat="1" x14ac:dyDescent="0.35">
      <c r="A222" s="100"/>
    </row>
    <row r="223" spans="1:1" s="3" customFormat="1" x14ac:dyDescent="0.35">
      <c r="A223" s="100"/>
    </row>
    <row r="224" spans="1:1" s="3" customFormat="1" x14ac:dyDescent="0.35">
      <c r="A224" s="100"/>
    </row>
    <row r="225" spans="1:1" s="3" customFormat="1" x14ac:dyDescent="0.35">
      <c r="A225" s="100"/>
    </row>
    <row r="226" spans="1:1" s="3" customFormat="1" x14ac:dyDescent="0.35">
      <c r="A226" s="100"/>
    </row>
    <row r="227" spans="1:1" s="3" customFormat="1" x14ac:dyDescent="0.35">
      <c r="A227" s="100"/>
    </row>
    <row r="228" spans="1:1" s="3" customFormat="1" x14ac:dyDescent="0.35">
      <c r="A228" s="100"/>
    </row>
    <row r="229" spans="1:1" s="3" customFormat="1" x14ac:dyDescent="0.35">
      <c r="A229" s="100"/>
    </row>
    <row r="230" spans="1:1" s="3" customFormat="1" x14ac:dyDescent="0.35">
      <c r="A230" s="100"/>
    </row>
    <row r="231" spans="1:1" s="3" customFormat="1" x14ac:dyDescent="0.35">
      <c r="A231" s="100"/>
    </row>
    <row r="232" spans="1:1" s="3" customFormat="1" x14ac:dyDescent="0.35">
      <c r="A232" s="100"/>
    </row>
    <row r="233" spans="1:1" s="3" customFormat="1" x14ac:dyDescent="0.35">
      <c r="A233" s="100"/>
    </row>
    <row r="234" spans="1:1" s="3" customFormat="1" x14ac:dyDescent="0.35">
      <c r="A234" s="100"/>
    </row>
    <row r="235" spans="1:1" s="3" customFormat="1" x14ac:dyDescent="0.35">
      <c r="A235" s="100"/>
    </row>
    <row r="236" spans="1:1" s="3" customFormat="1" x14ac:dyDescent="0.35">
      <c r="A236" s="100"/>
    </row>
    <row r="237" spans="1:1" s="3" customFormat="1" x14ac:dyDescent="0.35">
      <c r="A237" s="100"/>
    </row>
    <row r="238" spans="1:1" s="3" customFormat="1" x14ac:dyDescent="0.35">
      <c r="A238" s="100"/>
    </row>
    <row r="239" spans="1:1" s="3" customFormat="1" x14ac:dyDescent="0.35">
      <c r="A239" s="100"/>
    </row>
    <row r="240" spans="1:1" s="3" customFormat="1" x14ac:dyDescent="0.35">
      <c r="A240" s="100"/>
    </row>
    <row r="241" spans="1:1" s="3" customFormat="1" x14ac:dyDescent="0.35">
      <c r="A241" s="100"/>
    </row>
    <row r="242" spans="1:1" s="3" customFormat="1" x14ac:dyDescent="0.35">
      <c r="A242" s="100"/>
    </row>
    <row r="243" spans="1:1" s="3" customFormat="1" x14ac:dyDescent="0.35">
      <c r="A243" s="100"/>
    </row>
    <row r="244" spans="1:1" s="3" customFormat="1" x14ac:dyDescent="0.35">
      <c r="A244" s="100"/>
    </row>
    <row r="245" spans="1:1" s="3" customFormat="1" x14ac:dyDescent="0.35">
      <c r="A245" s="100"/>
    </row>
    <row r="246" spans="1:1" s="3" customFormat="1" x14ac:dyDescent="0.35">
      <c r="A246" s="100"/>
    </row>
    <row r="247" spans="1:1" s="3" customFormat="1" x14ac:dyDescent="0.35">
      <c r="A247" s="100"/>
    </row>
    <row r="248" spans="1:1" s="3" customFormat="1" x14ac:dyDescent="0.35">
      <c r="A248" s="100"/>
    </row>
    <row r="249" spans="1:1" s="3" customFormat="1" x14ac:dyDescent="0.35">
      <c r="A249" s="100"/>
    </row>
    <row r="250" spans="1:1" s="3" customFormat="1" x14ac:dyDescent="0.35">
      <c r="A250" s="100"/>
    </row>
    <row r="251" spans="1:1" s="3" customFormat="1" x14ac:dyDescent="0.35">
      <c r="A251" s="100"/>
    </row>
    <row r="252" spans="1:1" s="3" customFormat="1" x14ac:dyDescent="0.35">
      <c r="A252" s="100"/>
    </row>
    <row r="253" spans="1:1" s="3" customFormat="1" x14ac:dyDescent="0.35">
      <c r="A253" s="100"/>
    </row>
    <row r="254" spans="1:1" s="3" customFormat="1" x14ac:dyDescent="0.35">
      <c r="A254" s="100"/>
    </row>
    <row r="255" spans="1:1" s="3" customFormat="1" x14ac:dyDescent="0.35">
      <c r="A255" s="100"/>
    </row>
    <row r="256" spans="1:1" s="3" customFormat="1" x14ac:dyDescent="0.35">
      <c r="A256" s="100"/>
    </row>
    <row r="257" spans="1:1" s="3" customFormat="1" x14ac:dyDescent="0.35">
      <c r="A257" s="100"/>
    </row>
    <row r="258" spans="1:1" s="3" customFormat="1" x14ac:dyDescent="0.35">
      <c r="A258" s="100"/>
    </row>
    <row r="259" spans="1:1" s="3" customFormat="1" x14ac:dyDescent="0.35">
      <c r="A259" s="100"/>
    </row>
    <row r="260" spans="1:1" s="3" customFormat="1" x14ac:dyDescent="0.35">
      <c r="A260" s="100"/>
    </row>
    <row r="261" spans="1:1" s="3" customFormat="1" x14ac:dyDescent="0.35">
      <c r="A261" s="100"/>
    </row>
    <row r="262" spans="1:1" s="3" customFormat="1" x14ac:dyDescent="0.35">
      <c r="A262" s="100"/>
    </row>
    <row r="263" spans="1:1" s="3" customFormat="1" x14ac:dyDescent="0.35">
      <c r="A263" s="100"/>
    </row>
    <row r="264" spans="1:1" s="3" customFormat="1" x14ac:dyDescent="0.35">
      <c r="A264" s="100"/>
    </row>
    <row r="265" spans="1:1" s="3" customFormat="1" x14ac:dyDescent="0.35">
      <c r="A265" s="100"/>
    </row>
    <row r="266" spans="1:1" s="3" customFormat="1" x14ac:dyDescent="0.35">
      <c r="A266" s="100"/>
    </row>
    <row r="267" spans="1:1" s="3" customFormat="1" x14ac:dyDescent="0.35">
      <c r="A267" s="100"/>
    </row>
    <row r="268" spans="1:1" s="3" customFormat="1" x14ac:dyDescent="0.35">
      <c r="A268" s="100"/>
    </row>
    <row r="269" spans="1:1" s="3" customFormat="1" x14ac:dyDescent="0.35">
      <c r="A269" s="100"/>
    </row>
    <row r="270" spans="1:1" s="3" customFormat="1" x14ac:dyDescent="0.35">
      <c r="A270" s="100"/>
    </row>
    <row r="271" spans="1:1" s="3" customFormat="1" x14ac:dyDescent="0.35">
      <c r="A271" s="100"/>
    </row>
    <row r="272" spans="1:1" s="3" customFormat="1" x14ac:dyDescent="0.35">
      <c r="A272" s="100"/>
    </row>
    <row r="273" spans="1:1" s="3" customFormat="1" x14ac:dyDescent="0.35">
      <c r="A273" s="100"/>
    </row>
    <row r="274" spans="1:1" s="3" customFormat="1" x14ac:dyDescent="0.35">
      <c r="A274" s="100"/>
    </row>
    <row r="275" spans="1:1" s="3" customFormat="1" x14ac:dyDescent="0.35">
      <c r="A275" s="100"/>
    </row>
    <row r="276" spans="1:1" s="3" customFormat="1" x14ac:dyDescent="0.35">
      <c r="A276" s="100"/>
    </row>
    <row r="277" spans="1:1" s="3" customFormat="1" x14ac:dyDescent="0.35">
      <c r="A277" s="100"/>
    </row>
    <row r="278" spans="1:1" s="3" customFormat="1" x14ac:dyDescent="0.35">
      <c r="A278" s="100"/>
    </row>
    <row r="279" spans="1:1" s="3" customFormat="1" x14ac:dyDescent="0.35">
      <c r="A279" s="100"/>
    </row>
    <row r="280" spans="1:1" s="3" customFormat="1" x14ac:dyDescent="0.35">
      <c r="A280" s="100"/>
    </row>
    <row r="281" spans="1:1" s="3" customFormat="1" x14ac:dyDescent="0.35">
      <c r="A281" s="100"/>
    </row>
    <row r="282" spans="1:1" s="3" customFormat="1" x14ac:dyDescent="0.35">
      <c r="A282" s="100"/>
    </row>
    <row r="283" spans="1:1" s="3" customFormat="1" x14ac:dyDescent="0.35">
      <c r="A283" s="100"/>
    </row>
    <row r="284" spans="1:1" s="3" customFormat="1" x14ac:dyDescent="0.35">
      <c r="A284" s="100"/>
    </row>
    <row r="285" spans="1:1" s="3" customFormat="1" x14ac:dyDescent="0.35">
      <c r="A285" s="100"/>
    </row>
    <row r="286" spans="1:1" s="3" customFormat="1" x14ac:dyDescent="0.35">
      <c r="A286" s="100"/>
    </row>
    <row r="287" spans="1:1" s="3" customFormat="1" x14ac:dyDescent="0.35">
      <c r="A287" s="100"/>
    </row>
    <row r="288" spans="1:1" s="3" customFormat="1" x14ac:dyDescent="0.35">
      <c r="A288" s="100"/>
    </row>
    <row r="289" spans="1:1" s="3" customFormat="1" x14ac:dyDescent="0.35">
      <c r="A289" s="100"/>
    </row>
    <row r="290" spans="1:1" s="3" customFormat="1" x14ac:dyDescent="0.35">
      <c r="A290" s="100"/>
    </row>
    <row r="291" spans="1:1" s="3" customFormat="1" x14ac:dyDescent="0.35">
      <c r="A291" s="100"/>
    </row>
    <row r="292" spans="1:1" s="3" customFormat="1" x14ac:dyDescent="0.35">
      <c r="A292" s="100"/>
    </row>
    <row r="293" spans="1:1" s="3" customFormat="1" x14ac:dyDescent="0.35">
      <c r="A293" s="100"/>
    </row>
    <row r="294" spans="1:1" s="3" customFormat="1" x14ac:dyDescent="0.35">
      <c r="A294" s="100"/>
    </row>
    <row r="295" spans="1:1" s="3" customFormat="1" x14ac:dyDescent="0.35">
      <c r="A295" s="100"/>
    </row>
    <row r="296" spans="1:1" s="3" customFormat="1" x14ac:dyDescent="0.35">
      <c r="A296" s="100"/>
    </row>
    <row r="297" spans="1:1" s="3" customFormat="1" x14ac:dyDescent="0.35">
      <c r="A297" s="100"/>
    </row>
    <row r="298" spans="1:1" s="3" customFormat="1" x14ac:dyDescent="0.35">
      <c r="A298" s="100"/>
    </row>
    <row r="299" spans="1:1" s="3" customFormat="1" x14ac:dyDescent="0.35">
      <c r="A299" s="100"/>
    </row>
    <row r="300" spans="1:1" s="3" customFormat="1" x14ac:dyDescent="0.35">
      <c r="A300" s="100"/>
    </row>
    <row r="301" spans="1:1" s="3" customFormat="1" x14ac:dyDescent="0.35">
      <c r="A301" s="100"/>
    </row>
    <row r="302" spans="1:1" s="3" customFormat="1" x14ac:dyDescent="0.35">
      <c r="A302" s="100"/>
    </row>
    <row r="303" spans="1:1" s="3" customFormat="1" x14ac:dyDescent="0.35">
      <c r="A303" s="100"/>
    </row>
    <row r="304" spans="1:1" s="3" customFormat="1" x14ac:dyDescent="0.35">
      <c r="A304" s="100"/>
    </row>
    <row r="305" spans="1:1" s="3" customFormat="1" x14ac:dyDescent="0.35">
      <c r="A305" s="100"/>
    </row>
    <row r="306" spans="1:1" s="3" customFormat="1" x14ac:dyDescent="0.35">
      <c r="A306" s="100"/>
    </row>
    <row r="307" spans="1:1" s="3" customFormat="1" x14ac:dyDescent="0.35">
      <c r="A307" s="100"/>
    </row>
    <row r="308" spans="1:1" s="3" customFormat="1" x14ac:dyDescent="0.35">
      <c r="A308" s="100"/>
    </row>
    <row r="309" spans="1:1" s="3" customFormat="1" x14ac:dyDescent="0.35">
      <c r="A309" s="100"/>
    </row>
    <row r="310" spans="1:1" s="3" customFormat="1" x14ac:dyDescent="0.35">
      <c r="A310" s="100"/>
    </row>
    <row r="311" spans="1:1" s="3" customFormat="1" x14ac:dyDescent="0.35">
      <c r="A311" s="100"/>
    </row>
    <row r="312" spans="1:1" s="3" customFormat="1" x14ac:dyDescent="0.35">
      <c r="A312" s="100"/>
    </row>
    <row r="313" spans="1:1" s="3" customFormat="1" x14ac:dyDescent="0.35">
      <c r="A313" s="100"/>
    </row>
    <row r="314" spans="1:1" s="3" customFormat="1" x14ac:dyDescent="0.35">
      <c r="A314" s="100"/>
    </row>
    <row r="315" spans="1:1" s="3" customFormat="1" x14ac:dyDescent="0.35">
      <c r="A315" s="100"/>
    </row>
    <row r="316" spans="1:1" s="3" customFormat="1" x14ac:dyDescent="0.35">
      <c r="A316" s="100"/>
    </row>
    <row r="317" spans="1:1" s="3" customFormat="1" x14ac:dyDescent="0.35">
      <c r="A317" s="100"/>
    </row>
    <row r="318" spans="1:1" s="3" customFormat="1" x14ac:dyDescent="0.35">
      <c r="A318" s="100"/>
    </row>
    <row r="319" spans="1:1" s="3" customFormat="1" x14ac:dyDescent="0.35">
      <c r="A319" s="100"/>
    </row>
    <row r="320" spans="1:1" s="3" customFormat="1" x14ac:dyDescent="0.35">
      <c r="A320" s="100"/>
    </row>
    <row r="321" spans="1:1" s="3" customFormat="1" x14ac:dyDescent="0.35">
      <c r="A321" s="100"/>
    </row>
    <row r="322" spans="1:1" s="3" customFormat="1" x14ac:dyDescent="0.35">
      <c r="A322" s="100"/>
    </row>
    <row r="323" spans="1:1" s="3" customFormat="1" x14ac:dyDescent="0.35">
      <c r="A323" s="100"/>
    </row>
    <row r="324" spans="1:1" s="3" customFormat="1" x14ac:dyDescent="0.35">
      <c r="A324" s="100"/>
    </row>
    <row r="325" spans="1:1" s="3" customFormat="1" x14ac:dyDescent="0.35">
      <c r="A325" s="100"/>
    </row>
    <row r="326" spans="1:1" s="3" customFormat="1" x14ac:dyDescent="0.35">
      <c r="A326" s="100"/>
    </row>
    <row r="327" spans="1:1" s="3" customFormat="1" x14ac:dyDescent="0.35">
      <c r="A327" s="100"/>
    </row>
    <row r="328" spans="1:1" s="3" customFormat="1" x14ac:dyDescent="0.35">
      <c r="A328" s="100"/>
    </row>
    <row r="329" spans="1:1" s="3" customFormat="1" x14ac:dyDescent="0.35">
      <c r="A329" s="100"/>
    </row>
    <row r="330" spans="1:1" s="3" customFormat="1" x14ac:dyDescent="0.35">
      <c r="A330" s="100"/>
    </row>
    <row r="331" spans="1:1" s="3" customFormat="1" x14ac:dyDescent="0.35">
      <c r="A331" s="100"/>
    </row>
    <row r="332" spans="1:1" s="3" customFormat="1" x14ac:dyDescent="0.35">
      <c r="A332" s="100"/>
    </row>
    <row r="333" spans="1:1" s="3" customFormat="1" x14ac:dyDescent="0.35">
      <c r="A333" s="100"/>
    </row>
    <row r="334" spans="1:1" s="3" customFormat="1" x14ac:dyDescent="0.35">
      <c r="A334" s="100"/>
    </row>
    <row r="335" spans="1:1" s="3" customFormat="1" x14ac:dyDescent="0.35">
      <c r="A335" s="100"/>
    </row>
    <row r="336" spans="1:1" s="3" customFormat="1" x14ac:dyDescent="0.35">
      <c r="A336" s="100"/>
    </row>
    <row r="337" spans="1:1" s="3" customFormat="1" x14ac:dyDescent="0.35">
      <c r="A337" s="100"/>
    </row>
    <row r="338" spans="1:1" s="3" customFormat="1" x14ac:dyDescent="0.35">
      <c r="A338" s="100"/>
    </row>
    <row r="339" spans="1:1" s="3" customFormat="1" x14ac:dyDescent="0.35">
      <c r="A339" s="100"/>
    </row>
    <row r="340" spans="1:1" s="3" customFormat="1" x14ac:dyDescent="0.35">
      <c r="A340" s="100"/>
    </row>
    <row r="341" spans="1:1" s="3" customFormat="1" x14ac:dyDescent="0.35">
      <c r="A341" s="100"/>
    </row>
    <row r="342" spans="1:1" s="3" customFormat="1" x14ac:dyDescent="0.35">
      <c r="A342" s="100"/>
    </row>
    <row r="343" spans="1:1" s="3" customFormat="1" x14ac:dyDescent="0.35">
      <c r="A343" s="100"/>
    </row>
    <row r="344" spans="1:1" s="3" customFormat="1" x14ac:dyDescent="0.35">
      <c r="A344" s="100"/>
    </row>
    <row r="345" spans="1:1" s="3" customFormat="1" x14ac:dyDescent="0.35">
      <c r="A345" s="100"/>
    </row>
    <row r="346" spans="1:1" s="3" customFormat="1" x14ac:dyDescent="0.35">
      <c r="A346" s="100"/>
    </row>
    <row r="347" spans="1:1" s="3" customFormat="1" x14ac:dyDescent="0.35">
      <c r="A347" s="100"/>
    </row>
    <row r="348" spans="1:1" s="3" customFormat="1" x14ac:dyDescent="0.35">
      <c r="A348" s="100"/>
    </row>
    <row r="349" spans="1:1" s="3" customFormat="1" x14ac:dyDescent="0.35">
      <c r="A349" s="100"/>
    </row>
    <row r="350" spans="1:1" s="3" customFormat="1" x14ac:dyDescent="0.35">
      <c r="A350" s="100"/>
    </row>
    <row r="351" spans="1:1" s="3" customFormat="1" x14ac:dyDescent="0.35">
      <c r="A351" s="100"/>
    </row>
    <row r="352" spans="1:1" s="3" customFormat="1" x14ac:dyDescent="0.35">
      <c r="A352" s="100"/>
    </row>
    <row r="353" spans="1:1" s="3" customFormat="1" x14ac:dyDescent="0.35">
      <c r="A353" s="100"/>
    </row>
    <row r="354" spans="1:1" s="3" customFormat="1" x14ac:dyDescent="0.35">
      <c r="A354" s="100"/>
    </row>
    <row r="355" spans="1:1" s="3" customFormat="1" x14ac:dyDescent="0.35">
      <c r="A355" s="100"/>
    </row>
    <row r="356" spans="1:1" s="3" customFormat="1" x14ac:dyDescent="0.35">
      <c r="A356" s="100"/>
    </row>
    <row r="357" spans="1:1" s="3" customFormat="1" x14ac:dyDescent="0.35">
      <c r="A357" s="100"/>
    </row>
    <row r="358" spans="1:1" s="3" customFormat="1" x14ac:dyDescent="0.35">
      <c r="A358" s="100"/>
    </row>
    <row r="359" spans="1:1" s="3" customFormat="1" x14ac:dyDescent="0.35">
      <c r="A359" s="100"/>
    </row>
    <row r="360" spans="1:1" s="3" customFormat="1" x14ac:dyDescent="0.35">
      <c r="A360" s="100"/>
    </row>
    <row r="361" spans="1:1" s="3" customFormat="1" x14ac:dyDescent="0.35">
      <c r="A361" s="100"/>
    </row>
    <row r="362" spans="1:1" s="3" customFormat="1" x14ac:dyDescent="0.35">
      <c r="A362" s="100"/>
    </row>
    <row r="363" spans="1:1" s="3" customFormat="1" x14ac:dyDescent="0.35">
      <c r="A363" s="100"/>
    </row>
    <row r="364" spans="1:1" s="3" customFormat="1" x14ac:dyDescent="0.35">
      <c r="A364" s="100"/>
    </row>
    <row r="365" spans="1:1" s="3" customFormat="1" x14ac:dyDescent="0.35">
      <c r="A365" s="100"/>
    </row>
    <row r="366" spans="1:1" s="3" customFormat="1" x14ac:dyDescent="0.35">
      <c r="A366" s="100"/>
    </row>
    <row r="367" spans="1:1" s="3" customFormat="1" x14ac:dyDescent="0.35">
      <c r="A367" s="100"/>
    </row>
    <row r="368" spans="1:1" s="3" customFormat="1" x14ac:dyDescent="0.35">
      <c r="A368" s="100"/>
    </row>
    <row r="369" spans="1:1" s="3" customFormat="1" x14ac:dyDescent="0.35">
      <c r="A369" s="100"/>
    </row>
    <row r="370" spans="1:1" s="3" customFormat="1" x14ac:dyDescent="0.35">
      <c r="A370" s="100"/>
    </row>
    <row r="371" spans="1:1" s="3" customFormat="1" x14ac:dyDescent="0.35">
      <c r="A371" s="100"/>
    </row>
    <row r="372" spans="1:1" s="3" customFormat="1" x14ac:dyDescent="0.35">
      <c r="A372" s="100"/>
    </row>
    <row r="373" spans="1:1" s="3" customFormat="1" x14ac:dyDescent="0.35">
      <c r="A373" s="100"/>
    </row>
    <row r="374" spans="1:1" s="3" customFormat="1" x14ac:dyDescent="0.35">
      <c r="A374" s="100"/>
    </row>
    <row r="375" spans="1:1" s="3" customFormat="1" x14ac:dyDescent="0.35">
      <c r="A375" s="100"/>
    </row>
    <row r="376" spans="1:1" s="3" customFormat="1" x14ac:dyDescent="0.35">
      <c r="A376" s="100"/>
    </row>
    <row r="377" spans="1:1" s="3" customFormat="1" x14ac:dyDescent="0.35">
      <c r="A377" s="100"/>
    </row>
    <row r="378" spans="1:1" s="3" customFormat="1" x14ac:dyDescent="0.35">
      <c r="A378" s="100"/>
    </row>
    <row r="379" spans="1:1" s="3" customFormat="1" x14ac:dyDescent="0.35">
      <c r="A379" s="100"/>
    </row>
    <row r="380" spans="1:1" s="3" customFormat="1" x14ac:dyDescent="0.35">
      <c r="A380" s="100"/>
    </row>
    <row r="381" spans="1:1" s="3" customFormat="1" x14ac:dyDescent="0.35">
      <c r="A381" s="100"/>
    </row>
    <row r="382" spans="1:1" s="3" customFormat="1" x14ac:dyDescent="0.35">
      <c r="A382" s="100"/>
    </row>
    <row r="383" spans="1:1" s="3" customFormat="1" x14ac:dyDescent="0.35">
      <c r="A383" s="100"/>
    </row>
    <row r="384" spans="1:1" s="3" customFormat="1" x14ac:dyDescent="0.35">
      <c r="A384" s="100"/>
    </row>
    <row r="385" spans="1:1" s="3" customFormat="1" x14ac:dyDescent="0.35">
      <c r="A385" s="100"/>
    </row>
    <row r="386" spans="1:1" s="3" customFormat="1" x14ac:dyDescent="0.35">
      <c r="A386" s="100"/>
    </row>
    <row r="387" spans="1:1" s="3" customFormat="1" x14ac:dyDescent="0.35">
      <c r="A387" s="100"/>
    </row>
    <row r="388" spans="1:1" s="3" customFormat="1" x14ac:dyDescent="0.35">
      <c r="A388" s="100"/>
    </row>
    <row r="389" spans="1:1" s="3" customFormat="1" x14ac:dyDescent="0.35">
      <c r="A389" s="100"/>
    </row>
    <row r="390" spans="1:1" s="3" customFormat="1" x14ac:dyDescent="0.35">
      <c r="A390" s="100"/>
    </row>
    <row r="391" spans="1:1" s="3" customFormat="1" x14ac:dyDescent="0.35">
      <c r="A391" s="100"/>
    </row>
    <row r="392" spans="1:1" s="3" customFormat="1" x14ac:dyDescent="0.35">
      <c r="A392" s="100"/>
    </row>
    <row r="393" spans="1:1" s="3" customFormat="1" x14ac:dyDescent="0.35">
      <c r="A393" s="100"/>
    </row>
    <row r="394" spans="1:1" s="3" customFormat="1" x14ac:dyDescent="0.35">
      <c r="A394" s="100"/>
    </row>
    <row r="395" spans="1:1" s="3" customFormat="1" x14ac:dyDescent="0.35">
      <c r="A395" s="100"/>
    </row>
    <row r="396" spans="1:1" s="3" customFormat="1" x14ac:dyDescent="0.35">
      <c r="A396" s="100"/>
    </row>
    <row r="397" spans="1:1" s="3" customFormat="1" x14ac:dyDescent="0.35">
      <c r="A397" s="100"/>
    </row>
    <row r="398" spans="1:1" s="3" customFormat="1" x14ac:dyDescent="0.35">
      <c r="A398" s="100"/>
    </row>
    <row r="399" spans="1:1" s="3" customFormat="1" x14ac:dyDescent="0.35">
      <c r="A399" s="100"/>
    </row>
    <row r="400" spans="1:1" s="3" customFormat="1" x14ac:dyDescent="0.35">
      <c r="A400" s="100"/>
    </row>
    <row r="401" spans="1:1" s="3" customFormat="1" x14ac:dyDescent="0.35">
      <c r="A401" s="100"/>
    </row>
    <row r="402" spans="1:1" s="3" customFormat="1" x14ac:dyDescent="0.35">
      <c r="A402" s="100"/>
    </row>
    <row r="403" spans="1:1" s="3" customFormat="1" x14ac:dyDescent="0.35">
      <c r="A403" s="100"/>
    </row>
    <row r="404" spans="1:1" s="3" customFormat="1" x14ac:dyDescent="0.35">
      <c r="A404" s="100"/>
    </row>
    <row r="405" spans="1:1" s="3" customFormat="1" x14ac:dyDescent="0.35">
      <c r="A405" s="100"/>
    </row>
    <row r="406" spans="1:1" s="3" customFormat="1" x14ac:dyDescent="0.35">
      <c r="A406" s="100"/>
    </row>
    <row r="407" spans="1:1" s="3" customFormat="1" x14ac:dyDescent="0.35">
      <c r="A407" s="100"/>
    </row>
    <row r="408" spans="1:1" s="3" customFormat="1" x14ac:dyDescent="0.35">
      <c r="A408" s="100"/>
    </row>
    <row r="409" spans="1:1" s="3" customFormat="1" x14ac:dyDescent="0.35">
      <c r="A409" s="100"/>
    </row>
    <row r="410" spans="1:1" s="3" customFormat="1" x14ac:dyDescent="0.35">
      <c r="A410" s="100"/>
    </row>
    <row r="411" spans="1:1" s="3" customFormat="1" x14ac:dyDescent="0.35">
      <c r="A411" s="100"/>
    </row>
    <row r="412" spans="1:1" s="3" customFormat="1" x14ac:dyDescent="0.35">
      <c r="A412" s="100"/>
    </row>
    <row r="413" spans="1:1" s="3" customFormat="1" x14ac:dyDescent="0.35">
      <c r="A413" s="100"/>
    </row>
    <row r="414" spans="1:1" s="3" customFormat="1" x14ac:dyDescent="0.35">
      <c r="A414" s="100"/>
    </row>
    <row r="415" spans="1:1" s="3" customFormat="1" x14ac:dyDescent="0.35">
      <c r="A415" s="100"/>
    </row>
    <row r="416" spans="1:1" s="3" customFormat="1" x14ac:dyDescent="0.35">
      <c r="A416" s="100"/>
    </row>
    <row r="417" spans="1:1" s="3" customFormat="1" x14ac:dyDescent="0.35">
      <c r="A417" s="100"/>
    </row>
    <row r="418" spans="1:1" s="3" customFormat="1" x14ac:dyDescent="0.35">
      <c r="A418" s="100"/>
    </row>
    <row r="419" spans="1:1" s="3" customFormat="1" x14ac:dyDescent="0.35">
      <c r="A419" s="100"/>
    </row>
    <row r="420" spans="1:1" s="3" customFormat="1" x14ac:dyDescent="0.35">
      <c r="A420" s="100"/>
    </row>
    <row r="421" spans="1:1" s="3" customFormat="1" x14ac:dyDescent="0.35">
      <c r="A421" s="100"/>
    </row>
    <row r="422" spans="1:1" s="3" customFormat="1" x14ac:dyDescent="0.35">
      <c r="A422" s="100"/>
    </row>
    <row r="423" spans="1:1" s="3" customFormat="1" x14ac:dyDescent="0.35">
      <c r="A423" s="100"/>
    </row>
    <row r="424" spans="1:1" s="3" customFormat="1" x14ac:dyDescent="0.35">
      <c r="A424" s="100"/>
    </row>
    <row r="425" spans="1:1" s="3" customFormat="1" x14ac:dyDescent="0.35">
      <c r="A425" s="100"/>
    </row>
    <row r="426" spans="1:1" s="3" customFormat="1" x14ac:dyDescent="0.35">
      <c r="A426" s="100"/>
    </row>
    <row r="427" spans="1:1" s="3" customFormat="1" x14ac:dyDescent="0.35">
      <c r="A427" s="100"/>
    </row>
    <row r="428" spans="1:1" s="3" customFormat="1" x14ac:dyDescent="0.35">
      <c r="A428" s="100"/>
    </row>
    <row r="429" spans="1:1" s="3" customFormat="1" x14ac:dyDescent="0.35">
      <c r="A429" s="100"/>
    </row>
    <row r="430" spans="1:1" s="3" customFormat="1" x14ac:dyDescent="0.35">
      <c r="A430" s="100"/>
    </row>
    <row r="431" spans="1:1" s="3" customFormat="1" x14ac:dyDescent="0.35">
      <c r="A431" s="100"/>
    </row>
    <row r="432" spans="1:1" s="3" customFormat="1" x14ac:dyDescent="0.35">
      <c r="A432" s="100"/>
    </row>
    <row r="433" spans="1:1" s="3" customFormat="1" x14ac:dyDescent="0.35">
      <c r="A433" s="100"/>
    </row>
    <row r="434" spans="1:1" s="3" customFormat="1" x14ac:dyDescent="0.35">
      <c r="A434" s="100"/>
    </row>
    <row r="435" spans="1:1" s="3" customFormat="1" x14ac:dyDescent="0.35">
      <c r="A435" s="100"/>
    </row>
    <row r="436" spans="1:1" s="3" customFormat="1" x14ac:dyDescent="0.35">
      <c r="A436" s="100"/>
    </row>
    <row r="437" spans="1:1" s="3" customFormat="1" x14ac:dyDescent="0.35">
      <c r="A437" s="100"/>
    </row>
    <row r="438" spans="1:1" s="3" customFormat="1" x14ac:dyDescent="0.35">
      <c r="A438" s="100"/>
    </row>
    <row r="439" spans="1:1" s="3" customFormat="1" x14ac:dyDescent="0.35">
      <c r="A439" s="100"/>
    </row>
    <row r="440" spans="1:1" s="3" customFormat="1" x14ac:dyDescent="0.35">
      <c r="A440" s="100"/>
    </row>
    <row r="441" spans="1:1" s="3" customFormat="1" x14ac:dyDescent="0.35">
      <c r="A441" s="100"/>
    </row>
    <row r="442" spans="1:1" s="3" customFormat="1" x14ac:dyDescent="0.35">
      <c r="A442" s="100"/>
    </row>
    <row r="443" spans="1:1" s="3" customFormat="1" x14ac:dyDescent="0.35">
      <c r="A443" s="100"/>
    </row>
    <row r="444" spans="1:1" s="3" customFormat="1" x14ac:dyDescent="0.35">
      <c r="A444" s="100"/>
    </row>
    <row r="445" spans="1:1" s="3" customFormat="1" x14ac:dyDescent="0.35">
      <c r="A445" s="100"/>
    </row>
    <row r="446" spans="1:1" s="3" customFormat="1" x14ac:dyDescent="0.35">
      <c r="A446" s="100"/>
    </row>
    <row r="447" spans="1:1" s="3" customFormat="1" x14ac:dyDescent="0.35">
      <c r="A447" s="100"/>
    </row>
    <row r="448" spans="1:1" s="3" customFormat="1" x14ac:dyDescent="0.35">
      <c r="A448" s="100"/>
    </row>
    <row r="449" spans="1:1" s="3" customFormat="1" x14ac:dyDescent="0.35">
      <c r="A449" s="100"/>
    </row>
    <row r="450" spans="1:1" s="3" customFormat="1" x14ac:dyDescent="0.35">
      <c r="A450" s="100"/>
    </row>
    <row r="451" spans="1:1" s="3" customFormat="1" x14ac:dyDescent="0.35">
      <c r="A451" s="100"/>
    </row>
    <row r="452" spans="1:1" s="3" customFormat="1" x14ac:dyDescent="0.35">
      <c r="A452" s="100"/>
    </row>
    <row r="453" spans="1:1" s="3" customFormat="1" x14ac:dyDescent="0.35">
      <c r="A453" s="100"/>
    </row>
    <row r="454" spans="1:1" s="3" customFormat="1" x14ac:dyDescent="0.35">
      <c r="A454" s="100"/>
    </row>
    <row r="455" spans="1:1" s="3" customFormat="1" x14ac:dyDescent="0.35">
      <c r="A455" s="100"/>
    </row>
    <row r="456" spans="1:1" s="3" customFormat="1" x14ac:dyDescent="0.35">
      <c r="A456" s="100"/>
    </row>
    <row r="457" spans="1:1" s="3" customFormat="1" x14ac:dyDescent="0.35">
      <c r="A457" s="100"/>
    </row>
    <row r="458" spans="1:1" s="3" customFormat="1" x14ac:dyDescent="0.35">
      <c r="A458" s="100"/>
    </row>
    <row r="459" spans="1:1" s="3" customFormat="1" x14ac:dyDescent="0.35">
      <c r="A459" s="100"/>
    </row>
    <row r="460" spans="1:1" s="3" customFormat="1" x14ac:dyDescent="0.35">
      <c r="A460" s="100"/>
    </row>
    <row r="461" spans="1:1" s="3" customFormat="1" x14ac:dyDescent="0.35">
      <c r="A461" s="100"/>
    </row>
    <row r="462" spans="1:1" s="3" customFormat="1" x14ac:dyDescent="0.35">
      <c r="A462" s="100"/>
    </row>
    <row r="463" spans="1:1" s="3" customFormat="1" x14ac:dyDescent="0.35">
      <c r="A463" s="100"/>
    </row>
    <row r="464" spans="1:1" s="3" customFormat="1" x14ac:dyDescent="0.35">
      <c r="A464" s="100"/>
    </row>
    <row r="465" spans="1:1" s="3" customFormat="1" x14ac:dyDescent="0.35">
      <c r="A465" s="100"/>
    </row>
    <row r="466" spans="1:1" s="3" customFormat="1" x14ac:dyDescent="0.35">
      <c r="A466" s="100"/>
    </row>
    <row r="467" spans="1:1" s="3" customFormat="1" x14ac:dyDescent="0.35">
      <c r="A467" s="100"/>
    </row>
    <row r="468" spans="1:1" s="3" customFormat="1" x14ac:dyDescent="0.35">
      <c r="A468" s="100"/>
    </row>
    <row r="469" spans="1:1" s="3" customFormat="1" x14ac:dyDescent="0.35">
      <c r="A469" s="100"/>
    </row>
    <row r="470" spans="1:1" s="3" customFormat="1" x14ac:dyDescent="0.35">
      <c r="A470" s="100"/>
    </row>
    <row r="471" spans="1:1" s="3" customFormat="1" x14ac:dyDescent="0.35">
      <c r="A471" s="100"/>
    </row>
    <row r="472" spans="1:1" s="3" customFormat="1" x14ac:dyDescent="0.35">
      <c r="A472" s="100"/>
    </row>
    <row r="473" spans="1:1" s="3" customFormat="1" x14ac:dyDescent="0.35">
      <c r="A473" s="100"/>
    </row>
    <row r="474" spans="1:1" s="3" customFormat="1" x14ac:dyDescent="0.35">
      <c r="A474" s="100"/>
    </row>
    <row r="475" spans="1:1" s="3" customFormat="1" x14ac:dyDescent="0.35">
      <c r="A475" s="100"/>
    </row>
    <row r="476" spans="1:1" s="3" customFormat="1" x14ac:dyDescent="0.35">
      <c r="A476" s="100"/>
    </row>
    <row r="477" spans="1:1" s="3" customFormat="1" x14ac:dyDescent="0.35">
      <c r="A477" s="100"/>
    </row>
    <row r="478" spans="1:1" s="3" customFormat="1" x14ac:dyDescent="0.35">
      <c r="A478" s="100"/>
    </row>
    <row r="479" spans="1:1" s="3" customFormat="1" x14ac:dyDescent="0.35">
      <c r="A479" s="100"/>
    </row>
    <row r="480" spans="1:1" s="3" customFormat="1" x14ac:dyDescent="0.35">
      <c r="A480" s="100"/>
    </row>
    <row r="481" spans="1:1" s="3" customFormat="1" x14ac:dyDescent="0.35">
      <c r="A481" s="100"/>
    </row>
    <row r="482" spans="1:1" s="3" customFormat="1" x14ac:dyDescent="0.35">
      <c r="A482" s="100"/>
    </row>
    <row r="483" spans="1:1" s="3" customFormat="1" x14ac:dyDescent="0.35">
      <c r="A483" s="100"/>
    </row>
    <row r="484" spans="1:1" s="3" customFormat="1" x14ac:dyDescent="0.35">
      <c r="A484" s="100"/>
    </row>
    <row r="485" spans="1:1" s="3" customFormat="1" x14ac:dyDescent="0.35">
      <c r="A485" s="100"/>
    </row>
    <row r="486" spans="1:1" s="3" customFormat="1" x14ac:dyDescent="0.35">
      <c r="A486" s="100"/>
    </row>
    <row r="487" spans="1:1" s="3" customFormat="1" x14ac:dyDescent="0.35">
      <c r="A487" s="100"/>
    </row>
    <row r="488" spans="1:1" s="3" customFormat="1" x14ac:dyDescent="0.35">
      <c r="A488" s="100"/>
    </row>
    <row r="489" spans="1:1" s="3" customFormat="1" x14ac:dyDescent="0.35">
      <c r="A489" s="100"/>
    </row>
    <row r="490" spans="1:1" s="3" customFormat="1" x14ac:dyDescent="0.35">
      <c r="A490" s="100"/>
    </row>
    <row r="491" spans="1:1" s="3" customFormat="1" x14ac:dyDescent="0.35">
      <c r="A491" s="100"/>
    </row>
    <row r="492" spans="1:1" s="3" customFormat="1" x14ac:dyDescent="0.35">
      <c r="A492" s="100"/>
    </row>
    <row r="493" spans="1:1" s="3" customFormat="1" x14ac:dyDescent="0.35">
      <c r="A493" s="100"/>
    </row>
    <row r="494" spans="1:1" s="3" customFormat="1" x14ac:dyDescent="0.35">
      <c r="A494" s="100"/>
    </row>
    <row r="495" spans="1:1" s="3" customFormat="1" x14ac:dyDescent="0.35">
      <c r="A495" s="100"/>
    </row>
    <row r="496" spans="1:1" s="3" customFormat="1" x14ac:dyDescent="0.35">
      <c r="A496" s="100"/>
    </row>
    <row r="497" spans="1:1" s="3" customFormat="1" x14ac:dyDescent="0.35">
      <c r="A497" s="100"/>
    </row>
    <row r="498" spans="1:1" s="3" customFormat="1" x14ac:dyDescent="0.35">
      <c r="A498" s="100"/>
    </row>
    <row r="499" spans="1:1" s="3" customFormat="1" x14ac:dyDescent="0.35">
      <c r="A499" s="100"/>
    </row>
    <row r="500" spans="1:1" s="3" customFormat="1" x14ac:dyDescent="0.35">
      <c r="A500" s="100"/>
    </row>
    <row r="501" spans="1:1" s="3" customFormat="1" x14ac:dyDescent="0.35">
      <c r="A501" s="100"/>
    </row>
    <row r="502" spans="1:1" s="3" customFormat="1" x14ac:dyDescent="0.35">
      <c r="A502" s="100"/>
    </row>
    <row r="503" spans="1:1" s="3" customFormat="1" x14ac:dyDescent="0.35">
      <c r="A503" s="100"/>
    </row>
    <row r="504" spans="1:1" s="3" customFormat="1" x14ac:dyDescent="0.35">
      <c r="A504" s="100"/>
    </row>
    <row r="505" spans="1:1" s="3" customFormat="1" x14ac:dyDescent="0.35">
      <c r="A505" s="100"/>
    </row>
    <row r="506" spans="1:1" s="3" customFormat="1" x14ac:dyDescent="0.35">
      <c r="A506" s="100"/>
    </row>
    <row r="507" spans="1:1" s="3" customFormat="1" x14ac:dyDescent="0.35">
      <c r="A507" s="100"/>
    </row>
    <row r="508" spans="1:1" s="3" customFormat="1" x14ac:dyDescent="0.35">
      <c r="A508" s="100"/>
    </row>
    <row r="509" spans="1:1" s="3" customFormat="1" x14ac:dyDescent="0.35">
      <c r="A509" s="100"/>
    </row>
    <row r="510" spans="1:1" s="3" customFormat="1" x14ac:dyDescent="0.35">
      <c r="A510" s="100"/>
    </row>
    <row r="511" spans="1:1" s="3" customFormat="1" x14ac:dyDescent="0.35">
      <c r="A511" s="100"/>
    </row>
    <row r="512" spans="1:1" s="3" customFormat="1" x14ac:dyDescent="0.35">
      <c r="A512" s="100"/>
    </row>
    <row r="513" spans="1:1" s="3" customFormat="1" x14ac:dyDescent="0.35">
      <c r="A513" s="100"/>
    </row>
    <row r="514" spans="1:1" s="3" customFormat="1" x14ac:dyDescent="0.35">
      <c r="A514" s="100"/>
    </row>
    <row r="515" spans="1:1" s="3" customFormat="1" x14ac:dyDescent="0.35">
      <c r="A515" s="100"/>
    </row>
    <row r="516" spans="1:1" s="3" customFormat="1" x14ac:dyDescent="0.35">
      <c r="A516" s="100"/>
    </row>
    <row r="517" spans="1:1" s="3" customFormat="1" x14ac:dyDescent="0.35">
      <c r="A517" s="100"/>
    </row>
    <row r="518" spans="1:1" s="3" customFormat="1" x14ac:dyDescent="0.35">
      <c r="A518" s="100"/>
    </row>
    <row r="519" spans="1:1" s="3" customFormat="1" x14ac:dyDescent="0.35">
      <c r="A519" s="100"/>
    </row>
    <row r="520" spans="1:1" s="3" customFormat="1" x14ac:dyDescent="0.35">
      <c r="A520" s="100"/>
    </row>
    <row r="521" spans="1:1" s="3" customFormat="1" x14ac:dyDescent="0.35">
      <c r="A521" s="100"/>
    </row>
    <row r="522" spans="1:1" s="3" customFormat="1" x14ac:dyDescent="0.35">
      <c r="A522" s="100"/>
    </row>
    <row r="523" spans="1:1" s="3" customFormat="1" x14ac:dyDescent="0.35">
      <c r="A523" s="100"/>
    </row>
    <row r="524" spans="1:1" s="3" customFormat="1" x14ac:dyDescent="0.35">
      <c r="A524" s="100"/>
    </row>
    <row r="525" spans="1:1" s="3" customFormat="1" x14ac:dyDescent="0.35">
      <c r="A525" s="100"/>
    </row>
    <row r="526" spans="1:1" s="3" customFormat="1" x14ac:dyDescent="0.35">
      <c r="A526" s="100"/>
    </row>
    <row r="527" spans="1:1" s="3" customFormat="1" x14ac:dyDescent="0.35">
      <c r="A527" s="100"/>
    </row>
    <row r="528" spans="1:1" s="3" customFormat="1" x14ac:dyDescent="0.35">
      <c r="A528" s="100"/>
    </row>
    <row r="529" spans="1:1" s="3" customFormat="1" x14ac:dyDescent="0.35">
      <c r="A529" s="100"/>
    </row>
    <row r="530" spans="1:1" s="3" customFormat="1" x14ac:dyDescent="0.35">
      <c r="A530" s="100"/>
    </row>
    <row r="531" spans="1:1" s="3" customFormat="1" x14ac:dyDescent="0.35">
      <c r="A531" s="100"/>
    </row>
    <row r="532" spans="1:1" s="3" customFormat="1" x14ac:dyDescent="0.35">
      <c r="A532" s="100"/>
    </row>
    <row r="533" spans="1:1" s="3" customFormat="1" x14ac:dyDescent="0.35">
      <c r="A533" s="100"/>
    </row>
    <row r="534" spans="1:1" s="3" customFormat="1" x14ac:dyDescent="0.35">
      <c r="A534" s="100"/>
    </row>
    <row r="535" spans="1:1" s="3" customFormat="1" x14ac:dyDescent="0.35">
      <c r="A535" s="100"/>
    </row>
    <row r="536" spans="1:1" s="3" customFormat="1" x14ac:dyDescent="0.35">
      <c r="A536" s="100"/>
    </row>
    <row r="537" spans="1:1" s="3" customFormat="1" x14ac:dyDescent="0.35">
      <c r="A537" s="100"/>
    </row>
    <row r="538" spans="1:1" s="3" customFormat="1" x14ac:dyDescent="0.35">
      <c r="A538" s="100"/>
    </row>
    <row r="539" spans="1:1" s="3" customFormat="1" x14ac:dyDescent="0.35">
      <c r="A539" s="100"/>
    </row>
    <row r="540" spans="1:1" s="3" customFormat="1" x14ac:dyDescent="0.35">
      <c r="A540" s="100"/>
    </row>
    <row r="541" spans="1:1" s="3" customFormat="1" x14ac:dyDescent="0.35">
      <c r="A541" s="100"/>
    </row>
    <row r="542" spans="1:1" s="3" customFormat="1" x14ac:dyDescent="0.35">
      <c r="A542" s="100"/>
    </row>
    <row r="543" spans="1:1" s="3" customFormat="1" x14ac:dyDescent="0.35">
      <c r="A543" s="100"/>
    </row>
    <row r="544" spans="1:1" s="3" customFormat="1" x14ac:dyDescent="0.35">
      <c r="A544" s="100"/>
    </row>
    <row r="545" spans="1:1" s="3" customFormat="1" x14ac:dyDescent="0.35">
      <c r="A545" s="100"/>
    </row>
    <row r="546" spans="1:1" s="3" customFormat="1" x14ac:dyDescent="0.35">
      <c r="A546" s="100"/>
    </row>
    <row r="547" spans="1:1" s="3" customFormat="1" x14ac:dyDescent="0.35">
      <c r="A547" s="100"/>
    </row>
    <row r="548" spans="1:1" s="3" customFormat="1" x14ac:dyDescent="0.35">
      <c r="A548" s="100"/>
    </row>
    <row r="549" spans="1:1" s="3" customFormat="1" x14ac:dyDescent="0.35">
      <c r="A549" s="100"/>
    </row>
    <row r="550" spans="1:1" s="3" customFormat="1" x14ac:dyDescent="0.35">
      <c r="A550" s="100"/>
    </row>
    <row r="551" spans="1:1" s="3" customFormat="1" x14ac:dyDescent="0.35">
      <c r="A551" s="100"/>
    </row>
    <row r="552" spans="1:1" s="3" customFormat="1" x14ac:dyDescent="0.35">
      <c r="A552" s="100"/>
    </row>
    <row r="553" spans="1:1" s="3" customFormat="1" x14ac:dyDescent="0.35">
      <c r="A553" s="100"/>
    </row>
    <row r="554" spans="1:1" s="3" customFormat="1" x14ac:dyDescent="0.35">
      <c r="A554" s="100"/>
    </row>
    <row r="555" spans="1:1" s="3" customFormat="1" x14ac:dyDescent="0.35">
      <c r="A555" s="100"/>
    </row>
    <row r="556" spans="1:1" s="3" customFormat="1" x14ac:dyDescent="0.35">
      <c r="A556" s="100"/>
    </row>
    <row r="557" spans="1:1" s="3" customFormat="1" x14ac:dyDescent="0.35">
      <c r="A557" s="100"/>
    </row>
    <row r="558" spans="1:1" s="3" customFormat="1" x14ac:dyDescent="0.35">
      <c r="A558" s="100"/>
    </row>
    <row r="559" spans="1:1" s="3" customFormat="1" x14ac:dyDescent="0.35">
      <c r="A559" s="100"/>
    </row>
    <row r="560" spans="1:1" s="3" customFormat="1" x14ac:dyDescent="0.35">
      <c r="A560" s="100"/>
    </row>
    <row r="561" spans="1:1" s="3" customFormat="1" x14ac:dyDescent="0.35">
      <c r="A561" s="100"/>
    </row>
    <row r="562" spans="1:1" s="3" customFormat="1" x14ac:dyDescent="0.35">
      <c r="A562" s="100"/>
    </row>
    <row r="563" spans="1:1" s="3" customFormat="1" x14ac:dyDescent="0.35">
      <c r="A563" s="100"/>
    </row>
    <row r="564" spans="1:1" s="3" customFormat="1" x14ac:dyDescent="0.35">
      <c r="A564" s="100"/>
    </row>
    <row r="565" spans="1:1" s="3" customFormat="1" x14ac:dyDescent="0.35">
      <c r="A565" s="100"/>
    </row>
    <row r="566" spans="1:1" s="3" customFormat="1" x14ac:dyDescent="0.35">
      <c r="A566" s="100"/>
    </row>
    <row r="567" spans="1:1" s="3" customFormat="1" x14ac:dyDescent="0.35">
      <c r="A567" s="100"/>
    </row>
    <row r="568" spans="1:1" s="3" customFormat="1" x14ac:dyDescent="0.35">
      <c r="A568" s="100"/>
    </row>
    <row r="569" spans="1:1" s="3" customFormat="1" x14ac:dyDescent="0.35">
      <c r="A569" s="100"/>
    </row>
    <row r="570" spans="1:1" s="3" customFormat="1" x14ac:dyDescent="0.35">
      <c r="A570" s="100"/>
    </row>
    <row r="571" spans="1:1" s="3" customFormat="1" x14ac:dyDescent="0.35">
      <c r="A571" s="100"/>
    </row>
    <row r="572" spans="1:1" s="3" customFormat="1" x14ac:dyDescent="0.35">
      <c r="A572" s="100"/>
    </row>
    <row r="573" spans="1:1" s="3" customFormat="1" x14ac:dyDescent="0.35">
      <c r="A573" s="100"/>
    </row>
    <row r="574" spans="1:1" s="3" customFormat="1" x14ac:dyDescent="0.35">
      <c r="A574" s="100"/>
    </row>
    <row r="575" spans="1:1" s="3" customFormat="1" x14ac:dyDescent="0.35">
      <c r="A575" s="100"/>
    </row>
    <row r="576" spans="1:1" s="3" customFormat="1" x14ac:dyDescent="0.35">
      <c r="A576" s="100"/>
    </row>
    <row r="577" spans="1:1" s="3" customFormat="1" x14ac:dyDescent="0.35">
      <c r="A577" s="100"/>
    </row>
    <row r="578" spans="1:1" s="3" customFormat="1" x14ac:dyDescent="0.35">
      <c r="A578" s="100"/>
    </row>
    <row r="579" spans="1:1" s="3" customFormat="1" x14ac:dyDescent="0.35">
      <c r="A579" s="100"/>
    </row>
    <row r="580" spans="1:1" s="3" customFormat="1" x14ac:dyDescent="0.35">
      <c r="A580" s="100"/>
    </row>
    <row r="581" spans="1:1" s="3" customFormat="1" x14ac:dyDescent="0.35">
      <c r="A581" s="100"/>
    </row>
    <row r="582" spans="1:1" s="3" customFormat="1" x14ac:dyDescent="0.35">
      <c r="A582" s="100"/>
    </row>
    <row r="583" spans="1:1" s="3" customFormat="1" x14ac:dyDescent="0.35">
      <c r="A583" s="100"/>
    </row>
    <row r="584" spans="1:1" s="3" customFormat="1" x14ac:dyDescent="0.35">
      <c r="A584" s="100"/>
    </row>
    <row r="585" spans="1:1" s="3" customFormat="1" x14ac:dyDescent="0.35">
      <c r="A585" s="100"/>
    </row>
    <row r="586" spans="1:1" s="3" customFormat="1" x14ac:dyDescent="0.35">
      <c r="A586" s="100"/>
    </row>
    <row r="587" spans="1:1" s="3" customFormat="1" x14ac:dyDescent="0.35">
      <c r="A587" s="100"/>
    </row>
    <row r="588" spans="1:1" s="3" customFormat="1" x14ac:dyDescent="0.35">
      <c r="A588" s="100"/>
    </row>
    <row r="589" spans="1:1" s="3" customFormat="1" x14ac:dyDescent="0.35">
      <c r="A589" s="100"/>
    </row>
    <row r="590" spans="1:1" s="3" customFormat="1" x14ac:dyDescent="0.35">
      <c r="A590" s="100"/>
    </row>
    <row r="591" spans="1:1" s="3" customFormat="1" x14ac:dyDescent="0.35">
      <c r="A591" s="100"/>
    </row>
    <row r="592" spans="1:1" s="3" customFormat="1" x14ac:dyDescent="0.35">
      <c r="A592" s="100"/>
    </row>
    <row r="593" spans="1:1" s="3" customFormat="1" x14ac:dyDescent="0.35">
      <c r="A593" s="100"/>
    </row>
    <row r="594" spans="1:1" s="3" customFormat="1" x14ac:dyDescent="0.35">
      <c r="A594" s="100"/>
    </row>
    <row r="595" spans="1:1" s="3" customFormat="1" x14ac:dyDescent="0.35">
      <c r="A595" s="100"/>
    </row>
    <row r="596" spans="1:1" s="3" customFormat="1" x14ac:dyDescent="0.35">
      <c r="A596" s="100"/>
    </row>
    <row r="597" spans="1:1" s="3" customFormat="1" x14ac:dyDescent="0.35">
      <c r="A597" s="100"/>
    </row>
    <row r="598" spans="1:1" s="3" customFormat="1" x14ac:dyDescent="0.35">
      <c r="A598" s="100"/>
    </row>
    <row r="599" spans="1:1" s="3" customFormat="1" x14ac:dyDescent="0.35">
      <c r="A599" s="100"/>
    </row>
    <row r="600" spans="1:1" s="3" customFormat="1" x14ac:dyDescent="0.35">
      <c r="A600" s="100"/>
    </row>
    <row r="601" spans="1:1" s="3" customFormat="1" x14ac:dyDescent="0.35">
      <c r="A601" s="100"/>
    </row>
    <row r="602" spans="1:1" s="3" customFormat="1" x14ac:dyDescent="0.35">
      <c r="A602" s="100"/>
    </row>
    <row r="603" spans="1:1" s="3" customFormat="1" x14ac:dyDescent="0.35">
      <c r="A603" s="100"/>
    </row>
    <row r="604" spans="1:1" s="3" customFormat="1" x14ac:dyDescent="0.35">
      <c r="A604" s="100"/>
    </row>
    <row r="605" spans="1:1" s="3" customFormat="1" x14ac:dyDescent="0.35">
      <c r="A605" s="100"/>
    </row>
    <row r="606" spans="1:1" s="3" customFormat="1" x14ac:dyDescent="0.35">
      <c r="A606" s="100"/>
    </row>
  </sheetData>
  <mergeCells count="11">
    <mergeCell ref="B86:C86"/>
    <mergeCell ref="E86:H86"/>
    <mergeCell ref="I86:L86"/>
    <mergeCell ref="B6:C6"/>
    <mergeCell ref="E6:H6"/>
    <mergeCell ref="I6:L6"/>
    <mergeCell ref="M6:P6"/>
    <mergeCell ref="Q6:T6"/>
    <mergeCell ref="B67:C67"/>
    <mergeCell ref="E67:H67"/>
    <mergeCell ref="I67:L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0AE1-7169-41A6-9495-E6CE61BEAC1E}">
  <dimension ref="A1:EU57"/>
  <sheetViews>
    <sheetView zoomScale="81" zoomScaleNormal="98" workbookViewId="0">
      <selection activeCell="J8" sqref="J8"/>
    </sheetView>
  </sheetViews>
  <sheetFormatPr defaultRowHeight="15" x14ac:dyDescent="0.4"/>
  <cols>
    <col min="1" max="4" width="8.88671875" style="135"/>
    <col min="5" max="5" width="2.109375" style="135" customWidth="1"/>
    <col min="6" max="6" width="2.33203125" style="135" customWidth="1"/>
    <col min="7" max="7" width="13.77734375" style="135" customWidth="1"/>
    <col min="8" max="8" width="14" style="135" customWidth="1"/>
    <col min="9" max="9" width="8.88671875" style="135"/>
    <col min="10" max="47" width="10.5546875" style="135" customWidth="1"/>
    <col min="48" max="16384" width="8.88671875" style="135"/>
  </cols>
  <sheetData>
    <row r="1" spans="1:151" ht="17.649999999999999" x14ac:dyDescent="0.5">
      <c r="A1" s="75" t="s">
        <v>189</v>
      </c>
      <c r="B1" s="3"/>
      <c r="C1" s="3"/>
      <c r="D1" s="3"/>
      <c r="E1" s="3"/>
    </row>
    <row r="2" spans="1:151" s="3" customFormat="1" ht="13.5" x14ac:dyDescent="0.35">
      <c r="A2" s="3" t="s">
        <v>133</v>
      </c>
    </row>
    <row r="3" spans="1:151" s="3" customFormat="1" ht="13.5" x14ac:dyDescent="0.35">
      <c r="A3" s="100"/>
    </row>
    <row r="4" spans="1:151" s="3" customFormat="1" ht="13.9" x14ac:dyDescent="0.4">
      <c r="A4" s="7" t="s">
        <v>265</v>
      </c>
    </row>
    <row r="5" spans="1:151" s="3" customFormat="1" ht="13.5" x14ac:dyDescent="0.35"/>
    <row r="6" spans="1:151" s="3" customFormat="1" ht="24" customHeight="1" x14ac:dyDescent="0.35">
      <c r="A6" s="223" t="s">
        <v>190</v>
      </c>
      <c r="B6" s="223"/>
      <c r="C6" s="223"/>
      <c r="D6" s="223"/>
      <c r="E6" s="223"/>
      <c r="F6" s="224"/>
      <c r="G6" s="225" t="s">
        <v>135</v>
      </c>
      <c r="H6" s="227"/>
      <c r="I6" s="225" t="s">
        <v>142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7"/>
      <c r="V6" s="225" t="s">
        <v>149</v>
      </c>
      <c r="W6" s="226"/>
      <c r="X6" s="226"/>
      <c r="Y6" s="226"/>
      <c r="Z6" s="226"/>
      <c r="AA6" s="226"/>
      <c r="AB6" s="226"/>
      <c r="AC6" s="226"/>
      <c r="AD6" s="226"/>
      <c r="AE6" s="227"/>
      <c r="AF6" s="225" t="s">
        <v>152</v>
      </c>
      <c r="AG6" s="226"/>
      <c r="AH6" s="226"/>
      <c r="AI6" s="226"/>
      <c r="AJ6" s="226"/>
      <c r="AK6" s="227"/>
      <c r="AL6" s="225" t="s">
        <v>154</v>
      </c>
      <c r="AM6" s="226"/>
      <c r="AN6" s="226"/>
      <c r="AO6" s="226"/>
      <c r="AP6" s="226"/>
      <c r="AQ6" s="226"/>
      <c r="AR6" s="226"/>
      <c r="AS6" s="227"/>
      <c r="AT6" s="155" t="s">
        <v>191</v>
      </c>
      <c r="AU6" s="137"/>
    </row>
    <row r="7" spans="1:151" s="161" customFormat="1" ht="41.65" x14ac:dyDescent="0.35">
      <c r="A7" s="222" t="s">
        <v>192</v>
      </c>
      <c r="B7" s="222"/>
      <c r="C7" s="222"/>
      <c r="D7" s="222"/>
      <c r="E7" s="222"/>
      <c r="F7" s="222"/>
      <c r="G7" s="190" t="s">
        <v>139</v>
      </c>
      <c r="H7" s="183" t="s">
        <v>140</v>
      </c>
      <c r="I7" s="157" t="s">
        <v>193</v>
      </c>
      <c r="J7" s="156" t="s">
        <v>194</v>
      </c>
      <c r="K7" s="156" t="s">
        <v>195</v>
      </c>
      <c r="L7" s="156" t="s">
        <v>196</v>
      </c>
      <c r="M7" s="156" t="s">
        <v>197</v>
      </c>
      <c r="N7" s="156" t="s">
        <v>198</v>
      </c>
      <c r="O7" s="156" t="s">
        <v>199</v>
      </c>
      <c r="P7" s="156" t="s">
        <v>200</v>
      </c>
      <c r="Q7" s="156" t="s">
        <v>201</v>
      </c>
      <c r="R7" s="156" t="s">
        <v>202</v>
      </c>
      <c r="S7" s="156" t="s">
        <v>203</v>
      </c>
      <c r="T7" s="156" t="s">
        <v>204</v>
      </c>
      <c r="U7" s="158" t="s">
        <v>181</v>
      </c>
      <c r="V7" s="159" t="s">
        <v>205</v>
      </c>
      <c r="W7" s="156" t="s">
        <v>206</v>
      </c>
      <c r="X7" s="156" t="s">
        <v>207</v>
      </c>
      <c r="Y7" s="156" t="s">
        <v>208</v>
      </c>
      <c r="Z7" s="156" t="s">
        <v>209</v>
      </c>
      <c r="AA7" s="156" t="s">
        <v>210</v>
      </c>
      <c r="AB7" s="156" t="s">
        <v>211</v>
      </c>
      <c r="AC7" s="156" t="s">
        <v>212</v>
      </c>
      <c r="AD7" s="156" t="s">
        <v>213</v>
      </c>
      <c r="AE7" s="158" t="s">
        <v>181</v>
      </c>
      <c r="AF7" s="159" t="s">
        <v>214</v>
      </c>
      <c r="AG7" s="156" t="s">
        <v>215</v>
      </c>
      <c r="AH7" s="156" t="s">
        <v>216</v>
      </c>
      <c r="AI7" s="156" t="s">
        <v>217</v>
      </c>
      <c r="AJ7" s="156" t="s">
        <v>218</v>
      </c>
      <c r="AK7" s="158" t="s">
        <v>181</v>
      </c>
      <c r="AL7" s="159" t="s">
        <v>219</v>
      </c>
      <c r="AM7" s="156" t="s">
        <v>220</v>
      </c>
      <c r="AN7" s="156" t="s">
        <v>221</v>
      </c>
      <c r="AO7" s="156" t="s">
        <v>222</v>
      </c>
      <c r="AP7" s="156" t="s">
        <v>223</v>
      </c>
      <c r="AQ7" s="156" t="s">
        <v>224</v>
      </c>
      <c r="AR7" s="156" t="s">
        <v>225</v>
      </c>
      <c r="AS7" s="158" t="s">
        <v>181</v>
      </c>
      <c r="AT7" s="160" t="s">
        <v>181</v>
      </c>
      <c r="AU7" s="11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</row>
    <row r="8" spans="1:151" s="3" customFormat="1" ht="13.5" x14ac:dyDescent="0.35">
      <c r="A8" s="230" t="s">
        <v>27</v>
      </c>
      <c r="B8" s="230"/>
      <c r="C8" s="230"/>
      <c r="D8" s="230"/>
      <c r="E8" s="230"/>
      <c r="F8" s="100"/>
      <c r="G8" s="191" t="s">
        <v>226</v>
      </c>
      <c r="H8" s="184" t="s">
        <v>227</v>
      </c>
      <c r="I8" s="138">
        <v>33000</v>
      </c>
      <c r="J8" s="139">
        <v>20000</v>
      </c>
      <c r="K8" s="139">
        <v>13000</v>
      </c>
      <c r="L8" s="139">
        <v>7000</v>
      </c>
      <c r="M8" s="139">
        <v>17000</v>
      </c>
      <c r="N8" s="139">
        <v>19000</v>
      </c>
      <c r="O8" s="139">
        <v>16000</v>
      </c>
      <c r="P8" s="139">
        <v>7000</v>
      </c>
      <c r="Q8" s="139">
        <v>20000</v>
      </c>
      <c r="R8" s="139">
        <v>18000</v>
      </c>
      <c r="S8" s="139">
        <v>13000</v>
      </c>
      <c r="T8" s="139">
        <v>96000</v>
      </c>
      <c r="U8" s="140">
        <f t="shared" ref="U8:U22" si="0">SUM(I8:T8)</f>
        <v>279000</v>
      </c>
      <c r="V8" s="138">
        <v>3500</v>
      </c>
      <c r="W8" s="139">
        <v>5000</v>
      </c>
      <c r="X8" s="139">
        <v>9000</v>
      </c>
      <c r="Y8" s="139">
        <v>7000</v>
      </c>
      <c r="Z8" s="139">
        <v>8000</v>
      </c>
      <c r="AA8" s="139">
        <v>6000</v>
      </c>
      <c r="AB8" s="139">
        <v>11000</v>
      </c>
      <c r="AC8" s="139">
        <v>6000</v>
      </c>
      <c r="AD8" s="139">
        <v>5000</v>
      </c>
      <c r="AE8" s="140">
        <f t="shared" ref="AE8:AE22" si="1">SUM(V8:AD8)</f>
        <v>60500</v>
      </c>
      <c r="AF8" s="138">
        <v>8000</v>
      </c>
      <c r="AG8" s="139">
        <v>6000</v>
      </c>
      <c r="AH8" s="139">
        <v>5000</v>
      </c>
      <c r="AI8" s="139">
        <v>8000</v>
      </c>
      <c r="AJ8" s="139">
        <v>4000</v>
      </c>
      <c r="AK8" s="140">
        <f t="shared" ref="AK8:AK22" si="2">SUM(AF8:AJ8)</f>
        <v>31000</v>
      </c>
      <c r="AL8" s="138">
        <v>11000</v>
      </c>
      <c r="AM8" s="139">
        <v>10000</v>
      </c>
      <c r="AN8" s="139">
        <v>10000</v>
      </c>
      <c r="AO8" s="139">
        <v>11000</v>
      </c>
      <c r="AP8" s="139">
        <v>6000</v>
      </c>
      <c r="AQ8" s="139">
        <v>17000</v>
      </c>
      <c r="AR8" s="139">
        <v>11000</v>
      </c>
      <c r="AS8" s="140">
        <f t="shared" ref="AS8:AS22" si="3">SUM(AL8:AR8)</f>
        <v>76000</v>
      </c>
      <c r="AT8" s="141">
        <f t="shared" ref="AT8:AT22" si="4">SUM(U8, AE8, AK8, AS8)</f>
        <v>446500</v>
      </c>
    </row>
    <row r="9" spans="1:151" s="3" customFormat="1" ht="13.5" x14ac:dyDescent="0.35">
      <c r="A9" s="228" t="s">
        <v>22</v>
      </c>
      <c r="B9" s="228"/>
      <c r="C9" s="228"/>
      <c r="D9" s="228"/>
      <c r="E9" s="228"/>
      <c r="F9" s="100"/>
      <c r="G9" s="192" t="s">
        <v>228</v>
      </c>
      <c r="H9" s="185" t="s">
        <v>227</v>
      </c>
      <c r="I9" s="138">
        <v>12000</v>
      </c>
      <c r="J9" s="139">
        <v>11000</v>
      </c>
      <c r="K9" s="139">
        <v>5000</v>
      </c>
      <c r="L9" s="139">
        <v>4000</v>
      </c>
      <c r="M9" s="139">
        <v>6000</v>
      </c>
      <c r="N9" s="139">
        <v>2500</v>
      </c>
      <c r="O9" s="139">
        <v>4500</v>
      </c>
      <c r="P9" s="139">
        <v>2500</v>
      </c>
      <c r="Q9" s="139">
        <v>4500</v>
      </c>
      <c r="R9" s="139">
        <v>6000</v>
      </c>
      <c r="S9" s="139">
        <v>4000</v>
      </c>
      <c r="T9" s="139">
        <v>18000</v>
      </c>
      <c r="U9" s="140">
        <f t="shared" si="0"/>
        <v>80000</v>
      </c>
      <c r="V9" s="138">
        <v>4500</v>
      </c>
      <c r="W9" s="139">
        <v>6000</v>
      </c>
      <c r="X9" s="139">
        <v>7000</v>
      </c>
      <c r="Y9" s="139">
        <v>8000</v>
      </c>
      <c r="Z9" s="139">
        <v>4000</v>
      </c>
      <c r="AA9" s="139">
        <v>8000</v>
      </c>
      <c r="AB9" s="139">
        <v>9000</v>
      </c>
      <c r="AC9" s="139">
        <v>6000</v>
      </c>
      <c r="AD9" s="139">
        <v>4500</v>
      </c>
      <c r="AE9" s="140">
        <f t="shared" si="1"/>
        <v>57000</v>
      </c>
      <c r="AF9" s="138">
        <v>6000</v>
      </c>
      <c r="AG9" s="139">
        <v>3000</v>
      </c>
      <c r="AH9" s="139">
        <v>4500</v>
      </c>
      <c r="AI9" s="139">
        <v>2250</v>
      </c>
      <c r="AJ9" s="139">
        <v>6000</v>
      </c>
      <c r="AK9" s="140">
        <f t="shared" si="2"/>
        <v>21750</v>
      </c>
      <c r="AL9" s="138">
        <v>9000</v>
      </c>
      <c r="AM9" s="139">
        <v>6000</v>
      </c>
      <c r="AN9" s="139">
        <v>7000</v>
      </c>
      <c r="AO9" s="139">
        <v>3000</v>
      </c>
      <c r="AP9" s="139">
        <v>6000</v>
      </c>
      <c r="AQ9" s="139">
        <v>8000</v>
      </c>
      <c r="AR9" s="139">
        <v>5000</v>
      </c>
      <c r="AS9" s="140">
        <f t="shared" si="3"/>
        <v>44000</v>
      </c>
      <c r="AT9" s="141">
        <f t="shared" si="4"/>
        <v>202750</v>
      </c>
    </row>
    <row r="10" spans="1:151" s="3" customFormat="1" ht="13.5" x14ac:dyDescent="0.35">
      <c r="A10" s="228" t="s">
        <v>23</v>
      </c>
      <c r="B10" s="228"/>
      <c r="C10" s="228"/>
      <c r="D10" s="228"/>
      <c r="E10" s="228"/>
      <c r="F10" s="100"/>
      <c r="G10" s="192" t="s">
        <v>229</v>
      </c>
      <c r="H10" s="185" t="s">
        <v>227</v>
      </c>
      <c r="I10" s="138">
        <v>80000</v>
      </c>
      <c r="J10" s="139">
        <v>79000</v>
      </c>
      <c r="K10" s="139">
        <v>34000</v>
      </c>
      <c r="L10" s="139">
        <v>4500</v>
      </c>
      <c r="M10" s="139">
        <v>54000</v>
      </c>
      <c r="N10" s="139">
        <v>13000</v>
      </c>
      <c r="O10" s="139">
        <v>15000</v>
      </c>
      <c r="P10" s="139">
        <v>3500</v>
      </c>
      <c r="Q10" s="139">
        <v>44000</v>
      </c>
      <c r="R10" s="139">
        <v>33000</v>
      </c>
      <c r="S10" s="139">
        <v>10000</v>
      </c>
      <c r="T10" s="139">
        <v>117000</v>
      </c>
      <c r="U10" s="140">
        <f t="shared" si="0"/>
        <v>487000</v>
      </c>
      <c r="V10" s="138">
        <v>1250</v>
      </c>
      <c r="W10" s="139">
        <v>1750</v>
      </c>
      <c r="X10" s="139">
        <v>5000</v>
      </c>
      <c r="Y10" s="139">
        <v>4000</v>
      </c>
      <c r="Z10" s="139">
        <v>4500</v>
      </c>
      <c r="AA10" s="139">
        <v>1500</v>
      </c>
      <c r="AB10" s="139">
        <v>3500</v>
      </c>
      <c r="AC10" s="139">
        <v>3500</v>
      </c>
      <c r="AD10" s="139">
        <v>3000</v>
      </c>
      <c r="AE10" s="140">
        <f t="shared" si="1"/>
        <v>28000</v>
      </c>
      <c r="AF10" s="138">
        <v>4500</v>
      </c>
      <c r="AG10" s="139">
        <v>4000</v>
      </c>
      <c r="AH10" s="139">
        <v>5000</v>
      </c>
      <c r="AI10" s="139">
        <v>9000</v>
      </c>
      <c r="AJ10" s="139">
        <v>2500</v>
      </c>
      <c r="AK10" s="140">
        <f t="shared" si="2"/>
        <v>25000</v>
      </c>
      <c r="AL10" s="138">
        <v>7000</v>
      </c>
      <c r="AM10" s="139">
        <v>5000</v>
      </c>
      <c r="AN10" s="139">
        <v>6000</v>
      </c>
      <c r="AO10" s="139">
        <v>26000</v>
      </c>
      <c r="AP10" s="139">
        <v>5000</v>
      </c>
      <c r="AQ10" s="139">
        <v>6000</v>
      </c>
      <c r="AR10" s="139">
        <v>21000</v>
      </c>
      <c r="AS10" s="140">
        <f t="shared" si="3"/>
        <v>76000</v>
      </c>
      <c r="AT10" s="141">
        <f t="shared" si="4"/>
        <v>616000</v>
      </c>
    </row>
    <row r="11" spans="1:151" s="3" customFormat="1" ht="13.5" x14ac:dyDescent="0.35">
      <c r="A11" s="228" t="s">
        <v>29</v>
      </c>
      <c r="B11" s="228"/>
      <c r="C11" s="228"/>
      <c r="D11" s="228"/>
      <c r="E11" s="228"/>
      <c r="F11" s="100"/>
      <c r="G11" s="192" t="s">
        <v>158</v>
      </c>
      <c r="H11" s="185" t="s">
        <v>143</v>
      </c>
      <c r="I11" s="138">
        <v>55000</v>
      </c>
      <c r="J11" s="139">
        <v>101000</v>
      </c>
      <c r="K11" s="139">
        <v>27000</v>
      </c>
      <c r="L11" s="139">
        <v>3000</v>
      </c>
      <c r="M11" s="139">
        <v>49000</v>
      </c>
      <c r="N11" s="139">
        <v>7000</v>
      </c>
      <c r="O11" s="139">
        <v>11000</v>
      </c>
      <c r="P11" s="139">
        <v>2000</v>
      </c>
      <c r="Q11" s="139">
        <v>34000</v>
      </c>
      <c r="R11" s="139">
        <v>43000</v>
      </c>
      <c r="S11" s="139">
        <v>5000</v>
      </c>
      <c r="T11" s="139">
        <v>102000</v>
      </c>
      <c r="U11" s="140">
        <f t="shared" si="0"/>
        <v>439000</v>
      </c>
      <c r="V11" s="138">
        <v>1250</v>
      </c>
      <c r="W11" s="139">
        <v>2000</v>
      </c>
      <c r="X11" s="139">
        <v>4500</v>
      </c>
      <c r="Y11" s="139">
        <v>3500</v>
      </c>
      <c r="Z11" s="139">
        <v>3500</v>
      </c>
      <c r="AA11" s="139">
        <v>2000</v>
      </c>
      <c r="AB11" s="139">
        <v>3500</v>
      </c>
      <c r="AC11" s="139">
        <v>3500</v>
      </c>
      <c r="AD11" s="139">
        <v>5000</v>
      </c>
      <c r="AE11" s="140">
        <f t="shared" si="1"/>
        <v>28750</v>
      </c>
      <c r="AF11" s="138">
        <v>4500</v>
      </c>
      <c r="AG11" s="139">
        <v>3500</v>
      </c>
      <c r="AH11" s="139">
        <v>5000</v>
      </c>
      <c r="AI11" s="139">
        <v>7000</v>
      </c>
      <c r="AJ11" s="139">
        <v>3000</v>
      </c>
      <c r="AK11" s="140">
        <f t="shared" si="2"/>
        <v>23000</v>
      </c>
      <c r="AL11" s="138">
        <v>8000</v>
      </c>
      <c r="AM11" s="139">
        <v>5000</v>
      </c>
      <c r="AN11" s="139">
        <v>5000</v>
      </c>
      <c r="AO11" s="139">
        <v>24000</v>
      </c>
      <c r="AP11" s="139">
        <v>5000</v>
      </c>
      <c r="AQ11" s="139">
        <v>9000</v>
      </c>
      <c r="AR11" s="139">
        <v>22000</v>
      </c>
      <c r="AS11" s="140">
        <f t="shared" si="3"/>
        <v>78000</v>
      </c>
      <c r="AT11" s="141">
        <f t="shared" si="4"/>
        <v>568750</v>
      </c>
    </row>
    <row r="12" spans="1:151" s="3" customFormat="1" ht="13.5" x14ac:dyDescent="0.35">
      <c r="A12" s="228" t="s">
        <v>49</v>
      </c>
      <c r="B12" s="228"/>
      <c r="C12" s="228"/>
      <c r="D12" s="228"/>
      <c r="E12" s="228"/>
      <c r="F12" s="100"/>
      <c r="G12" s="192" t="s">
        <v>230</v>
      </c>
      <c r="H12" s="185" t="s">
        <v>227</v>
      </c>
      <c r="I12" s="138">
        <v>1000</v>
      </c>
      <c r="J12" s="142">
        <v>400</v>
      </c>
      <c r="K12" s="142">
        <v>175</v>
      </c>
      <c r="L12" s="142">
        <v>50</v>
      </c>
      <c r="M12" s="142">
        <v>500</v>
      </c>
      <c r="N12" s="142">
        <v>100</v>
      </c>
      <c r="O12" s="142">
        <v>75</v>
      </c>
      <c r="P12" s="142">
        <v>45</v>
      </c>
      <c r="Q12" s="142">
        <v>400</v>
      </c>
      <c r="R12" s="142">
        <v>700</v>
      </c>
      <c r="S12" s="142">
        <v>250</v>
      </c>
      <c r="T12" s="139">
        <v>1000</v>
      </c>
      <c r="U12" s="140">
        <f t="shared" si="0"/>
        <v>4695</v>
      </c>
      <c r="V12" s="143">
        <v>100</v>
      </c>
      <c r="W12" s="142">
        <v>125</v>
      </c>
      <c r="X12" s="142">
        <v>150</v>
      </c>
      <c r="Y12" s="142">
        <v>75</v>
      </c>
      <c r="Z12" s="142">
        <v>125</v>
      </c>
      <c r="AA12" s="142">
        <v>500</v>
      </c>
      <c r="AB12" s="142">
        <v>20</v>
      </c>
      <c r="AC12" s="142">
        <v>40</v>
      </c>
      <c r="AD12" s="142">
        <v>50</v>
      </c>
      <c r="AE12" s="140">
        <f t="shared" si="1"/>
        <v>1185</v>
      </c>
      <c r="AF12" s="143">
        <v>250</v>
      </c>
      <c r="AG12" s="142">
        <v>150</v>
      </c>
      <c r="AH12" s="142">
        <v>175</v>
      </c>
      <c r="AI12" s="142">
        <v>175</v>
      </c>
      <c r="AJ12" s="142">
        <v>125</v>
      </c>
      <c r="AK12" s="140">
        <f t="shared" si="2"/>
        <v>875</v>
      </c>
      <c r="AL12" s="143">
        <v>200</v>
      </c>
      <c r="AM12" s="142">
        <v>600</v>
      </c>
      <c r="AN12" s="142">
        <v>350</v>
      </c>
      <c r="AO12" s="142">
        <v>900</v>
      </c>
      <c r="AP12" s="142">
        <v>150</v>
      </c>
      <c r="AQ12" s="142">
        <v>400</v>
      </c>
      <c r="AR12" s="142">
        <v>150</v>
      </c>
      <c r="AS12" s="140">
        <f t="shared" si="3"/>
        <v>2750</v>
      </c>
      <c r="AT12" s="141">
        <f t="shared" si="4"/>
        <v>9505</v>
      </c>
    </row>
    <row r="13" spans="1:151" s="3" customFormat="1" ht="13.5" x14ac:dyDescent="0.35">
      <c r="A13" s="228" t="s">
        <v>144</v>
      </c>
      <c r="B13" s="228"/>
      <c r="C13" s="228"/>
      <c r="D13" s="228"/>
      <c r="E13" s="228"/>
      <c r="F13" s="100"/>
      <c r="G13" s="192" t="s">
        <v>231</v>
      </c>
      <c r="H13" s="185" t="s">
        <v>227</v>
      </c>
      <c r="I13" s="138">
        <v>52000</v>
      </c>
      <c r="J13" s="139">
        <v>14000</v>
      </c>
      <c r="K13" s="139">
        <v>20000</v>
      </c>
      <c r="L13" s="139">
        <v>8000</v>
      </c>
      <c r="M13" s="139">
        <v>25000</v>
      </c>
      <c r="N13" s="139">
        <v>19000</v>
      </c>
      <c r="O13" s="139">
        <v>40000</v>
      </c>
      <c r="P13" s="139">
        <v>14000</v>
      </c>
      <c r="Q13" s="139">
        <v>33000</v>
      </c>
      <c r="R13" s="139">
        <v>26000</v>
      </c>
      <c r="S13" s="139">
        <v>26000</v>
      </c>
      <c r="T13" s="139">
        <v>41000</v>
      </c>
      <c r="U13" s="140">
        <f t="shared" si="0"/>
        <v>318000</v>
      </c>
      <c r="V13" s="138">
        <v>6000</v>
      </c>
      <c r="W13" s="139">
        <v>8000</v>
      </c>
      <c r="X13" s="139">
        <v>18000</v>
      </c>
      <c r="Y13" s="139">
        <v>17000</v>
      </c>
      <c r="Z13" s="139">
        <v>18000</v>
      </c>
      <c r="AA13" s="139">
        <v>19000</v>
      </c>
      <c r="AB13" s="139">
        <v>14000</v>
      </c>
      <c r="AC13" s="139">
        <v>16000</v>
      </c>
      <c r="AD13" s="139">
        <v>12000</v>
      </c>
      <c r="AE13" s="140">
        <f t="shared" si="1"/>
        <v>128000</v>
      </c>
      <c r="AF13" s="138">
        <v>19000</v>
      </c>
      <c r="AG13" s="139">
        <v>13000</v>
      </c>
      <c r="AH13" s="139">
        <v>8000</v>
      </c>
      <c r="AI13" s="139">
        <v>8000</v>
      </c>
      <c r="AJ13" s="139">
        <v>15000</v>
      </c>
      <c r="AK13" s="140">
        <f t="shared" si="2"/>
        <v>63000</v>
      </c>
      <c r="AL13" s="138">
        <v>23000</v>
      </c>
      <c r="AM13" s="139">
        <v>21000</v>
      </c>
      <c r="AN13" s="139">
        <v>14000</v>
      </c>
      <c r="AO13" s="139">
        <v>17000</v>
      </c>
      <c r="AP13" s="139">
        <v>11000</v>
      </c>
      <c r="AQ13" s="139">
        <v>18000</v>
      </c>
      <c r="AR13" s="139">
        <v>12000</v>
      </c>
      <c r="AS13" s="140">
        <f t="shared" si="3"/>
        <v>116000</v>
      </c>
      <c r="AT13" s="141">
        <f t="shared" si="4"/>
        <v>625000</v>
      </c>
    </row>
    <row r="14" spans="1:151" s="3" customFormat="1" ht="13.5" x14ac:dyDescent="0.35">
      <c r="A14" s="228" t="s">
        <v>232</v>
      </c>
      <c r="B14" s="228"/>
      <c r="C14" s="228"/>
      <c r="D14" s="228"/>
      <c r="E14" s="228"/>
      <c r="F14" s="100"/>
      <c r="G14" s="192" t="s">
        <v>233</v>
      </c>
      <c r="H14" s="185" t="s">
        <v>227</v>
      </c>
      <c r="I14" s="138">
        <v>15000</v>
      </c>
      <c r="J14" s="139">
        <v>223000</v>
      </c>
      <c r="K14" s="139">
        <v>6000</v>
      </c>
      <c r="L14" s="142">
        <v>600</v>
      </c>
      <c r="M14" s="139">
        <v>13000</v>
      </c>
      <c r="N14" s="139">
        <v>3500</v>
      </c>
      <c r="O14" s="139">
        <v>1750</v>
      </c>
      <c r="P14" s="142">
        <v>400</v>
      </c>
      <c r="Q14" s="139">
        <v>7000</v>
      </c>
      <c r="R14" s="139">
        <v>73000</v>
      </c>
      <c r="S14" s="139">
        <v>1250</v>
      </c>
      <c r="T14" s="139">
        <v>65000</v>
      </c>
      <c r="U14" s="140">
        <f t="shared" si="0"/>
        <v>409500</v>
      </c>
      <c r="V14" s="143">
        <v>350</v>
      </c>
      <c r="W14" s="142">
        <v>500</v>
      </c>
      <c r="X14" s="139">
        <v>4000</v>
      </c>
      <c r="Y14" s="142">
        <v>900</v>
      </c>
      <c r="Z14" s="142">
        <v>400</v>
      </c>
      <c r="AA14" s="139">
        <v>1750</v>
      </c>
      <c r="AB14" s="139">
        <v>6000</v>
      </c>
      <c r="AC14" s="139">
        <v>1000</v>
      </c>
      <c r="AD14" s="142">
        <v>500</v>
      </c>
      <c r="AE14" s="140">
        <f t="shared" si="1"/>
        <v>15400</v>
      </c>
      <c r="AF14" s="138">
        <v>3500</v>
      </c>
      <c r="AG14" s="142">
        <v>700</v>
      </c>
      <c r="AH14" s="139">
        <v>2000</v>
      </c>
      <c r="AI14" s="139">
        <v>1250</v>
      </c>
      <c r="AJ14" s="142">
        <v>800</v>
      </c>
      <c r="AK14" s="140">
        <f t="shared" si="2"/>
        <v>8250</v>
      </c>
      <c r="AL14" s="138">
        <v>2500</v>
      </c>
      <c r="AM14" s="142">
        <v>800</v>
      </c>
      <c r="AN14" s="139">
        <v>1000</v>
      </c>
      <c r="AO14" s="139">
        <v>2000</v>
      </c>
      <c r="AP14" s="139">
        <v>1500</v>
      </c>
      <c r="AQ14" s="139">
        <v>2250</v>
      </c>
      <c r="AR14" s="139">
        <v>1750</v>
      </c>
      <c r="AS14" s="140">
        <f t="shared" si="3"/>
        <v>11800</v>
      </c>
      <c r="AT14" s="141">
        <f t="shared" si="4"/>
        <v>444950</v>
      </c>
    </row>
    <row r="15" spans="1:151" s="3" customFormat="1" ht="13.5" x14ac:dyDescent="0.35">
      <c r="A15" s="228" t="s">
        <v>156</v>
      </c>
      <c r="B15" s="228"/>
      <c r="C15" s="228"/>
      <c r="D15" s="228"/>
      <c r="E15" s="228"/>
      <c r="F15" s="100"/>
      <c r="G15" s="192" t="s">
        <v>231</v>
      </c>
      <c r="H15" s="185" t="s">
        <v>146</v>
      </c>
      <c r="I15" s="138">
        <v>1250</v>
      </c>
      <c r="J15" s="142">
        <v>200</v>
      </c>
      <c r="K15" s="139">
        <v>3000</v>
      </c>
      <c r="L15" s="139">
        <v>1000</v>
      </c>
      <c r="M15" s="139">
        <v>1000</v>
      </c>
      <c r="N15" s="142">
        <v>600</v>
      </c>
      <c r="O15" s="139">
        <v>1500</v>
      </c>
      <c r="P15" s="139">
        <v>1500</v>
      </c>
      <c r="Q15" s="139">
        <v>1500</v>
      </c>
      <c r="R15" s="139">
        <v>1000</v>
      </c>
      <c r="S15" s="139">
        <v>2000</v>
      </c>
      <c r="T15" s="139">
        <v>1250</v>
      </c>
      <c r="U15" s="140">
        <f t="shared" si="0"/>
        <v>15800</v>
      </c>
      <c r="V15" s="143">
        <v>600</v>
      </c>
      <c r="W15" s="139">
        <v>1000</v>
      </c>
      <c r="X15" s="139">
        <v>2250</v>
      </c>
      <c r="Y15" s="139">
        <v>1250</v>
      </c>
      <c r="Z15" s="139">
        <v>1500</v>
      </c>
      <c r="AA15" s="139">
        <v>1500</v>
      </c>
      <c r="AB15" s="139">
        <v>1000</v>
      </c>
      <c r="AC15" s="139">
        <v>1500</v>
      </c>
      <c r="AD15" s="139">
        <v>1500</v>
      </c>
      <c r="AE15" s="140">
        <f t="shared" si="1"/>
        <v>12100</v>
      </c>
      <c r="AF15" s="138">
        <v>1750</v>
      </c>
      <c r="AG15" s="142">
        <v>900</v>
      </c>
      <c r="AH15" s="142">
        <v>900</v>
      </c>
      <c r="AI15" s="139">
        <v>1250</v>
      </c>
      <c r="AJ15" s="139">
        <v>1000</v>
      </c>
      <c r="AK15" s="140">
        <f t="shared" si="2"/>
        <v>5800</v>
      </c>
      <c r="AL15" s="138">
        <v>1750</v>
      </c>
      <c r="AM15" s="139">
        <v>1250</v>
      </c>
      <c r="AN15" s="139">
        <v>1250</v>
      </c>
      <c r="AO15" s="142">
        <v>800</v>
      </c>
      <c r="AP15" s="139">
        <v>1000</v>
      </c>
      <c r="AQ15" s="139">
        <v>1000</v>
      </c>
      <c r="AR15" s="139">
        <v>1000</v>
      </c>
      <c r="AS15" s="140">
        <f t="shared" si="3"/>
        <v>8050</v>
      </c>
      <c r="AT15" s="144">
        <f t="shared" si="4"/>
        <v>41750</v>
      </c>
    </row>
    <row r="16" spans="1:151" s="3" customFormat="1" ht="13.5" x14ac:dyDescent="0.35">
      <c r="A16" s="228" t="s">
        <v>61</v>
      </c>
      <c r="B16" s="228"/>
      <c r="C16" s="228"/>
      <c r="D16" s="228"/>
      <c r="E16" s="228"/>
      <c r="F16" s="100"/>
      <c r="G16" s="192" t="s">
        <v>234</v>
      </c>
      <c r="H16" s="185" t="s">
        <v>146</v>
      </c>
      <c r="I16" s="143">
        <v>700</v>
      </c>
      <c r="J16" s="142">
        <v>600</v>
      </c>
      <c r="K16" s="139">
        <v>1000</v>
      </c>
      <c r="L16" s="139">
        <v>1000</v>
      </c>
      <c r="M16" s="142">
        <v>500</v>
      </c>
      <c r="N16" s="142">
        <v>700</v>
      </c>
      <c r="O16" s="142">
        <v>500</v>
      </c>
      <c r="P16" s="142">
        <v>300</v>
      </c>
      <c r="Q16" s="139">
        <v>1250</v>
      </c>
      <c r="R16" s="142">
        <v>800</v>
      </c>
      <c r="S16" s="142">
        <v>500</v>
      </c>
      <c r="T16" s="139">
        <v>1000</v>
      </c>
      <c r="U16" s="140">
        <f t="shared" si="0"/>
        <v>8850</v>
      </c>
      <c r="V16" s="143">
        <v>350</v>
      </c>
      <c r="W16" s="139">
        <v>2250</v>
      </c>
      <c r="X16" s="142">
        <v>200</v>
      </c>
      <c r="Y16" s="139">
        <v>2500</v>
      </c>
      <c r="Z16" s="142">
        <v>600</v>
      </c>
      <c r="AA16" s="142">
        <v>450</v>
      </c>
      <c r="AB16" s="139">
        <v>2250</v>
      </c>
      <c r="AC16" s="142">
        <v>125</v>
      </c>
      <c r="AD16" s="139">
        <v>1500</v>
      </c>
      <c r="AE16" s="140">
        <f t="shared" si="1"/>
        <v>10225</v>
      </c>
      <c r="AF16" s="143">
        <v>175</v>
      </c>
      <c r="AG16" s="142">
        <v>400</v>
      </c>
      <c r="AH16" s="139">
        <v>1000</v>
      </c>
      <c r="AI16" s="142">
        <v>200</v>
      </c>
      <c r="AJ16" s="142">
        <v>75</v>
      </c>
      <c r="AK16" s="140">
        <f t="shared" si="2"/>
        <v>1850</v>
      </c>
      <c r="AL16" s="138">
        <v>1250</v>
      </c>
      <c r="AM16" s="139">
        <v>5000</v>
      </c>
      <c r="AN16" s="139">
        <v>7000</v>
      </c>
      <c r="AO16" s="142">
        <v>600</v>
      </c>
      <c r="AP16" s="142">
        <v>100</v>
      </c>
      <c r="AQ16" s="139">
        <v>3000</v>
      </c>
      <c r="AR16" s="139">
        <v>2000</v>
      </c>
      <c r="AS16" s="140">
        <f t="shared" si="3"/>
        <v>18950</v>
      </c>
      <c r="AT16" s="144">
        <f t="shared" si="4"/>
        <v>39875</v>
      </c>
    </row>
    <row r="17" spans="1:151" s="3" customFormat="1" ht="13.5" x14ac:dyDescent="0.35">
      <c r="A17" s="228" t="s">
        <v>235</v>
      </c>
      <c r="B17" s="228"/>
      <c r="C17" s="228"/>
      <c r="D17" s="228"/>
      <c r="E17" s="228"/>
      <c r="F17" s="100"/>
      <c r="G17" s="192" t="s">
        <v>231</v>
      </c>
      <c r="H17" s="185" t="s">
        <v>146</v>
      </c>
      <c r="I17" s="138">
        <v>28000</v>
      </c>
      <c r="J17" s="139">
        <v>2000</v>
      </c>
      <c r="K17" s="142">
        <v>300</v>
      </c>
      <c r="L17" s="142">
        <v>150</v>
      </c>
      <c r="M17" s="139">
        <v>5000</v>
      </c>
      <c r="N17" s="142">
        <v>450</v>
      </c>
      <c r="O17" s="139">
        <v>2000</v>
      </c>
      <c r="P17" s="139">
        <v>1500</v>
      </c>
      <c r="Q17" s="139">
        <v>9000</v>
      </c>
      <c r="R17" s="139">
        <v>7000</v>
      </c>
      <c r="S17" s="139">
        <v>2500</v>
      </c>
      <c r="T17" s="139">
        <v>24000</v>
      </c>
      <c r="U17" s="140">
        <f t="shared" si="0"/>
        <v>81900</v>
      </c>
      <c r="V17" s="143">
        <v>0</v>
      </c>
      <c r="W17" s="142">
        <v>100</v>
      </c>
      <c r="X17" s="142">
        <v>100</v>
      </c>
      <c r="Y17" s="142">
        <v>20</v>
      </c>
      <c r="Z17" s="139">
        <v>2500</v>
      </c>
      <c r="AA17" s="142">
        <v>50</v>
      </c>
      <c r="AB17" s="139">
        <v>3500</v>
      </c>
      <c r="AC17" s="142">
        <v>200</v>
      </c>
      <c r="AD17" s="142">
        <v>100</v>
      </c>
      <c r="AE17" s="140">
        <f t="shared" si="1"/>
        <v>6570</v>
      </c>
      <c r="AF17" s="143">
        <v>25</v>
      </c>
      <c r="AG17" s="139">
        <v>2500</v>
      </c>
      <c r="AH17" s="142">
        <v>250</v>
      </c>
      <c r="AI17" s="139">
        <v>1500</v>
      </c>
      <c r="AJ17" s="142">
        <v>15</v>
      </c>
      <c r="AK17" s="140">
        <f t="shared" si="2"/>
        <v>4290</v>
      </c>
      <c r="AL17" s="138">
        <v>1500</v>
      </c>
      <c r="AM17" s="142">
        <v>900</v>
      </c>
      <c r="AN17" s="139">
        <v>1000</v>
      </c>
      <c r="AO17" s="139">
        <v>1000</v>
      </c>
      <c r="AP17" s="142">
        <v>35</v>
      </c>
      <c r="AQ17" s="139">
        <v>3000</v>
      </c>
      <c r="AR17" s="142">
        <v>600</v>
      </c>
      <c r="AS17" s="140">
        <f t="shared" si="3"/>
        <v>8035</v>
      </c>
      <c r="AT17" s="144">
        <f t="shared" si="4"/>
        <v>100795</v>
      </c>
    </row>
    <row r="18" spans="1:151" s="3" customFormat="1" ht="13.5" x14ac:dyDescent="0.35">
      <c r="A18" s="228" t="s">
        <v>236</v>
      </c>
      <c r="B18" s="228"/>
      <c r="C18" s="228"/>
      <c r="D18" s="228"/>
      <c r="E18" s="228"/>
      <c r="F18" s="100"/>
      <c r="G18" s="192" t="s">
        <v>233</v>
      </c>
      <c r="H18" s="185" t="s">
        <v>227</v>
      </c>
      <c r="I18" s="138">
        <v>119000</v>
      </c>
      <c r="J18" s="139">
        <v>221000</v>
      </c>
      <c r="K18" s="139">
        <v>38000</v>
      </c>
      <c r="L18" s="139">
        <v>6000</v>
      </c>
      <c r="M18" s="139">
        <v>79000</v>
      </c>
      <c r="N18" s="139">
        <v>17000</v>
      </c>
      <c r="O18" s="139">
        <v>18000</v>
      </c>
      <c r="P18" s="139">
        <v>6000</v>
      </c>
      <c r="Q18" s="139">
        <v>88000</v>
      </c>
      <c r="R18" s="139">
        <v>82000</v>
      </c>
      <c r="S18" s="139">
        <v>20000</v>
      </c>
      <c r="T18" s="139">
        <v>176000</v>
      </c>
      <c r="U18" s="140">
        <f t="shared" si="0"/>
        <v>870000</v>
      </c>
      <c r="V18" s="138">
        <v>5000</v>
      </c>
      <c r="W18" s="139">
        <v>7000</v>
      </c>
      <c r="X18" s="139">
        <v>13000</v>
      </c>
      <c r="Y18" s="139">
        <v>11000</v>
      </c>
      <c r="Z18" s="139">
        <v>8000</v>
      </c>
      <c r="AA18" s="139">
        <v>10000</v>
      </c>
      <c r="AB18" s="139">
        <v>12000</v>
      </c>
      <c r="AC18" s="139">
        <v>10000</v>
      </c>
      <c r="AD18" s="139">
        <v>5000</v>
      </c>
      <c r="AE18" s="140">
        <f t="shared" si="1"/>
        <v>81000</v>
      </c>
      <c r="AF18" s="138">
        <v>15000</v>
      </c>
      <c r="AG18" s="139">
        <v>10000</v>
      </c>
      <c r="AH18" s="139">
        <v>12000</v>
      </c>
      <c r="AI18" s="139">
        <v>17000</v>
      </c>
      <c r="AJ18" s="139">
        <v>9000</v>
      </c>
      <c r="AK18" s="140">
        <f t="shared" si="2"/>
        <v>63000</v>
      </c>
      <c r="AL18" s="138">
        <v>16000</v>
      </c>
      <c r="AM18" s="139">
        <v>12000</v>
      </c>
      <c r="AN18" s="139">
        <v>17000</v>
      </c>
      <c r="AO18" s="139">
        <v>30000</v>
      </c>
      <c r="AP18" s="139">
        <v>12000</v>
      </c>
      <c r="AQ18" s="139">
        <v>30000</v>
      </c>
      <c r="AR18" s="139">
        <v>20000</v>
      </c>
      <c r="AS18" s="140">
        <f t="shared" si="3"/>
        <v>137000</v>
      </c>
      <c r="AT18" s="144">
        <f t="shared" si="4"/>
        <v>1151000</v>
      </c>
    </row>
    <row r="19" spans="1:151" s="3" customFormat="1" ht="13.5" x14ac:dyDescent="0.35">
      <c r="A19" s="228" t="s">
        <v>237</v>
      </c>
      <c r="B19" s="228"/>
      <c r="C19" s="228"/>
      <c r="D19" s="228"/>
      <c r="E19" s="228"/>
      <c r="F19" s="100"/>
      <c r="G19" s="192" t="s">
        <v>238</v>
      </c>
      <c r="H19" s="185" t="s">
        <v>146</v>
      </c>
      <c r="I19" s="138">
        <v>22000</v>
      </c>
      <c r="J19" s="139">
        <v>7000</v>
      </c>
      <c r="K19" s="139">
        <v>13000</v>
      </c>
      <c r="L19" s="139">
        <v>9000</v>
      </c>
      <c r="M19" s="139">
        <v>14000</v>
      </c>
      <c r="N19" s="139">
        <v>20000</v>
      </c>
      <c r="O19" s="139">
        <v>12000</v>
      </c>
      <c r="P19" s="139">
        <v>7000</v>
      </c>
      <c r="Q19" s="139">
        <v>11000</v>
      </c>
      <c r="R19" s="139">
        <v>14000</v>
      </c>
      <c r="S19" s="139">
        <v>12000</v>
      </c>
      <c r="T19" s="139">
        <v>51000</v>
      </c>
      <c r="U19" s="140">
        <f t="shared" si="0"/>
        <v>192000</v>
      </c>
      <c r="V19" s="138">
        <v>5000</v>
      </c>
      <c r="W19" s="139">
        <v>7000</v>
      </c>
      <c r="X19" s="139">
        <v>11000</v>
      </c>
      <c r="Y19" s="139">
        <v>12000</v>
      </c>
      <c r="Z19" s="139">
        <v>9000</v>
      </c>
      <c r="AA19" s="139">
        <v>8000</v>
      </c>
      <c r="AB19" s="139">
        <v>16000</v>
      </c>
      <c r="AC19" s="139">
        <v>9000</v>
      </c>
      <c r="AD19" s="139">
        <v>8000</v>
      </c>
      <c r="AE19" s="140">
        <f t="shared" si="1"/>
        <v>85000</v>
      </c>
      <c r="AF19" s="138">
        <v>14000</v>
      </c>
      <c r="AG19" s="139">
        <v>8000</v>
      </c>
      <c r="AH19" s="139">
        <v>7000</v>
      </c>
      <c r="AI19" s="139">
        <v>7000</v>
      </c>
      <c r="AJ19" s="139">
        <v>6000</v>
      </c>
      <c r="AK19" s="140">
        <f t="shared" si="2"/>
        <v>42000</v>
      </c>
      <c r="AL19" s="138">
        <v>14000</v>
      </c>
      <c r="AM19" s="139">
        <v>13000</v>
      </c>
      <c r="AN19" s="139">
        <v>14000</v>
      </c>
      <c r="AO19" s="139">
        <v>15000</v>
      </c>
      <c r="AP19" s="139">
        <v>7000</v>
      </c>
      <c r="AQ19" s="139">
        <v>12000</v>
      </c>
      <c r="AR19" s="139">
        <v>11000</v>
      </c>
      <c r="AS19" s="140">
        <f t="shared" si="3"/>
        <v>86000</v>
      </c>
      <c r="AT19" s="144">
        <f t="shared" si="4"/>
        <v>405000</v>
      </c>
    </row>
    <row r="20" spans="1:151" s="3" customFormat="1" ht="13.5" x14ac:dyDescent="0.35">
      <c r="A20" s="228" t="s">
        <v>150</v>
      </c>
      <c r="B20" s="228"/>
      <c r="C20" s="228"/>
      <c r="D20" s="228"/>
      <c r="E20" s="228"/>
      <c r="F20" s="100"/>
      <c r="G20" s="192" t="s">
        <v>234</v>
      </c>
      <c r="H20" s="185" t="s">
        <v>146</v>
      </c>
      <c r="I20" s="138">
        <v>8000</v>
      </c>
      <c r="J20" s="139">
        <v>4000</v>
      </c>
      <c r="K20" s="139">
        <v>4000</v>
      </c>
      <c r="L20" s="139">
        <v>4000</v>
      </c>
      <c r="M20" s="139">
        <v>5000</v>
      </c>
      <c r="N20" s="139">
        <v>1750</v>
      </c>
      <c r="O20" s="139">
        <v>5000</v>
      </c>
      <c r="P20" s="139">
        <v>3000</v>
      </c>
      <c r="Q20" s="139">
        <v>16000</v>
      </c>
      <c r="R20" s="139">
        <v>7000</v>
      </c>
      <c r="S20" s="139">
        <v>4500</v>
      </c>
      <c r="T20" s="139">
        <v>11000</v>
      </c>
      <c r="U20" s="140">
        <f t="shared" si="0"/>
        <v>73250</v>
      </c>
      <c r="V20" s="138">
        <v>4500</v>
      </c>
      <c r="W20" s="139">
        <v>7000</v>
      </c>
      <c r="X20" s="139">
        <v>3500</v>
      </c>
      <c r="Y20" s="139">
        <v>7000</v>
      </c>
      <c r="Z20" s="139">
        <v>5000</v>
      </c>
      <c r="AA20" s="139">
        <v>5000</v>
      </c>
      <c r="AB20" s="139">
        <v>8000</v>
      </c>
      <c r="AC20" s="139">
        <v>2250</v>
      </c>
      <c r="AD20" s="139">
        <v>4000</v>
      </c>
      <c r="AE20" s="140">
        <f t="shared" si="1"/>
        <v>46250</v>
      </c>
      <c r="AF20" s="138">
        <v>5000</v>
      </c>
      <c r="AG20" s="139">
        <v>2000</v>
      </c>
      <c r="AH20" s="139">
        <v>5000</v>
      </c>
      <c r="AI20" s="139">
        <v>2250</v>
      </c>
      <c r="AJ20" s="139">
        <v>3500</v>
      </c>
      <c r="AK20" s="141">
        <f t="shared" si="2"/>
        <v>17750</v>
      </c>
      <c r="AL20" s="139">
        <v>3500</v>
      </c>
      <c r="AM20" s="139">
        <v>7000</v>
      </c>
      <c r="AN20" s="139">
        <v>9000</v>
      </c>
      <c r="AO20" s="139">
        <v>2500</v>
      </c>
      <c r="AP20" s="139">
        <v>2000</v>
      </c>
      <c r="AQ20" s="139">
        <v>37000</v>
      </c>
      <c r="AR20" s="139">
        <v>37000</v>
      </c>
      <c r="AS20" s="140">
        <f t="shared" si="3"/>
        <v>98000</v>
      </c>
      <c r="AT20" s="144">
        <f t="shared" si="4"/>
        <v>235250</v>
      </c>
    </row>
    <row r="21" spans="1:151" s="3" customFormat="1" ht="13.5" x14ac:dyDescent="0.35">
      <c r="A21" s="228" t="s">
        <v>66</v>
      </c>
      <c r="B21" s="228"/>
      <c r="C21" s="228"/>
      <c r="D21" s="228"/>
      <c r="E21" s="228"/>
      <c r="F21" s="228"/>
      <c r="G21" s="192" t="s">
        <v>234</v>
      </c>
      <c r="H21" s="185" t="s">
        <v>146</v>
      </c>
      <c r="I21" s="138">
        <v>5000</v>
      </c>
      <c r="J21" s="139">
        <v>3000</v>
      </c>
      <c r="K21" s="139">
        <v>3000</v>
      </c>
      <c r="L21" s="139">
        <v>3000</v>
      </c>
      <c r="M21" s="139">
        <v>3000</v>
      </c>
      <c r="N21" s="139">
        <v>1750</v>
      </c>
      <c r="O21" s="139">
        <v>2000</v>
      </c>
      <c r="P21" s="139">
        <v>1250</v>
      </c>
      <c r="Q21" s="139">
        <v>3000</v>
      </c>
      <c r="R21" s="139">
        <v>3000</v>
      </c>
      <c r="S21" s="139">
        <v>1750</v>
      </c>
      <c r="T21" s="139">
        <v>5000</v>
      </c>
      <c r="U21" s="141">
        <f t="shared" si="0"/>
        <v>34750</v>
      </c>
      <c r="V21" s="139">
        <v>4000</v>
      </c>
      <c r="W21" s="139">
        <v>4500</v>
      </c>
      <c r="X21" s="139">
        <v>2250</v>
      </c>
      <c r="Y21" s="139">
        <v>5000</v>
      </c>
      <c r="Z21" s="139">
        <v>3000</v>
      </c>
      <c r="AA21" s="139">
        <v>3000</v>
      </c>
      <c r="AB21" s="139">
        <v>3500</v>
      </c>
      <c r="AC21" s="139">
        <v>1750</v>
      </c>
      <c r="AD21" s="139">
        <v>2500</v>
      </c>
      <c r="AE21" s="141">
        <f t="shared" si="1"/>
        <v>29500</v>
      </c>
      <c r="AF21" s="139">
        <v>2250</v>
      </c>
      <c r="AG21" s="139">
        <v>2250</v>
      </c>
      <c r="AH21" s="139">
        <v>3000</v>
      </c>
      <c r="AI21" s="139">
        <v>1250</v>
      </c>
      <c r="AJ21" s="139">
        <v>1750</v>
      </c>
      <c r="AK21" s="141">
        <f t="shared" si="2"/>
        <v>10500</v>
      </c>
      <c r="AL21" s="139">
        <v>3000</v>
      </c>
      <c r="AM21" s="139">
        <v>9000</v>
      </c>
      <c r="AN21" s="139">
        <v>11000</v>
      </c>
      <c r="AO21" s="139">
        <v>2000</v>
      </c>
      <c r="AP21" s="142">
        <v>900</v>
      </c>
      <c r="AQ21" s="139">
        <v>8000</v>
      </c>
      <c r="AR21" s="139">
        <v>4500</v>
      </c>
      <c r="AS21" s="140">
        <f t="shared" si="3"/>
        <v>38400</v>
      </c>
      <c r="AT21" s="144">
        <f t="shared" si="4"/>
        <v>113150</v>
      </c>
    </row>
    <row r="22" spans="1:151" s="3" customFormat="1" ht="13.5" x14ac:dyDescent="0.35">
      <c r="A22" s="229" t="s">
        <v>64</v>
      </c>
      <c r="B22" s="229"/>
      <c r="C22" s="229"/>
      <c r="D22" s="229"/>
      <c r="E22" s="229"/>
      <c r="F22" s="229"/>
      <c r="G22" s="193" t="s">
        <v>231</v>
      </c>
      <c r="H22" s="189" t="s">
        <v>146</v>
      </c>
      <c r="I22" s="146">
        <v>41000</v>
      </c>
      <c r="J22" s="147">
        <v>7000</v>
      </c>
      <c r="K22" s="147">
        <v>12000</v>
      </c>
      <c r="L22" s="147">
        <v>8000</v>
      </c>
      <c r="M22" s="147">
        <v>13000</v>
      </c>
      <c r="N22" s="147">
        <v>7000</v>
      </c>
      <c r="O22" s="147">
        <v>9000</v>
      </c>
      <c r="P22" s="147">
        <v>10000</v>
      </c>
      <c r="Q22" s="147">
        <v>21000</v>
      </c>
      <c r="R22" s="147">
        <v>20000</v>
      </c>
      <c r="S22" s="147">
        <v>12000</v>
      </c>
      <c r="T22" s="147">
        <v>38000</v>
      </c>
      <c r="U22" s="148">
        <f t="shared" si="0"/>
        <v>198000</v>
      </c>
      <c r="V22" s="147">
        <v>7000</v>
      </c>
      <c r="W22" s="147">
        <v>8000</v>
      </c>
      <c r="X22" s="147">
        <v>11000</v>
      </c>
      <c r="Y22" s="147">
        <v>11000</v>
      </c>
      <c r="Z22" s="147">
        <v>12000</v>
      </c>
      <c r="AA22" s="147">
        <v>8000</v>
      </c>
      <c r="AB22" s="147">
        <v>16000</v>
      </c>
      <c r="AC22" s="147">
        <v>8000</v>
      </c>
      <c r="AD22" s="147">
        <v>9000</v>
      </c>
      <c r="AE22" s="148">
        <f t="shared" si="1"/>
        <v>90000</v>
      </c>
      <c r="AF22" s="147">
        <v>10000</v>
      </c>
      <c r="AG22" s="147">
        <v>9000</v>
      </c>
      <c r="AH22" s="147">
        <v>8000</v>
      </c>
      <c r="AI22" s="147">
        <v>10000</v>
      </c>
      <c r="AJ22" s="147">
        <v>8000</v>
      </c>
      <c r="AK22" s="148">
        <f t="shared" si="2"/>
        <v>45000</v>
      </c>
      <c r="AL22" s="147">
        <v>15000</v>
      </c>
      <c r="AM22" s="147">
        <v>10000</v>
      </c>
      <c r="AN22" s="147">
        <v>12000</v>
      </c>
      <c r="AO22" s="147">
        <v>7000</v>
      </c>
      <c r="AP22" s="147">
        <v>7000</v>
      </c>
      <c r="AQ22" s="147">
        <v>14000</v>
      </c>
      <c r="AR22" s="147">
        <v>9000</v>
      </c>
      <c r="AS22" s="149">
        <f t="shared" si="3"/>
        <v>74000</v>
      </c>
      <c r="AT22" s="150">
        <f t="shared" si="4"/>
        <v>407000</v>
      </c>
    </row>
    <row r="23" spans="1:151" s="3" customFormat="1" ht="13.5" x14ac:dyDescent="0.35">
      <c r="A23" s="246"/>
      <c r="B23" s="246"/>
      <c r="C23" s="246"/>
      <c r="D23" s="246"/>
      <c r="E23" s="246"/>
      <c r="F23" s="246"/>
      <c r="G23" s="246"/>
      <c r="H23" s="236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8"/>
      <c r="V23" s="247"/>
      <c r="W23" s="247"/>
      <c r="X23" s="247"/>
      <c r="Y23" s="247"/>
      <c r="Z23" s="247"/>
      <c r="AA23" s="247"/>
      <c r="AB23" s="247"/>
      <c r="AC23" s="247"/>
      <c r="AD23" s="247"/>
      <c r="AE23" s="248"/>
      <c r="AF23" s="247"/>
      <c r="AG23" s="247"/>
      <c r="AH23" s="247"/>
      <c r="AI23" s="247"/>
      <c r="AJ23" s="247"/>
      <c r="AK23" s="248"/>
      <c r="AL23" s="247"/>
      <c r="AM23" s="247"/>
      <c r="AN23" s="247"/>
      <c r="AO23" s="247"/>
      <c r="AP23" s="247"/>
      <c r="AQ23" s="247"/>
      <c r="AR23" s="247"/>
      <c r="AS23" s="248"/>
      <c r="AT23" s="249"/>
    </row>
    <row r="24" spans="1:151" s="3" customFormat="1" ht="13.5" x14ac:dyDescent="0.35">
      <c r="A24" s="196" t="s">
        <v>239</v>
      </c>
      <c r="D24" s="30"/>
      <c r="E24" s="30"/>
      <c r="F24" s="30"/>
      <c r="G24" s="30"/>
      <c r="H24" s="30"/>
      <c r="I24" s="30"/>
    </row>
    <row r="25" spans="1:151" s="3" customFormat="1" ht="13.5" x14ac:dyDescent="0.35">
      <c r="D25" s="30"/>
      <c r="E25" s="30"/>
      <c r="F25" s="30"/>
      <c r="G25" s="30"/>
      <c r="H25" s="30"/>
      <c r="I25" s="30"/>
    </row>
    <row r="26" spans="1:151" s="3" customFormat="1" ht="13.9" x14ac:dyDescent="0.4">
      <c r="A26" s="7" t="s">
        <v>240</v>
      </c>
    </row>
    <row r="27" spans="1:151" s="3" customFormat="1" ht="13.9" x14ac:dyDescent="0.4">
      <c r="A27" s="154"/>
    </row>
    <row r="28" spans="1:151" s="162" customFormat="1" ht="15" customHeight="1" x14ac:dyDescent="0.35">
      <c r="A28" s="225"/>
      <c r="B28" s="226"/>
      <c r="C28" s="226"/>
      <c r="D28" s="226"/>
      <c r="E28" s="226"/>
      <c r="F28" s="226"/>
      <c r="G28" s="226"/>
      <c r="H28" s="227"/>
      <c r="I28" s="226" t="s">
        <v>142</v>
      </c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7"/>
      <c r="V28" s="225" t="s">
        <v>149</v>
      </c>
      <c r="W28" s="226"/>
      <c r="X28" s="226"/>
      <c r="Y28" s="226"/>
      <c r="Z28" s="226"/>
      <c r="AA28" s="226"/>
      <c r="AB28" s="226"/>
      <c r="AC28" s="226"/>
      <c r="AD28" s="226"/>
      <c r="AE28" s="227"/>
      <c r="AF28" s="225" t="s">
        <v>152</v>
      </c>
      <c r="AG28" s="226"/>
      <c r="AH28" s="226"/>
      <c r="AI28" s="226"/>
      <c r="AJ28" s="226"/>
      <c r="AK28" s="227"/>
      <c r="AL28" s="225" t="s">
        <v>154</v>
      </c>
      <c r="AM28" s="226"/>
      <c r="AN28" s="226"/>
      <c r="AO28" s="226"/>
      <c r="AP28" s="226"/>
      <c r="AQ28" s="226"/>
      <c r="AR28" s="226"/>
      <c r="AS28" s="227"/>
      <c r="AT28" s="232" t="s">
        <v>191</v>
      </c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</row>
    <row r="29" spans="1:151" s="162" customFormat="1" ht="15" customHeight="1" x14ac:dyDescent="0.35">
      <c r="A29" s="239"/>
      <c r="B29" s="237"/>
      <c r="C29" s="237"/>
      <c r="D29" s="237"/>
      <c r="E29" s="237"/>
      <c r="F29" s="237"/>
      <c r="G29" s="237"/>
      <c r="H29" s="240"/>
      <c r="I29" s="238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63"/>
      <c r="V29" s="164"/>
      <c r="W29" s="136"/>
      <c r="X29" s="136"/>
      <c r="Y29" s="136"/>
      <c r="Z29" s="136"/>
      <c r="AA29" s="136"/>
      <c r="AB29" s="136"/>
      <c r="AC29" s="136"/>
      <c r="AD29" s="136"/>
      <c r="AE29" s="163"/>
      <c r="AF29" s="164"/>
      <c r="AG29" s="136"/>
      <c r="AH29" s="136"/>
      <c r="AI29" s="136"/>
      <c r="AJ29" s="136"/>
      <c r="AK29" s="163"/>
      <c r="AL29" s="164"/>
      <c r="AM29" s="136"/>
      <c r="AN29" s="136"/>
      <c r="AO29" s="136"/>
      <c r="AP29" s="136"/>
      <c r="AQ29" s="136"/>
      <c r="AR29" s="136"/>
      <c r="AS29" s="163"/>
      <c r="AT29" s="23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</row>
    <row r="30" spans="1:151" s="161" customFormat="1" ht="41.65" x14ac:dyDescent="0.35">
      <c r="A30" s="241"/>
      <c r="B30" s="231"/>
      <c r="C30" s="231"/>
      <c r="D30" s="231"/>
      <c r="E30" s="231"/>
      <c r="F30" s="231"/>
      <c r="G30" s="231"/>
      <c r="H30" s="242"/>
      <c r="I30" s="198" t="s">
        <v>193</v>
      </c>
      <c r="J30" s="156" t="s">
        <v>194</v>
      </c>
      <c r="K30" s="156" t="s">
        <v>195</v>
      </c>
      <c r="L30" s="156" t="s">
        <v>196</v>
      </c>
      <c r="M30" s="156" t="s">
        <v>197</v>
      </c>
      <c r="N30" s="156" t="s">
        <v>198</v>
      </c>
      <c r="O30" s="156" t="s">
        <v>199</v>
      </c>
      <c r="P30" s="156" t="s">
        <v>200</v>
      </c>
      <c r="Q30" s="156" t="s">
        <v>201</v>
      </c>
      <c r="R30" s="156" t="s">
        <v>202</v>
      </c>
      <c r="S30" s="156" t="s">
        <v>203</v>
      </c>
      <c r="T30" s="156" t="s">
        <v>204</v>
      </c>
      <c r="U30" s="158" t="s">
        <v>181</v>
      </c>
      <c r="V30" s="159" t="s">
        <v>205</v>
      </c>
      <c r="W30" s="156" t="s">
        <v>206</v>
      </c>
      <c r="X30" s="156" t="s">
        <v>207</v>
      </c>
      <c r="Y30" s="156" t="s">
        <v>208</v>
      </c>
      <c r="Z30" s="156" t="s">
        <v>209</v>
      </c>
      <c r="AA30" s="156" t="s">
        <v>210</v>
      </c>
      <c r="AB30" s="156" t="s">
        <v>211</v>
      </c>
      <c r="AC30" s="156" t="s">
        <v>212</v>
      </c>
      <c r="AD30" s="156" t="s">
        <v>213</v>
      </c>
      <c r="AE30" s="158" t="s">
        <v>181</v>
      </c>
      <c r="AF30" s="159" t="s">
        <v>214</v>
      </c>
      <c r="AG30" s="156" t="s">
        <v>215</v>
      </c>
      <c r="AH30" s="156" t="s">
        <v>216</v>
      </c>
      <c r="AI30" s="156" t="s">
        <v>217</v>
      </c>
      <c r="AJ30" s="156" t="s">
        <v>218</v>
      </c>
      <c r="AK30" s="158" t="s">
        <v>181</v>
      </c>
      <c r="AL30" s="159" t="s">
        <v>219</v>
      </c>
      <c r="AM30" s="156" t="s">
        <v>220</v>
      </c>
      <c r="AN30" s="156" t="s">
        <v>221</v>
      </c>
      <c r="AO30" s="156" t="s">
        <v>222</v>
      </c>
      <c r="AP30" s="156" t="s">
        <v>223</v>
      </c>
      <c r="AQ30" s="156" t="s">
        <v>224</v>
      </c>
      <c r="AR30" s="156" t="s">
        <v>225</v>
      </c>
      <c r="AS30" s="158" t="s">
        <v>181</v>
      </c>
      <c r="AT30" s="160" t="s">
        <v>181</v>
      </c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</row>
    <row r="31" spans="1:151" s="3" customFormat="1" ht="13.5" x14ac:dyDescent="0.35">
      <c r="A31" s="243" t="s">
        <v>241</v>
      </c>
      <c r="B31" s="244"/>
      <c r="C31" s="244"/>
      <c r="D31" s="244"/>
      <c r="E31" s="244"/>
      <c r="F31" s="244"/>
      <c r="G31" s="244"/>
      <c r="H31" s="245"/>
      <c r="I31" s="147">
        <v>431000</v>
      </c>
      <c r="J31" s="147">
        <v>657000</v>
      </c>
      <c r="K31" s="147">
        <v>168000</v>
      </c>
      <c r="L31" s="147">
        <v>75000</v>
      </c>
      <c r="M31" s="147">
        <v>265000</v>
      </c>
      <c r="N31" s="147">
        <v>124000</v>
      </c>
      <c r="O31" s="147">
        <v>156000</v>
      </c>
      <c r="P31" s="147">
        <v>69000</v>
      </c>
      <c r="Q31" s="147">
        <v>289000</v>
      </c>
      <c r="R31" s="147">
        <v>344000</v>
      </c>
      <c r="S31" s="147">
        <v>128000</v>
      </c>
      <c r="T31" s="147">
        <v>814000</v>
      </c>
      <c r="U31" s="148">
        <f>SUM(I31:T31)</f>
        <v>3520000</v>
      </c>
      <c r="V31" s="147">
        <v>59000</v>
      </c>
      <c r="W31" s="147">
        <v>73000</v>
      </c>
      <c r="X31" s="147">
        <v>105000</v>
      </c>
      <c r="Y31" s="147">
        <v>109000</v>
      </c>
      <c r="Z31" s="147">
        <v>92000</v>
      </c>
      <c r="AA31" s="147">
        <v>91000</v>
      </c>
      <c r="AB31" s="147">
        <v>136000</v>
      </c>
      <c r="AC31" s="147">
        <v>82000</v>
      </c>
      <c r="AD31" s="147">
        <v>89000</v>
      </c>
      <c r="AE31" s="148">
        <f>SUM(V31:AD31)</f>
        <v>836000</v>
      </c>
      <c r="AF31" s="147">
        <v>121000</v>
      </c>
      <c r="AG31" s="147">
        <v>74000</v>
      </c>
      <c r="AH31" s="147">
        <v>78000</v>
      </c>
      <c r="AI31" s="147">
        <v>82000</v>
      </c>
      <c r="AJ31" s="147">
        <v>71000</v>
      </c>
      <c r="AK31" s="148">
        <f>SUM(AF31:AJ31)</f>
        <v>426000</v>
      </c>
      <c r="AL31" s="147">
        <v>136000</v>
      </c>
      <c r="AM31" s="147">
        <v>121000</v>
      </c>
      <c r="AN31" s="147">
        <v>128000</v>
      </c>
      <c r="AO31" s="147">
        <v>145000</v>
      </c>
      <c r="AP31" s="147">
        <v>73000</v>
      </c>
      <c r="AQ31" s="147">
        <v>194000</v>
      </c>
      <c r="AR31" s="152">
        <v>162000</v>
      </c>
      <c r="AS31" s="153">
        <f>SUM(AL31:AR31)</f>
        <v>959000</v>
      </c>
      <c r="AT31" s="148">
        <f>SUM(U31, AE31, AK31, AS31)</f>
        <v>5741000</v>
      </c>
    </row>
    <row r="32" spans="1:151" s="3" customFormat="1" ht="13.5" x14ac:dyDescent="0.35"/>
    <row r="33" spans="1:9" s="3" customFormat="1" ht="13.5" x14ac:dyDescent="0.35">
      <c r="A33" s="196" t="s">
        <v>242</v>
      </c>
    </row>
    <row r="34" spans="1:9" s="3" customFormat="1" ht="13.5" x14ac:dyDescent="0.35">
      <c r="A34" s="196" t="s">
        <v>243</v>
      </c>
      <c r="I34" s="91"/>
    </row>
    <row r="35" spans="1:9" s="3" customFormat="1" ht="13.5" x14ac:dyDescent="0.35"/>
    <row r="36" spans="1:9" s="3" customFormat="1" ht="13.5" x14ac:dyDescent="0.35"/>
    <row r="37" spans="1:9" s="3" customFormat="1" ht="13.5" x14ac:dyDescent="0.35"/>
    <row r="38" spans="1:9" s="3" customFormat="1" ht="13.5" x14ac:dyDescent="0.35"/>
    <row r="39" spans="1:9" s="3" customFormat="1" ht="13.5" x14ac:dyDescent="0.35"/>
    <row r="40" spans="1:9" s="3" customFormat="1" ht="13.5" x14ac:dyDescent="0.35"/>
    <row r="41" spans="1:9" s="3" customFormat="1" ht="13.5" x14ac:dyDescent="0.35"/>
    <row r="42" spans="1:9" s="3" customFormat="1" ht="13.5" x14ac:dyDescent="0.35"/>
    <row r="43" spans="1:9" s="3" customFormat="1" ht="13.5" x14ac:dyDescent="0.35"/>
    <row r="44" spans="1:9" s="3" customFormat="1" ht="13.5" x14ac:dyDescent="0.35"/>
    <row r="45" spans="1:9" s="3" customFormat="1" ht="13.5" x14ac:dyDescent="0.35"/>
    <row r="46" spans="1:9" s="3" customFormat="1" ht="13.5" x14ac:dyDescent="0.35"/>
    <row r="47" spans="1:9" s="3" customFormat="1" ht="13.5" x14ac:dyDescent="0.35"/>
    <row r="48" spans="1:9" s="3" customFormat="1" ht="13.5" x14ac:dyDescent="0.35"/>
    <row r="49" s="3" customFormat="1" ht="13.5" x14ac:dyDescent="0.35"/>
    <row r="50" s="3" customFormat="1" ht="13.5" x14ac:dyDescent="0.35"/>
    <row r="51" s="3" customFormat="1" ht="13.5" x14ac:dyDescent="0.35"/>
    <row r="52" s="3" customFormat="1" ht="13.5" x14ac:dyDescent="0.35"/>
    <row r="53" s="3" customFormat="1" ht="13.5" x14ac:dyDescent="0.35"/>
    <row r="54" s="3" customFormat="1" ht="13.5" x14ac:dyDescent="0.35"/>
    <row r="55" s="3" customFormat="1" ht="13.5" x14ac:dyDescent="0.35"/>
    <row r="56" s="3" customFormat="1" ht="13.5" x14ac:dyDescent="0.35"/>
    <row r="57" s="3" customFormat="1" ht="13.5" x14ac:dyDescent="0.35"/>
  </sheetData>
  <mergeCells count="30">
    <mergeCell ref="A31:H31"/>
    <mergeCell ref="A30:H30"/>
    <mergeCell ref="A28:H29"/>
    <mergeCell ref="AF28:AK28"/>
    <mergeCell ref="AL28:AS28"/>
    <mergeCell ref="AT28:AT29"/>
    <mergeCell ref="V28:AE28"/>
    <mergeCell ref="I28:U28"/>
    <mergeCell ref="A20:E20"/>
    <mergeCell ref="A21:F21"/>
    <mergeCell ref="A22:F22"/>
    <mergeCell ref="AL6:AS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F7"/>
    <mergeCell ref="A6:F6"/>
    <mergeCell ref="I6:U6"/>
    <mergeCell ref="V6:AE6"/>
    <mergeCell ref="AF6:AK6"/>
    <mergeCell ref="G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99FC-A0E2-4676-80E2-A03E830D275F}">
  <dimension ref="A1:EU30"/>
  <sheetViews>
    <sheetView zoomScaleNormal="100" workbookViewId="0"/>
  </sheetViews>
  <sheetFormatPr defaultRowHeight="15" x14ac:dyDescent="0.4"/>
  <cols>
    <col min="1" max="2" width="8.88671875" style="135"/>
    <col min="3" max="3" width="4.6640625" style="135" customWidth="1"/>
    <col min="4" max="6" width="8.88671875" style="135" hidden="1" customWidth="1"/>
    <col min="7" max="7" width="11.5546875" style="135" customWidth="1"/>
    <col min="8" max="8" width="14.33203125" style="135" customWidth="1"/>
    <col min="9" max="9" width="8.88671875" style="135"/>
    <col min="10" max="47" width="10.5546875" style="135" customWidth="1"/>
    <col min="48" max="16384" width="8.88671875" style="135"/>
  </cols>
  <sheetData>
    <row r="1" spans="1:48" ht="17.649999999999999" x14ac:dyDescent="0.5">
      <c r="A1" s="122" t="s">
        <v>244</v>
      </c>
    </row>
    <row r="2" spans="1:48" x14ac:dyDescent="0.4">
      <c r="A2" s="3" t="s">
        <v>164</v>
      </c>
    </row>
    <row r="3" spans="1:48" x14ac:dyDescent="0.4">
      <c r="A3" s="100"/>
    </row>
    <row r="4" spans="1:48" s="3" customFormat="1" ht="13.9" x14ac:dyDescent="0.4">
      <c r="A4" s="7" t="s">
        <v>245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</row>
    <row r="5" spans="1:48" s="3" customFormat="1" ht="13.5" x14ac:dyDescent="0.35"/>
    <row r="6" spans="1:48" s="3" customFormat="1" ht="27.95" customHeight="1" x14ac:dyDescent="0.4">
      <c r="A6" s="223"/>
      <c r="B6" s="223"/>
      <c r="C6" s="223"/>
      <c r="D6" s="223"/>
      <c r="E6" s="223"/>
      <c r="F6" s="224"/>
      <c r="G6" s="225" t="s">
        <v>135</v>
      </c>
      <c r="H6" s="227"/>
      <c r="I6" s="225" t="s">
        <v>142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7"/>
      <c r="V6" s="225" t="s">
        <v>149</v>
      </c>
      <c r="W6" s="226"/>
      <c r="X6" s="226"/>
      <c r="Y6" s="226"/>
      <c r="Z6" s="226"/>
      <c r="AA6" s="226"/>
      <c r="AB6" s="226"/>
      <c r="AC6" s="226"/>
      <c r="AD6" s="226"/>
      <c r="AE6" s="227"/>
      <c r="AF6" s="225" t="s">
        <v>152</v>
      </c>
      <c r="AG6" s="226"/>
      <c r="AH6" s="226"/>
      <c r="AI6" s="226"/>
      <c r="AJ6" s="226"/>
      <c r="AK6" s="227"/>
      <c r="AL6" s="225" t="s">
        <v>154</v>
      </c>
      <c r="AM6" s="226"/>
      <c r="AN6" s="226"/>
      <c r="AO6" s="226"/>
      <c r="AP6" s="226"/>
      <c r="AQ6" s="226"/>
      <c r="AR6" s="226"/>
      <c r="AS6" s="227"/>
      <c r="AT6" s="155" t="s">
        <v>191</v>
      </c>
      <c r="AU6" s="166"/>
    </row>
    <row r="7" spans="1:48" s="3" customFormat="1" ht="35.65" customHeight="1" x14ac:dyDescent="0.35">
      <c r="A7" s="222" t="s">
        <v>192</v>
      </c>
      <c r="B7" s="222"/>
      <c r="C7" s="222"/>
      <c r="D7" s="222"/>
      <c r="E7" s="222"/>
      <c r="F7" s="222"/>
      <c r="G7" s="190" t="s">
        <v>139</v>
      </c>
      <c r="H7" s="183" t="s">
        <v>140</v>
      </c>
      <c r="I7" s="157" t="s">
        <v>193</v>
      </c>
      <c r="J7" s="156" t="s">
        <v>194</v>
      </c>
      <c r="K7" s="156" t="s">
        <v>195</v>
      </c>
      <c r="L7" s="156" t="s">
        <v>196</v>
      </c>
      <c r="M7" s="156" t="s">
        <v>197</v>
      </c>
      <c r="N7" s="156" t="s">
        <v>198</v>
      </c>
      <c r="O7" s="156" t="s">
        <v>199</v>
      </c>
      <c r="P7" s="156" t="s">
        <v>200</v>
      </c>
      <c r="Q7" s="156" t="s">
        <v>201</v>
      </c>
      <c r="R7" s="156" t="s">
        <v>202</v>
      </c>
      <c r="S7" s="156" t="s">
        <v>203</v>
      </c>
      <c r="T7" s="156" t="s">
        <v>204</v>
      </c>
      <c r="U7" s="158" t="s">
        <v>181</v>
      </c>
      <c r="V7" s="159" t="s">
        <v>205</v>
      </c>
      <c r="W7" s="156" t="s">
        <v>206</v>
      </c>
      <c r="X7" s="156" t="s">
        <v>207</v>
      </c>
      <c r="Y7" s="156" t="s">
        <v>208</v>
      </c>
      <c r="Z7" s="156" t="s">
        <v>209</v>
      </c>
      <c r="AA7" s="156" t="s">
        <v>210</v>
      </c>
      <c r="AB7" s="156" t="s">
        <v>211</v>
      </c>
      <c r="AC7" s="156" t="s">
        <v>212</v>
      </c>
      <c r="AD7" s="156" t="s">
        <v>213</v>
      </c>
      <c r="AE7" s="158" t="s">
        <v>181</v>
      </c>
      <c r="AF7" s="159" t="s">
        <v>214</v>
      </c>
      <c r="AG7" s="156" t="s">
        <v>215</v>
      </c>
      <c r="AH7" s="156" t="s">
        <v>216</v>
      </c>
      <c r="AI7" s="156" t="s">
        <v>217</v>
      </c>
      <c r="AJ7" s="156" t="s">
        <v>218</v>
      </c>
      <c r="AK7" s="158" t="s">
        <v>181</v>
      </c>
      <c r="AL7" s="159" t="s">
        <v>219</v>
      </c>
      <c r="AM7" s="156" t="s">
        <v>220</v>
      </c>
      <c r="AN7" s="156" t="s">
        <v>221</v>
      </c>
      <c r="AO7" s="156" t="s">
        <v>222</v>
      </c>
      <c r="AP7" s="156" t="s">
        <v>223</v>
      </c>
      <c r="AQ7" s="156" t="s">
        <v>224</v>
      </c>
      <c r="AR7" s="156" t="s">
        <v>225</v>
      </c>
      <c r="AS7" s="158" t="s">
        <v>181</v>
      </c>
      <c r="AT7" s="160" t="s">
        <v>181</v>
      </c>
      <c r="AU7" s="167"/>
    </row>
    <row r="8" spans="1:48" s="3" customFormat="1" ht="13.5" x14ac:dyDescent="0.35">
      <c r="A8" s="3" t="s">
        <v>27</v>
      </c>
      <c r="F8" s="165" t="s">
        <v>246</v>
      </c>
      <c r="G8" s="191" t="s">
        <v>226</v>
      </c>
      <c r="H8" s="184" t="s">
        <v>227</v>
      </c>
      <c r="I8" s="168">
        <v>2380</v>
      </c>
      <c r="J8" s="139">
        <v>1185</v>
      </c>
      <c r="K8" s="139">
        <v>1380</v>
      </c>
      <c r="L8" s="142">
        <v>950</v>
      </c>
      <c r="M8" s="139">
        <v>1525</v>
      </c>
      <c r="N8" s="139">
        <v>1110</v>
      </c>
      <c r="O8" s="139">
        <v>1310</v>
      </c>
      <c r="P8" s="142">
        <v>920</v>
      </c>
      <c r="Q8" s="139">
        <v>1500</v>
      </c>
      <c r="R8" s="139">
        <v>1620</v>
      </c>
      <c r="S8" s="139">
        <v>1245</v>
      </c>
      <c r="T8" s="139">
        <v>4155</v>
      </c>
      <c r="U8" s="169">
        <v>19280</v>
      </c>
      <c r="V8" s="142">
        <v>505</v>
      </c>
      <c r="W8" s="142">
        <v>650</v>
      </c>
      <c r="X8" s="142">
        <v>960</v>
      </c>
      <c r="Y8" s="142">
        <v>970</v>
      </c>
      <c r="Z8" s="142">
        <v>855</v>
      </c>
      <c r="AA8" s="142">
        <v>710</v>
      </c>
      <c r="AB8" s="139">
        <v>1165</v>
      </c>
      <c r="AC8" s="142">
        <v>970</v>
      </c>
      <c r="AD8" s="142">
        <v>840</v>
      </c>
      <c r="AE8" s="169">
        <v>7625</v>
      </c>
      <c r="AF8" s="139">
        <v>1110</v>
      </c>
      <c r="AG8" s="142">
        <v>605</v>
      </c>
      <c r="AH8" s="142">
        <v>675</v>
      </c>
      <c r="AI8" s="142">
        <v>765</v>
      </c>
      <c r="AJ8" s="142">
        <v>570</v>
      </c>
      <c r="AK8" s="169">
        <v>3725</v>
      </c>
      <c r="AL8" s="139">
        <v>1255</v>
      </c>
      <c r="AM8" s="139">
        <v>1135</v>
      </c>
      <c r="AN8" s="139">
        <v>1155</v>
      </c>
      <c r="AO8" s="142">
        <v>975</v>
      </c>
      <c r="AP8" s="142">
        <v>755</v>
      </c>
      <c r="AQ8" s="139">
        <v>1025</v>
      </c>
      <c r="AR8" s="142">
        <v>925</v>
      </c>
      <c r="AS8" s="170">
        <v>7225</v>
      </c>
      <c r="AT8" s="171">
        <v>37855</v>
      </c>
      <c r="AU8" s="165"/>
    </row>
    <row r="9" spans="1:48" s="3" customFormat="1" ht="13.5" x14ac:dyDescent="0.35">
      <c r="A9" s="3" t="s">
        <v>22</v>
      </c>
      <c r="F9" s="165" t="s">
        <v>246</v>
      </c>
      <c r="G9" s="192" t="s">
        <v>228</v>
      </c>
      <c r="H9" s="185" t="s">
        <v>227</v>
      </c>
      <c r="I9" s="168">
        <v>2090</v>
      </c>
      <c r="J9" s="142">
        <v>905</v>
      </c>
      <c r="K9" s="139">
        <v>1730</v>
      </c>
      <c r="L9" s="139">
        <v>1545</v>
      </c>
      <c r="M9" s="139">
        <v>1530</v>
      </c>
      <c r="N9" s="142">
        <v>835</v>
      </c>
      <c r="O9" s="139">
        <v>1090</v>
      </c>
      <c r="P9" s="139">
        <v>1080</v>
      </c>
      <c r="Q9" s="139">
        <v>1050</v>
      </c>
      <c r="R9" s="139">
        <v>1095</v>
      </c>
      <c r="S9" s="139">
        <v>1205</v>
      </c>
      <c r="T9" s="139">
        <v>3325</v>
      </c>
      <c r="U9" s="169">
        <v>17480</v>
      </c>
      <c r="V9" s="139">
        <v>2055</v>
      </c>
      <c r="W9" s="139">
        <v>2125</v>
      </c>
      <c r="X9" s="139">
        <v>2605</v>
      </c>
      <c r="Y9" s="139">
        <v>2860</v>
      </c>
      <c r="Z9" s="139">
        <v>1495</v>
      </c>
      <c r="AA9" s="139">
        <v>3020</v>
      </c>
      <c r="AB9" s="139">
        <v>2325</v>
      </c>
      <c r="AC9" s="139">
        <v>2735</v>
      </c>
      <c r="AD9" s="139">
        <v>2245</v>
      </c>
      <c r="AE9" s="169">
        <v>21465</v>
      </c>
      <c r="AF9" s="139">
        <v>2420</v>
      </c>
      <c r="AG9" s="139">
        <v>1060</v>
      </c>
      <c r="AH9" s="139">
        <v>1675</v>
      </c>
      <c r="AI9" s="142">
        <v>960</v>
      </c>
      <c r="AJ9" s="139">
        <v>1820</v>
      </c>
      <c r="AK9" s="169">
        <v>7935</v>
      </c>
      <c r="AL9" s="139">
        <v>3795</v>
      </c>
      <c r="AM9" s="139">
        <v>2475</v>
      </c>
      <c r="AN9" s="139">
        <v>2745</v>
      </c>
      <c r="AO9" s="142">
        <v>845</v>
      </c>
      <c r="AP9" s="139">
        <v>2550</v>
      </c>
      <c r="AQ9" s="139">
        <v>2815</v>
      </c>
      <c r="AR9" s="139">
        <v>1775</v>
      </c>
      <c r="AS9" s="170">
        <v>17000</v>
      </c>
      <c r="AT9" s="171">
        <v>63880</v>
      </c>
      <c r="AU9" s="165"/>
    </row>
    <row r="10" spans="1:48" s="3" customFormat="1" ht="13.5" x14ac:dyDescent="0.35">
      <c r="A10" s="3" t="s">
        <v>23</v>
      </c>
      <c r="F10" s="165" t="s">
        <v>246</v>
      </c>
      <c r="G10" s="192" t="s">
        <v>229</v>
      </c>
      <c r="H10" s="185" t="s">
        <v>227</v>
      </c>
      <c r="I10" s="168">
        <v>8635</v>
      </c>
      <c r="J10" s="139">
        <v>2925</v>
      </c>
      <c r="K10" s="139">
        <v>7625</v>
      </c>
      <c r="L10" s="139">
        <v>2590</v>
      </c>
      <c r="M10" s="139">
        <v>6285</v>
      </c>
      <c r="N10" s="139">
        <v>2395</v>
      </c>
      <c r="O10" s="139">
        <v>2985</v>
      </c>
      <c r="P10" s="139">
        <v>2290</v>
      </c>
      <c r="Q10" s="139">
        <v>4045</v>
      </c>
      <c r="R10" s="139">
        <v>3600</v>
      </c>
      <c r="S10" s="139">
        <v>2945</v>
      </c>
      <c r="T10" s="139">
        <v>10655</v>
      </c>
      <c r="U10" s="169">
        <v>56975</v>
      </c>
      <c r="V10" s="142">
        <v>500</v>
      </c>
      <c r="W10" s="142">
        <v>800</v>
      </c>
      <c r="X10" s="139">
        <v>2145</v>
      </c>
      <c r="Y10" s="139">
        <v>1600</v>
      </c>
      <c r="Z10" s="139">
        <v>1625</v>
      </c>
      <c r="AA10" s="142">
        <v>745</v>
      </c>
      <c r="AB10" s="139">
        <v>1615</v>
      </c>
      <c r="AC10" s="139">
        <v>1645</v>
      </c>
      <c r="AD10" s="139">
        <v>2150</v>
      </c>
      <c r="AE10" s="169">
        <v>12825</v>
      </c>
      <c r="AF10" s="139">
        <v>1975</v>
      </c>
      <c r="AG10" s="139">
        <v>1360</v>
      </c>
      <c r="AH10" s="139">
        <v>1535</v>
      </c>
      <c r="AI10" s="139">
        <v>2735</v>
      </c>
      <c r="AJ10" s="139">
        <v>1165</v>
      </c>
      <c r="AK10" s="169">
        <v>8770</v>
      </c>
      <c r="AL10" s="139">
        <v>3115</v>
      </c>
      <c r="AM10" s="139">
        <v>1965</v>
      </c>
      <c r="AN10" s="139">
        <v>2475</v>
      </c>
      <c r="AO10" s="139">
        <v>2630</v>
      </c>
      <c r="AP10" s="139">
        <v>1820</v>
      </c>
      <c r="AQ10" s="139">
        <v>1515</v>
      </c>
      <c r="AR10" s="139">
        <v>2190</v>
      </c>
      <c r="AS10" s="170">
        <v>15710</v>
      </c>
      <c r="AT10" s="171">
        <v>94280</v>
      </c>
      <c r="AU10" s="165"/>
    </row>
    <row r="11" spans="1:48" s="3" customFormat="1" ht="13.5" x14ac:dyDescent="0.35">
      <c r="A11" s="3" t="s">
        <v>29</v>
      </c>
      <c r="F11" s="165" t="s">
        <v>246</v>
      </c>
      <c r="G11" s="192" t="s">
        <v>158</v>
      </c>
      <c r="H11" s="185" t="s">
        <v>143</v>
      </c>
      <c r="I11" s="168">
        <v>5955</v>
      </c>
      <c r="J11" s="139">
        <v>3055</v>
      </c>
      <c r="K11" s="139">
        <v>4905</v>
      </c>
      <c r="L11" s="139">
        <v>1440</v>
      </c>
      <c r="M11" s="139">
        <v>4285</v>
      </c>
      <c r="N11" s="139">
        <v>1195</v>
      </c>
      <c r="O11" s="139">
        <v>1725</v>
      </c>
      <c r="P11" s="139">
        <v>1250</v>
      </c>
      <c r="Q11" s="139">
        <v>2345</v>
      </c>
      <c r="R11" s="139">
        <v>2675</v>
      </c>
      <c r="S11" s="139">
        <v>1740</v>
      </c>
      <c r="T11" s="139">
        <v>6625</v>
      </c>
      <c r="U11" s="169">
        <v>37195</v>
      </c>
      <c r="V11" s="142">
        <v>510</v>
      </c>
      <c r="W11" s="142">
        <v>690</v>
      </c>
      <c r="X11" s="139">
        <v>1520</v>
      </c>
      <c r="Y11" s="139">
        <v>1230</v>
      </c>
      <c r="Z11" s="139">
        <v>1135</v>
      </c>
      <c r="AA11" s="142">
        <v>675</v>
      </c>
      <c r="AB11" s="139">
        <v>1400</v>
      </c>
      <c r="AC11" s="139">
        <v>1515</v>
      </c>
      <c r="AD11" s="139">
        <v>1235</v>
      </c>
      <c r="AE11" s="169">
        <v>9910</v>
      </c>
      <c r="AF11" s="139">
        <v>1565</v>
      </c>
      <c r="AG11" s="139">
        <v>1020</v>
      </c>
      <c r="AH11" s="139">
        <v>1195</v>
      </c>
      <c r="AI11" s="139">
        <v>1785</v>
      </c>
      <c r="AJ11" s="139">
        <v>1030</v>
      </c>
      <c r="AK11" s="169">
        <v>6595</v>
      </c>
      <c r="AL11" s="139">
        <v>2320</v>
      </c>
      <c r="AM11" s="139">
        <v>1440</v>
      </c>
      <c r="AN11" s="139">
        <v>1915</v>
      </c>
      <c r="AO11" s="139">
        <v>1625</v>
      </c>
      <c r="AP11" s="139">
        <v>1685</v>
      </c>
      <c r="AQ11" s="139">
        <v>1470</v>
      </c>
      <c r="AR11" s="139">
        <v>1890</v>
      </c>
      <c r="AS11" s="170">
        <v>12345</v>
      </c>
      <c r="AT11" s="171">
        <v>66045</v>
      </c>
      <c r="AU11" s="165"/>
    </row>
    <row r="12" spans="1:48" s="3" customFormat="1" ht="13.5" x14ac:dyDescent="0.35">
      <c r="A12" s="3" t="s">
        <v>49</v>
      </c>
      <c r="F12" s="165" t="s">
        <v>246</v>
      </c>
      <c r="G12" s="192" t="s">
        <v>230</v>
      </c>
      <c r="H12" s="185" t="s">
        <v>227</v>
      </c>
      <c r="I12" s="172">
        <v>95</v>
      </c>
      <c r="J12" s="142">
        <v>70</v>
      </c>
      <c r="K12" s="142">
        <v>30</v>
      </c>
      <c r="L12" s="142">
        <v>15</v>
      </c>
      <c r="M12" s="142">
        <v>50</v>
      </c>
      <c r="N12" s="142">
        <v>15</v>
      </c>
      <c r="O12" s="142">
        <v>10</v>
      </c>
      <c r="P12" s="142">
        <v>10</v>
      </c>
      <c r="Q12" s="142">
        <v>15</v>
      </c>
      <c r="R12" s="142">
        <v>25</v>
      </c>
      <c r="S12" s="142">
        <v>25</v>
      </c>
      <c r="T12" s="142">
        <v>125</v>
      </c>
      <c r="U12" s="173">
        <v>485</v>
      </c>
      <c r="V12" s="142">
        <v>5</v>
      </c>
      <c r="W12" s="142">
        <v>10</v>
      </c>
      <c r="X12" s="142">
        <v>15</v>
      </c>
      <c r="Y12" s="142">
        <v>10</v>
      </c>
      <c r="Z12" s="142">
        <v>15</v>
      </c>
      <c r="AA12" s="142">
        <v>10</v>
      </c>
      <c r="AB12" s="142">
        <v>10</v>
      </c>
      <c r="AC12" s="142">
        <v>10</v>
      </c>
      <c r="AD12" s="142">
        <v>10</v>
      </c>
      <c r="AE12" s="173">
        <v>95</v>
      </c>
      <c r="AF12" s="142">
        <v>25</v>
      </c>
      <c r="AG12" s="142">
        <v>15</v>
      </c>
      <c r="AH12" s="142">
        <v>20</v>
      </c>
      <c r="AI12" s="142">
        <v>15</v>
      </c>
      <c r="AJ12" s="142">
        <v>15</v>
      </c>
      <c r="AK12" s="173">
        <v>90</v>
      </c>
      <c r="AL12" s="142">
        <v>35</v>
      </c>
      <c r="AM12" s="142">
        <v>25</v>
      </c>
      <c r="AN12" s="142">
        <v>30</v>
      </c>
      <c r="AO12" s="142">
        <v>55</v>
      </c>
      <c r="AP12" s="142">
        <v>15</v>
      </c>
      <c r="AQ12" s="142">
        <v>15</v>
      </c>
      <c r="AR12" s="142">
        <v>15</v>
      </c>
      <c r="AS12" s="174">
        <v>190</v>
      </c>
      <c r="AT12" s="175">
        <v>860</v>
      </c>
      <c r="AU12" s="165"/>
    </row>
    <row r="13" spans="1:48" s="3" customFormat="1" ht="13.5" x14ac:dyDescent="0.35">
      <c r="A13" s="3" t="s">
        <v>144</v>
      </c>
      <c r="F13" s="165" t="s">
        <v>246</v>
      </c>
      <c r="G13" s="192" t="s">
        <v>231</v>
      </c>
      <c r="H13" s="185" t="s">
        <v>227</v>
      </c>
      <c r="I13" s="168">
        <v>1490</v>
      </c>
      <c r="J13" s="142">
        <v>415</v>
      </c>
      <c r="K13" s="142">
        <v>990</v>
      </c>
      <c r="L13" s="142">
        <v>655</v>
      </c>
      <c r="M13" s="142">
        <v>995</v>
      </c>
      <c r="N13" s="142">
        <v>670</v>
      </c>
      <c r="O13" s="142">
        <v>955</v>
      </c>
      <c r="P13" s="142">
        <v>710</v>
      </c>
      <c r="Q13" s="142">
        <v>920</v>
      </c>
      <c r="R13" s="142">
        <v>825</v>
      </c>
      <c r="S13" s="142">
        <v>900</v>
      </c>
      <c r="T13" s="139">
        <v>2020</v>
      </c>
      <c r="U13" s="169">
        <v>11545</v>
      </c>
      <c r="V13" s="142">
        <v>540</v>
      </c>
      <c r="W13" s="142">
        <v>540</v>
      </c>
      <c r="X13" s="142">
        <v>945</v>
      </c>
      <c r="Y13" s="142">
        <v>860</v>
      </c>
      <c r="Z13" s="142">
        <v>785</v>
      </c>
      <c r="AA13" s="142">
        <v>665</v>
      </c>
      <c r="AB13" s="142">
        <v>735</v>
      </c>
      <c r="AC13" s="142">
        <v>985</v>
      </c>
      <c r="AD13" s="142">
        <v>580</v>
      </c>
      <c r="AE13" s="169">
        <v>6635</v>
      </c>
      <c r="AF13" s="139">
        <v>1170</v>
      </c>
      <c r="AG13" s="142">
        <v>525</v>
      </c>
      <c r="AH13" s="142">
        <v>670</v>
      </c>
      <c r="AI13" s="142">
        <v>705</v>
      </c>
      <c r="AJ13" s="142">
        <v>570</v>
      </c>
      <c r="AK13" s="169">
        <v>3640</v>
      </c>
      <c r="AL13" s="139">
        <v>1475</v>
      </c>
      <c r="AM13" s="142">
        <v>865</v>
      </c>
      <c r="AN13" s="142">
        <v>925</v>
      </c>
      <c r="AO13" s="142">
        <v>610</v>
      </c>
      <c r="AP13" s="142">
        <v>960</v>
      </c>
      <c r="AQ13" s="142">
        <v>765</v>
      </c>
      <c r="AR13" s="142">
        <v>645</v>
      </c>
      <c r="AS13" s="170">
        <v>6245</v>
      </c>
      <c r="AT13" s="171">
        <v>28065</v>
      </c>
      <c r="AU13" s="165"/>
    </row>
    <row r="14" spans="1:48" s="3" customFormat="1" ht="13.5" x14ac:dyDescent="0.35">
      <c r="A14" s="3" t="s">
        <v>232</v>
      </c>
      <c r="F14" s="165" t="s">
        <v>246</v>
      </c>
      <c r="G14" s="192" t="s">
        <v>233</v>
      </c>
      <c r="H14" s="185" t="s">
        <v>227</v>
      </c>
      <c r="I14" s="168">
        <v>1080</v>
      </c>
      <c r="J14" s="139">
        <v>4195</v>
      </c>
      <c r="K14" s="142">
        <v>385</v>
      </c>
      <c r="L14" s="142">
        <v>130</v>
      </c>
      <c r="M14" s="142">
        <v>690</v>
      </c>
      <c r="N14" s="142">
        <v>505</v>
      </c>
      <c r="O14" s="142">
        <v>220</v>
      </c>
      <c r="P14" s="142">
        <v>100</v>
      </c>
      <c r="Q14" s="142">
        <v>490</v>
      </c>
      <c r="R14" s="142">
        <v>660</v>
      </c>
      <c r="S14" s="142">
        <v>265</v>
      </c>
      <c r="T14" s="139">
        <v>4790</v>
      </c>
      <c r="U14" s="169">
        <v>13510</v>
      </c>
      <c r="V14" s="142">
        <v>70</v>
      </c>
      <c r="W14" s="142">
        <v>110</v>
      </c>
      <c r="X14" s="142">
        <v>295</v>
      </c>
      <c r="Y14" s="142">
        <v>205</v>
      </c>
      <c r="Z14" s="142">
        <v>100</v>
      </c>
      <c r="AA14" s="142">
        <v>180</v>
      </c>
      <c r="AB14" s="142">
        <v>145</v>
      </c>
      <c r="AC14" s="142">
        <v>180</v>
      </c>
      <c r="AD14" s="142">
        <v>110</v>
      </c>
      <c r="AE14" s="169">
        <v>1395</v>
      </c>
      <c r="AF14" s="142">
        <v>255</v>
      </c>
      <c r="AG14" s="142">
        <v>115</v>
      </c>
      <c r="AH14" s="142">
        <v>185</v>
      </c>
      <c r="AI14" s="142">
        <v>210</v>
      </c>
      <c r="AJ14" s="142">
        <v>125</v>
      </c>
      <c r="AK14" s="173">
        <v>890</v>
      </c>
      <c r="AL14" s="142">
        <v>570</v>
      </c>
      <c r="AM14" s="142">
        <v>220</v>
      </c>
      <c r="AN14" s="142">
        <v>220</v>
      </c>
      <c r="AO14" s="142">
        <v>390</v>
      </c>
      <c r="AP14" s="142">
        <v>320</v>
      </c>
      <c r="AQ14" s="142">
        <v>290</v>
      </c>
      <c r="AR14" s="142">
        <v>205</v>
      </c>
      <c r="AS14" s="170">
        <v>2215</v>
      </c>
      <c r="AT14" s="171">
        <v>18010</v>
      </c>
      <c r="AU14" s="165"/>
    </row>
    <row r="15" spans="1:48" s="3" customFormat="1" ht="13.5" x14ac:dyDescent="0.35">
      <c r="A15" s="234" t="s">
        <v>156</v>
      </c>
      <c r="B15" s="234"/>
      <c r="C15" s="234"/>
      <c r="D15" s="234"/>
      <c r="E15" s="234"/>
      <c r="F15" s="165"/>
      <c r="G15" s="192" t="s">
        <v>231</v>
      </c>
      <c r="H15" s="185" t="s">
        <v>146</v>
      </c>
      <c r="I15" s="172">
        <v>110</v>
      </c>
      <c r="J15" s="142">
        <v>30</v>
      </c>
      <c r="K15" s="142">
        <v>145</v>
      </c>
      <c r="L15" s="142">
        <v>100</v>
      </c>
      <c r="M15" s="142">
        <v>95</v>
      </c>
      <c r="N15" s="142">
        <v>65</v>
      </c>
      <c r="O15" s="142">
        <v>130</v>
      </c>
      <c r="P15" s="142">
        <v>155</v>
      </c>
      <c r="Q15" s="142">
        <v>115</v>
      </c>
      <c r="R15" s="142">
        <v>85</v>
      </c>
      <c r="S15" s="142">
        <v>150</v>
      </c>
      <c r="T15" s="142">
        <v>135</v>
      </c>
      <c r="U15" s="169">
        <v>1315</v>
      </c>
      <c r="V15" s="142">
        <v>75</v>
      </c>
      <c r="W15" s="142">
        <v>105</v>
      </c>
      <c r="X15" s="142">
        <v>180</v>
      </c>
      <c r="Y15" s="142">
        <v>145</v>
      </c>
      <c r="Z15" s="142">
        <v>155</v>
      </c>
      <c r="AA15" s="142">
        <v>130</v>
      </c>
      <c r="AB15" s="142">
        <v>90</v>
      </c>
      <c r="AC15" s="142">
        <v>130</v>
      </c>
      <c r="AD15" s="142">
        <v>115</v>
      </c>
      <c r="AE15" s="169">
        <v>1125</v>
      </c>
      <c r="AF15" s="142">
        <v>175</v>
      </c>
      <c r="AG15" s="142">
        <v>55</v>
      </c>
      <c r="AH15" s="142">
        <v>90</v>
      </c>
      <c r="AI15" s="142">
        <v>110</v>
      </c>
      <c r="AJ15" s="142">
        <v>85</v>
      </c>
      <c r="AK15" s="173">
        <v>515</v>
      </c>
      <c r="AL15" s="142">
        <v>170</v>
      </c>
      <c r="AM15" s="142">
        <v>120</v>
      </c>
      <c r="AN15" s="142">
        <v>130</v>
      </c>
      <c r="AO15" s="142">
        <v>75</v>
      </c>
      <c r="AP15" s="142">
        <v>110</v>
      </c>
      <c r="AQ15" s="142">
        <v>90</v>
      </c>
      <c r="AR15" s="142">
        <v>90</v>
      </c>
      <c r="AS15" s="174">
        <v>785</v>
      </c>
      <c r="AT15" s="171">
        <v>3740</v>
      </c>
      <c r="AU15" s="165"/>
    </row>
    <row r="16" spans="1:48" s="3" customFormat="1" ht="13.5" x14ac:dyDescent="0.35">
      <c r="A16" s="234" t="s">
        <v>61</v>
      </c>
      <c r="B16" s="234"/>
      <c r="C16" s="234"/>
      <c r="D16" s="234"/>
      <c r="E16" s="234"/>
      <c r="F16" s="165"/>
      <c r="G16" s="192" t="s">
        <v>234</v>
      </c>
      <c r="H16" s="185" t="s">
        <v>146</v>
      </c>
      <c r="I16" s="172">
        <v>100</v>
      </c>
      <c r="J16" s="142">
        <v>30</v>
      </c>
      <c r="K16" s="142">
        <v>135</v>
      </c>
      <c r="L16" s="142">
        <v>85</v>
      </c>
      <c r="M16" s="142">
        <v>90</v>
      </c>
      <c r="N16" s="142">
        <v>45</v>
      </c>
      <c r="O16" s="142">
        <v>65</v>
      </c>
      <c r="P16" s="142">
        <v>40</v>
      </c>
      <c r="Q16" s="142">
        <v>80</v>
      </c>
      <c r="R16" s="142">
        <v>90</v>
      </c>
      <c r="S16" s="142">
        <v>80</v>
      </c>
      <c r="T16" s="142">
        <v>135</v>
      </c>
      <c r="U16" s="173">
        <v>975</v>
      </c>
      <c r="V16" s="142">
        <v>25</v>
      </c>
      <c r="W16" s="142">
        <v>30</v>
      </c>
      <c r="X16" s="142">
        <v>30</v>
      </c>
      <c r="Y16" s="142">
        <v>80</v>
      </c>
      <c r="Z16" s="142">
        <v>55</v>
      </c>
      <c r="AA16" s="142">
        <v>30</v>
      </c>
      <c r="AB16" s="142">
        <v>75</v>
      </c>
      <c r="AC16" s="142">
        <v>25</v>
      </c>
      <c r="AD16" s="142">
        <v>100</v>
      </c>
      <c r="AE16" s="173">
        <v>450</v>
      </c>
      <c r="AF16" s="142">
        <v>30</v>
      </c>
      <c r="AG16" s="142">
        <v>25</v>
      </c>
      <c r="AH16" s="142">
        <v>45</v>
      </c>
      <c r="AI16" s="142">
        <v>30</v>
      </c>
      <c r="AJ16" s="142">
        <v>15</v>
      </c>
      <c r="AK16" s="173">
        <v>145</v>
      </c>
      <c r="AL16" s="142">
        <v>95</v>
      </c>
      <c r="AM16" s="142">
        <v>100</v>
      </c>
      <c r="AN16" s="142">
        <v>155</v>
      </c>
      <c r="AO16" s="142">
        <v>55</v>
      </c>
      <c r="AP16" s="142">
        <v>35</v>
      </c>
      <c r="AQ16" s="142">
        <v>45</v>
      </c>
      <c r="AR16" s="142">
        <v>60</v>
      </c>
      <c r="AS16" s="174">
        <v>545</v>
      </c>
      <c r="AT16" s="171">
        <v>2115</v>
      </c>
      <c r="AU16" s="165"/>
    </row>
    <row r="17" spans="1:151" s="3" customFormat="1" ht="13.5" x14ac:dyDescent="0.35">
      <c r="A17" s="234" t="s">
        <v>235</v>
      </c>
      <c r="B17" s="234"/>
      <c r="C17" s="234"/>
      <c r="D17" s="234"/>
      <c r="E17" s="234"/>
      <c r="F17" s="165"/>
      <c r="G17" s="192" t="s">
        <v>231</v>
      </c>
      <c r="H17" s="185" t="s">
        <v>146</v>
      </c>
      <c r="I17" s="172">
        <v>140</v>
      </c>
      <c r="J17" s="142">
        <v>20</v>
      </c>
      <c r="K17" s="142">
        <v>15</v>
      </c>
      <c r="L17" s="142">
        <v>10</v>
      </c>
      <c r="M17" s="142">
        <v>40</v>
      </c>
      <c r="N17" s="142">
        <v>10</v>
      </c>
      <c r="O17" s="142">
        <v>15</v>
      </c>
      <c r="P17" s="142">
        <v>0</v>
      </c>
      <c r="Q17" s="142">
        <v>20</v>
      </c>
      <c r="R17" s="142">
        <v>35</v>
      </c>
      <c r="S17" s="142">
        <v>15</v>
      </c>
      <c r="T17" s="142">
        <v>55</v>
      </c>
      <c r="U17" s="173">
        <v>375</v>
      </c>
      <c r="V17" s="142">
        <v>0</v>
      </c>
      <c r="W17" s="142">
        <v>0</v>
      </c>
      <c r="X17" s="142">
        <v>5</v>
      </c>
      <c r="Y17" s="142">
        <v>5</v>
      </c>
      <c r="Z17" s="142">
        <v>15</v>
      </c>
      <c r="AA17" s="142">
        <v>5</v>
      </c>
      <c r="AB17" s="142">
        <v>15</v>
      </c>
      <c r="AC17" s="142">
        <v>10</v>
      </c>
      <c r="AD17" s="142">
        <v>5</v>
      </c>
      <c r="AE17" s="173">
        <v>60</v>
      </c>
      <c r="AF17" s="142">
        <v>5</v>
      </c>
      <c r="AG17" s="142">
        <v>10</v>
      </c>
      <c r="AH17" s="142">
        <v>5</v>
      </c>
      <c r="AI17" s="142">
        <v>10</v>
      </c>
      <c r="AJ17" s="142">
        <v>5</v>
      </c>
      <c r="AK17" s="173">
        <v>35</v>
      </c>
      <c r="AL17" s="142">
        <v>15</v>
      </c>
      <c r="AM17" s="142">
        <v>10</v>
      </c>
      <c r="AN17" s="142">
        <v>15</v>
      </c>
      <c r="AO17" s="142">
        <v>10</v>
      </c>
      <c r="AP17" s="142">
        <v>10</v>
      </c>
      <c r="AQ17" s="142">
        <v>10</v>
      </c>
      <c r="AR17" s="142">
        <v>10</v>
      </c>
      <c r="AS17" s="174">
        <v>80</v>
      </c>
      <c r="AT17" s="175">
        <v>550</v>
      </c>
      <c r="AU17" s="165"/>
    </row>
    <row r="18" spans="1:151" s="3" customFormat="1" ht="13.5" x14ac:dyDescent="0.35">
      <c r="A18" s="3" t="s">
        <v>247</v>
      </c>
      <c r="F18" s="165"/>
      <c r="G18" s="192" t="s">
        <v>233</v>
      </c>
      <c r="H18" s="185" t="s">
        <v>227</v>
      </c>
      <c r="I18" s="168">
        <v>13810</v>
      </c>
      <c r="J18" s="139">
        <v>10980</v>
      </c>
      <c r="K18" s="139">
        <v>7925</v>
      </c>
      <c r="L18" s="139">
        <v>3020</v>
      </c>
      <c r="M18" s="139">
        <v>7415</v>
      </c>
      <c r="N18" s="139">
        <v>4260</v>
      </c>
      <c r="O18" s="139">
        <v>3885</v>
      </c>
      <c r="P18" s="139">
        <v>2370</v>
      </c>
      <c r="Q18" s="139">
        <v>5155</v>
      </c>
      <c r="R18" s="139">
        <v>4675</v>
      </c>
      <c r="S18" s="139">
        <v>4920</v>
      </c>
      <c r="T18" s="139">
        <v>17890</v>
      </c>
      <c r="U18" s="169">
        <v>86305</v>
      </c>
      <c r="V18" s="139">
        <v>1185</v>
      </c>
      <c r="W18" s="139">
        <v>1630</v>
      </c>
      <c r="X18" s="139">
        <v>3685</v>
      </c>
      <c r="Y18" s="139">
        <v>2960</v>
      </c>
      <c r="Z18" s="139">
        <v>2250</v>
      </c>
      <c r="AA18" s="139">
        <v>1875</v>
      </c>
      <c r="AB18" s="139">
        <v>2470</v>
      </c>
      <c r="AC18" s="139">
        <v>3020</v>
      </c>
      <c r="AD18" s="139">
        <v>2535</v>
      </c>
      <c r="AE18" s="169">
        <v>21610</v>
      </c>
      <c r="AF18" s="139">
        <v>3175</v>
      </c>
      <c r="AG18" s="139">
        <v>2245</v>
      </c>
      <c r="AH18" s="139">
        <v>2915</v>
      </c>
      <c r="AI18" s="139">
        <v>4235</v>
      </c>
      <c r="AJ18" s="139">
        <v>1705</v>
      </c>
      <c r="AK18" s="169">
        <v>14275</v>
      </c>
      <c r="AL18" s="139">
        <v>6085</v>
      </c>
      <c r="AM18" s="139">
        <v>3050</v>
      </c>
      <c r="AN18" s="139">
        <v>3720</v>
      </c>
      <c r="AO18" s="139">
        <v>3905</v>
      </c>
      <c r="AP18" s="139">
        <v>3605</v>
      </c>
      <c r="AQ18" s="139">
        <v>2855</v>
      </c>
      <c r="AR18" s="139">
        <v>2795</v>
      </c>
      <c r="AS18" s="170">
        <v>26015</v>
      </c>
      <c r="AT18" s="171">
        <v>148205</v>
      </c>
      <c r="AU18" s="165"/>
    </row>
    <row r="19" spans="1:151" s="3" customFormat="1" ht="13.5" x14ac:dyDescent="0.35">
      <c r="A19" s="234" t="s">
        <v>237</v>
      </c>
      <c r="B19" s="234"/>
      <c r="C19" s="234"/>
      <c r="D19" s="234"/>
      <c r="E19" s="234"/>
      <c r="F19" s="165"/>
      <c r="G19" s="192" t="s">
        <v>238</v>
      </c>
      <c r="H19" s="185" t="s">
        <v>146</v>
      </c>
      <c r="I19" s="168">
        <v>3035</v>
      </c>
      <c r="J19" s="142">
        <v>880</v>
      </c>
      <c r="K19" s="139">
        <v>2140</v>
      </c>
      <c r="L19" s="139">
        <v>1430</v>
      </c>
      <c r="M19" s="139">
        <v>2115</v>
      </c>
      <c r="N19" s="139">
        <v>1870</v>
      </c>
      <c r="O19" s="139">
        <v>1300</v>
      </c>
      <c r="P19" s="139">
        <v>1110</v>
      </c>
      <c r="Q19" s="139">
        <v>1620</v>
      </c>
      <c r="R19" s="139">
        <v>1810</v>
      </c>
      <c r="S19" s="139">
        <v>1590</v>
      </c>
      <c r="T19" s="139">
        <v>4655</v>
      </c>
      <c r="U19" s="169">
        <v>23555</v>
      </c>
      <c r="V19" s="142">
        <v>960</v>
      </c>
      <c r="W19" s="142">
        <v>830</v>
      </c>
      <c r="X19" s="139">
        <v>1335</v>
      </c>
      <c r="Y19" s="139">
        <v>1570</v>
      </c>
      <c r="Z19" s="139">
        <v>1205</v>
      </c>
      <c r="AA19" s="139">
        <v>1050</v>
      </c>
      <c r="AB19" s="139">
        <v>2175</v>
      </c>
      <c r="AC19" s="139">
        <v>1625</v>
      </c>
      <c r="AD19" s="139">
        <v>1315</v>
      </c>
      <c r="AE19" s="169">
        <v>12065</v>
      </c>
      <c r="AF19" s="139">
        <v>1605</v>
      </c>
      <c r="AG19" s="139">
        <v>1095</v>
      </c>
      <c r="AH19" s="139">
        <v>1045</v>
      </c>
      <c r="AI19" s="139">
        <v>1075</v>
      </c>
      <c r="AJ19" s="142">
        <v>780</v>
      </c>
      <c r="AK19" s="169">
        <v>5600</v>
      </c>
      <c r="AL19" s="139">
        <v>2435</v>
      </c>
      <c r="AM19" s="139">
        <v>1890</v>
      </c>
      <c r="AN19" s="139">
        <v>2110</v>
      </c>
      <c r="AO19" s="139">
        <v>1445</v>
      </c>
      <c r="AP19" s="139">
        <v>1475</v>
      </c>
      <c r="AQ19" s="139">
        <v>1750</v>
      </c>
      <c r="AR19" s="139">
        <v>1550</v>
      </c>
      <c r="AS19" s="170">
        <v>12655</v>
      </c>
      <c r="AT19" s="171">
        <v>53875</v>
      </c>
      <c r="AU19" s="165"/>
    </row>
    <row r="20" spans="1:151" s="3" customFormat="1" ht="13.5" x14ac:dyDescent="0.35">
      <c r="A20" s="234" t="s">
        <v>150</v>
      </c>
      <c r="B20" s="234"/>
      <c r="C20" s="234"/>
      <c r="D20" s="234"/>
      <c r="E20" s="234"/>
      <c r="F20" s="165"/>
      <c r="G20" s="192" t="s">
        <v>234</v>
      </c>
      <c r="H20" s="185" t="s">
        <v>146</v>
      </c>
      <c r="I20" s="172">
        <v>825</v>
      </c>
      <c r="J20" s="142">
        <v>250</v>
      </c>
      <c r="K20" s="142">
        <v>490</v>
      </c>
      <c r="L20" s="142">
        <v>405</v>
      </c>
      <c r="M20" s="142">
        <v>470</v>
      </c>
      <c r="N20" s="142">
        <v>185</v>
      </c>
      <c r="O20" s="142">
        <v>365</v>
      </c>
      <c r="P20" s="142">
        <v>375</v>
      </c>
      <c r="Q20" s="142">
        <v>390</v>
      </c>
      <c r="R20" s="142">
        <v>510</v>
      </c>
      <c r="S20" s="142">
        <v>355</v>
      </c>
      <c r="T20" s="142">
        <v>805</v>
      </c>
      <c r="U20" s="169">
        <v>5425</v>
      </c>
      <c r="V20" s="142">
        <v>715</v>
      </c>
      <c r="W20" s="142">
        <v>475</v>
      </c>
      <c r="X20" s="142">
        <v>380</v>
      </c>
      <c r="Y20" s="142">
        <v>760</v>
      </c>
      <c r="Z20" s="142">
        <v>445</v>
      </c>
      <c r="AA20" s="142">
        <v>610</v>
      </c>
      <c r="AB20" s="142">
        <v>845</v>
      </c>
      <c r="AC20" s="142">
        <v>725</v>
      </c>
      <c r="AD20" s="142">
        <v>565</v>
      </c>
      <c r="AE20" s="169">
        <v>5520</v>
      </c>
      <c r="AF20" s="142">
        <v>710</v>
      </c>
      <c r="AG20" s="142">
        <v>250</v>
      </c>
      <c r="AH20" s="142">
        <v>615</v>
      </c>
      <c r="AI20" s="142">
        <v>230</v>
      </c>
      <c r="AJ20" s="142">
        <v>300</v>
      </c>
      <c r="AK20" s="169">
        <v>2105</v>
      </c>
      <c r="AL20" s="142">
        <v>710</v>
      </c>
      <c r="AM20" s="142">
        <v>895</v>
      </c>
      <c r="AN20" s="142">
        <v>950</v>
      </c>
      <c r="AO20" s="142">
        <v>260</v>
      </c>
      <c r="AP20" s="142">
        <v>630</v>
      </c>
      <c r="AQ20" s="139">
        <v>1330</v>
      </c>
      <c r="AR20" s="139">
        <v>1055</v>
      </c>
      <c r="AS20" s="170">
        <v>5830</v>
      </c>
      <c r="AT20" s="171">
        <v>18880</v>
      </c>
      <c r="AU20" s="165"/>
    </row>
    <row r="21" spans="1:151" s="3" customFormat="1" ht="13.5" x14ac:dyDescent="0.35">
      <c r="A21" s="234" t="s">
        <v>66</v>
      </c>
      <c r="B21" s="234"/>
      <c r="C21" s="234"/>
      <c r="D21" s="234"/>
      <c r="E21" s="234"/>
      <c r="F21" s="234"/>
      <c r="G21" s="192" t="s">
        <v>234</v>
      </c>
      <c r="H21" s="185" t="s">
        <v>146</v>
      </c>
      <c r="I21" s="172">
        <v>905</v>
      </c>
      <c r="J21" s="142">
        <v>310</v>
      </c>
      <c r="K21" s="142">
        <v>740</v>
      </c>
      <c r="L21" s="142">
        <v>495</v>
      </c>
      <c r="M21" s="142">
        <v>655</v>
      </c>
      <c r="N21" s="142">
        <v>265</v>
      </c>
      <c r="O21" s="142">
        <v>335</v>
      </c>
      <c r="P21" s="142">
        <v>270</v>
      </c>
      <c r="Q21" s="142">
        <v>470</v>
      </c>
      <c r="R21" s="142">
        <v>495</v>
      </c>
      <c r="S21" s="142">
        <v>400</v>
      </c>
      <c r="T21" s="142">
        <v>995</v>
      </c>
      <c r="U21" s="169">
        <v>6335</v>
      </c>
      <c r="V21" s="142">
        <v>285</v>
      </c>
      <c r="W21" s="142">
        <v>355</v>
      </c>
      <c r="X21" s="142">
        <v>435</v>
      </c>
      <c r="Y21" s="142">
        <v>515</v>
      </c>
      <c r="Z21" s="142">
        <v>355</v>
      </c>
      <c r="AA21" s="142">
        <v>360</v>
      </c>
      <c r="AB21" s="142">
        <v>415</v>
      </c>
      <c r="AC21" s="142">
        <v>365</v>
      </c>
      <c r="AD21" s="142">
        <v>470</v>
      </c>
      <c r="AE21" s="169">
        <v>3555</v>
      </c>
      <c r="AF21" s="142">
        <v>390</v>
      </c>
      <c r="AG21" s="142">
        <v>270</v>
      </c>
      <c r="AH21" s="142">
        <v>340</v>
      </c>
      <c r="AI21" s="142">
        <v>280</v>
      </c>
      <c r="AJ21" s="142">
        <v>250</v>
      </c>
      <c r="AK21" s="169">
        <v>1530</v>
      </c>
      <c r="AL21" s="142">
        <v>580</v>
      </c>
      <c r="AM21" s="142">
        <v>525</v>
      </c>
      <c r="AN21" s="142">
        <v>700</v>
      </c>
      <c r="AO21" s="142">
        <v>315</v>
      </c>
      <c r="AP21" s="142">
        <v>280</v>
      </c>
      <c r="AQ21" s="142">
        <v>535</v>
      </c>
      <c r="AR21" s="142">
        <v>385</v>
      </c>
      <c r="AS21" s="170">
        <v>3320</v>
      </c>
      <c r="AT21" s="171">
        <v>14740</v>
      </c>
      <c r="AU21" s="165"/>
    </row>
    <row r="22" spans="1:151" s="3" customFormat="1" ht="13.5" x14ac:dyDescent="0.35">
      <c r="A22" s="235" t="s">
        <v>64</v>
      </c>
      <c r="B22" s="235"/>
      <c r="C22" s="235"/>
      <c r="D22" s="235"/>
      <c r="E22" s="235"/>
      <c r="F22" s="235"/>
      <c r="G22" s="193" t="s">
        <v>231</v>
      </c>
      <c r="H22" s="189" t="s">
        <v>146</v>
      </c>
      <c r="I22" s="176">
        <v>890</v>
      </c>
      <c r="J22" s="177">
        <v>290</v>
      </c>
      <c r="K22" s="177">
        <v>600</v>
      </c>
      <c r="L22" s="177">
        <v>335</v>
      </c>
      <c r="M22" s="177">
        <v>575</v>
      </c>
      <c r="N22" s="177">
        <v>320</v>
      </c>
      <c r="O22" s="177">
        <v>385</v>
      </c>
      <c r="P22" s="177">
        <v>285</v>
      </c>
      <c r="Q22" s="177">
        <v>440</v>
      </c>
      <c r="R22" s="177">
        <v>615</v>
      </c>
      <c r="S22" s="177">
        <v>435</v>
      </c>
      <c r="T22" s="177">
        <v>835</v>
      </c>
      <c r="U22" s="178">
        <v>6005</v>
      </c>
      <c r="V22" s="177">
        <v>205</v>
      </c>
      <c r="W22" s="177">
        <v>250</v>
      </c>
      <c r="X22" s="177">
        <v>385</v>
      </c>
      <c r="Y22" s="177">
        <v>405</v>
      </c>
      <c r="Z22" s="177">
        <v>355</v>
      </c>
      <c r="AA22" s="177">
        <v>270</v>
      </c>
      <c r="AB22" s="177">
        <v>460</v>
      </c>
      <c r="AC22" s="177">
        <v>420</v>
      </c>
      <c r="AD22" s="177">
        <v>280</v>
      </c>
      <c r="AE22" s="178">
        <v>3030</v>
      </c>
      <c r="AF22" s="177">
        <v>400</v>
      </c>
      <c r="AG22" s="177">
        <v>225</v>
      </c>
      <c r="AH22" s="177">
        <v>315</v>
      </c>
      <c r="AI22" s="177">
        <v>355</v>
      </c>
      <c r="AJ22" s="177">
        <v>220</v>
      </c>
      <c r="AK22" s="178">
        <v>1515</v>
      </c>
      <c r="AL22" s="177">
        <v>660</v>
      </c>
      <c r="AM22" s="177">
        <v>380</v>
      </c>
      <c r="AN22" s="177">
        <v>430</v>
      </c>
      <c r="AO22" s="177">
        <v>350</v>
      </c>
      <c r="AP22" s="177">
        <v>320</v>
      </c>
      <c r="AQ22" s="177">
        <v>340</v>
      </c>
      <c r="AR22" s="177">
        <v>320</v>
      </c>
      <c r="AS22" s="179">
        <v>2800</v>
      </c>
      <c r="AT22" s="180">
        <v>13350</v>
      </c>
      <c r="AU22" s="165"/>
    </row>
    <row r="23" spans="1:151" s="3" customFormat="1" ht="13.5" x14ac:dyDescent="0.35">
      <c r="A23" s="196" t="s">
        <v>239</v>
      </c>
      <c r="B23" s="165"/>
      <c r="C23" s="165"/>
      <c r="D23" s="165"/>
      <c r="E23" s="165"/>
      <c r="F23" s="165"/>
      <c r="G23" s="165"/>
      <c r="H23" s="165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94"/>
      <c r="V23" s="142"/>
      <c r="W23" s="142"/>
      <c r="X23" s="142"/>
      <c r="Y23" s="142"/>
      <c r="Z23" s="142"/>
      <c r="AA23" s="142"/>
      <c r="AB23" s="142"/>
      <c r="AC23" s="142"/>
      <c r="AD23" s="142"/>
      <c r="AE23" s="194"/>
      <c r="AF23" s="142"/>
      <c r="AG23" s="142"/>
      <c r="AH23" s="142"/>
      <c r="AI23" s="142"/>
      <c r="AJ23" s="142"/>
      <c r="AK23" s="194"/>
      <c r="AL23" s="142"/>
      <c r="AM23" s="142"/>
      <c r="AN23" s="142"/>
      <c r="AO23" s="142"/>
      <c r="AP23" s="142"/>
      <c r="AQ23" s="142"/>
      <c r="AR23" s="142"/>
      <c r="AS23" s="195"/>
      <c r="AT23" s="195"/>
      <c r="AU23" s="165"/>
    </row>
    <row r="24" spans="1:151" s="3" customFormat="1" ht="13.5" x14ac:dyDescent="0.35">
      <c r="V24" s="91"/>
    </row>
    <row r="25" spans="1:151" s="3" customFormat="1" ht="13.9" x14ac:dyDescent="0.4">
      <c r="A25" s="7" t="s">
        <v>248</v>
      </c>
    </row>
    <row r="26" spans="1:151" s="3" customFormat="1" ht="13.9" x14ac:dyDescent="0.4">
      <c r="A26" s="154"/>
    </row>
    <row r="27" spans="1:151" s="162" customFormat="1" ht="27.95" customHeight="1" x14ac:dyDescent="0.35">
      <c r="A27" s="226"/>
      <c r="B27" s="226"/>
      <c r="C27" s="226"/>
      <c r="D27" s="226"/>
      <c r="E27" s="226"/>
      <c r="F27" s="226"/>
      <c r="G27" s="226"/>
      <c r="H27" s="227"/>
      <c r="I27" s="225" t="s">
        <v>142</v>
      </c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7"/>
      <c r="V27" s="225" t="s">
        <v>149</v>
      </c>
      <c r="W27" s="226"/>
      <c r="X27" s="226"/>
      <c r="Y27" s="226"/>
      <c r="Z27" s="226"/>
      <c r="AA27" s="226"/>
      <c r="AB27" s="226"/>
      <c r="AC27" s="226"/>
      <c r="AD27" s="226"/>
      <c r="AE27" s="227"/>
      <c r="AF27" s="225" t="s">
        <v>152</v>
      </c>
      <c r="AG27" s="226"/>
      <c r="AH27" s="226"/>
      <c r="AI27" s="226"/>
      <c r="AJ27" s="226"/>
      <c r="AK27" s="227"/>
      <c r="AL27" s="225" t="s">
        <v>154</v>
      </c>
      <c r="AM27" s="226"/>
      <c r="AN27" s="226"/>
      <c r="AO27" s="226"/>
      <c r="AP27" s="226"/>
      <c r="AQ27" s="226"/>
      <c r="AR27" s="226"/>
      <c r="AS27" s="227"/>
      <c r="AT27" s="181" t="s">
        <v>191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</row>
    <row r="28" spans="1:151" s="161" customFormat="1" ht="41.65" x14ac:dyDescent="0.35">
      <c r="A28" s="186"/>
      <c r="B28" s="186"/>
      <c r="C28" s="186"/>
      <c r="D28" s="186"/>
      <c r="E28" s="186"/>
      <c r="F28" s="187"/>
      <c r="G28" s="156"/>
      <c r="H28" s="156"/>
      <c r="I28" s="157" t="s">
        <v>193</v>
      </c>
      <c r="J28" s="156" t="s">
        <v>194</v>
      </c>
      <c r="K28" s="156" t="s">
        <v>195</v>
      </c>
      <c r="L28" s="156" t="s">
        <v>196</v>
      </c>
      <c r="M28" s="156" t="s">
        <v>197</v>
      </c>
      <c r="N28" s="156" t="s">
        <v>198</v>
      </c>
      <c r="O28" s="156" t="s">
        <v>199</v>
      </c>
      <c r="P28" s="156" t="s">
        <v>200</v>
      </c>
      <c r="Q28" s="156" t="s">
        <v>201</v>
      </c>
      <c r="R28" s="156" t="s">
        <v>202</v>
      </c>
      <c r="S28" s="156" t="s">
        <v>203</v>
      </c>
      <c r="T28" s="156" t="s">
        <v>204</v>
      </c>
      <c r="U28" s="158" t="s">
        <v>181</v>
      </c>
      <c r="V28" s="159" t="s">
        <v>205</v>
      </c>
      <c r="W28" s="156" t="s">
        <v>206</v>
      </c>
      <c r="X28" s="156" t="s">
        <v>207</v>
      </c>
      <c r="Y28" s="156" t="s">
        <v>208</v>
      </c>
      <c r="Z28" s="156" t="s">
        <v>209</v>
      </c>
      <c r="AA28" s="156" t="s">
        <v>210</v>
      </c>
      <c r="AB28" s="156" t="s">
        <v>211</v>
      </c>
      <c r="AC28" s="156" t="s">
        <v>212</v>
      </c>
      <c r="AD28" s="156" t="s">
        <v>213</v>
      </c>
      <c r="AE28" s="158" t="s">
        <v>181</v>
      </c>
      <c r="AF28" s="159" t="s">
        <v>214</v>
      </c>
      <c r="AG28" s="156" t="s">
        <v>215</v>
      </c>
      <c r="AH28" s="156" t="s">
        <v>216</v>
      </c>
      <c r="AI28" s="156" t="s">
        <v>217</v>
      </c>
      <c r="AJ28" s="156" t="s">
        <v>218</v>
      </c>
      <c r="AK28" s="158" t="s">
        <v>181</v>
      </c>
      <c r="AL28" s="159" t="s">
        <v>219</v>
      </c>
      <c r="AM28" s="156" t="s">
        <v>220</v>
      </c>
      <c r="AN28" s="156" t="s">
        <v>221</v>
      </c>
      <c r="AO28" s="156" t="s">
        <v>222</v>
      </c>
      <c r="AP28" s="156" t="s">
        <v>223</v>
      </c>
      <c r="AQ28" s="156" t="s">
        <v>224</v>
      </c>
      <c r="AR28" s="156" t="s">
        <v>225</v>
      </c>
      <c r="AS28" s="158" t="s">
        <v>181</v>
      </c>
      <c r="AT28" s="160" t="s">
        <v>181</v>
      </c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</row>
    <row r="29" spans="1:151" s="3" customFormat="1" ht="13.5" x14ac:dyDescent="0.35">
      <c r="A29" s="188" t="s">
        <v>241</v>
      </c>
      <c r="B29" s="188"/>
      <c r="C29" s="188"/>
      <c r="D29" s="188"/>
      <c r="E29" s="188"/>
      <c r="F29" s="145"/>
      <c r="G29" s="145"/>
      <c r="H29" s="145"/>
      <c r="I29" s="182">
        <v>41260</v>
      </c>
      <c r="J29" s="147">
        <v>27050</v>
      </c>
      <c r="K29" s="147">
        <v>27140</v>
      </c>
      <c r="L29" s="147">
        <v>13870</v>
      </c>
      <c r="M29" s="147">
        <v>25480</v>
      </c>
      <c r="N29" s="147">
        <v>14925</v>
      </c>
      <c r="O29" s="147">
        <v>15065</v>
      </c>
      <c r="P29" s="147">
        <v>10800</v>
      </c>
      <c r="Q29" s="147">
        <v>18250</v>
      </c>
      <c r="R29" s="147">
        <v>19530</v>
      </c>
      <c r="S29" s="147">
        <v>16900</v>
      </c>
      <c r="T29" s="147">
        <v>62410</v>
      </c>
      <c r="U29" s="148">
        <f>SUM(I29:T29)</f>
        <v>292680</v>
      </c>
      <c r="V29" s="147">
        <v>9105</v>
      </c>
      <c r="W29" s="147">
        <v>9595</v>
      </c>
      <c r="X29" s="147">
        <v>16030</v>
      </c>
      <c r="Y29" s="147">
        <v>16420</v>
      </c>
      <c r="Z29" s="147">
        <v>11410</v>
      </c>
      <c r="AA29" s="147">
        <v>11930</v>
      </c>
      <c r="AB29" s="147">
        <v>15320</v>
      </c>
      <c r="AC29" s="147">
        <v>16050</v>
      </c>
      <c r="AD29" s="147">
        <v>12955</v>
      </c>
      <c r="AE29" s="148">
        <f>SUM(V29:AD29)</f>
        <v>118815</v>
      </c>
      <c r="AF29" s="147">
        <v>16200</v>
      </c>
      <c r="AG29" s="147">
        <v>9385</v>
      </c>
      <c r="AH29" s="147">
        <v>12230</v>
      </c>
      <c r="AI29" s="147">
        <v>13350</v>
      </c>
      <c r="AJ29" s="147">
        <v>9225</v>
      </c>
      <c r="AK29" s="148">
        <f>SUM(AF29:AJ29)</f>
        <v>60390</v>
      </c>
      <c r="AL29" s="147">
        <v>26760</v>
      </c>
      <c r="AM29" s="147">
        <v>16980</v>
      </c>
      <c r="AN29" s="147">
        <v>19375</v>
      </c>
      <c r="AO29" s="147">
        <v>13990</v>
      </c>
      <c r="AP29" s="147">
        <v>16070</v>
      </c>
      <c r="AQ29" s="147">
        <v>16720</v>
      </c>
      <c r="AR29" s="152">
        <v>14775</v>
      </c>
      <c r="AS29" s="153">
        <f>SUM(AL29:AR29)</f>
        <v>124670</v>
      </c>
      <c r="AT29" s="148">
        <v>596550</v>
      </c>
      <c r="AU29" s="91"/>
    </row>
    <row r="30" spans="1:151" x14ac:dyDescent="0.4">
      <c r="A30" s="196" t="s">
        <v>243</v>
      </c>
    </row>
  </sheetData>
  <mergeCells count="19">
    <mergeCell ref="I6:U6"/>
    <mergeCell ref="V6:AE6"/>
    <mergeCell ref="AF6:AK6"/>
    <mergeCell ref="V27:AE27"/>
    <mergeCell ref="G6:H6"/>
    <mergeCell ref="AF27:AK27"/>
    <mergeCell ref="AL27:AS27"/>
    <mergeCell ref="AL6:AS6"/>
    <mergeCell ref="A27:H27"/>
    <mergeCell ref="I27:U27"/>
    <mergeCell ref="A20:E20"/>
    <mergeCell ref="A21:F21"/>
    <mergeCell ref="A22:F22"/>
    <mergeCell ref="A15:E15"/>
    <mergeCell ref="A16:E16"/>
    <mergeCell ref="A17:E17"/>
    <mergeCell ref="A19:E19"/>
    <mergeCell ref="A7:F7"/>
    <mergeCell ref="A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E4CC-5343-4369-938D-C6449F539C6A}">
  <dimension ref="A1:C3"/>
  <sheetViews>
    <sheetView zoomScale="85" zoomScaleNormal="85" workbookViewId="0"/>
  </sheetViews>
  <sheetFormatPr defaultRowHeight="13.5" x14ac:dyDescent="0.35"/>
  <cols>
    <col min="1" max="1" width="45" style="118" bestFit="1" customWidth="1"/>
    <col min="2" max="2" width="54" style="118" customWidth="1"/>
    <col min="3" max="3" width="63.77734375" style="118" customWidth="1"/>
    <col min="4" max="16384" width="8.88671875" style="118"/>
  </cols>
  <sheetData>
    <row r="1" spans="1:3" ht="13.9" x14ac:dyDescent="0.4">
      <c r="A1" s="116" t="s">
        <v>249</v>
      </c>
      <c r="B1" s="117" t="s">
        <v>250</v>
      </c>
      <c r="C1" s="117" t="s">
        <v>251</v>
      </c>
    </row>
    <row r="2" spans="1:3" ht="27" x14ac:dyDescent="0.35">
      <c r="A2" s="119" t="s">
        <v>252</v>
      </c>
      <c r="B2" s="120" t="s">
        <v>253</v>
      </c>
      <c r="C2" s="121" t="s">
        <v>254</v>
      </c>
    </row>
    <row r="3" spans="1:3" ht="27" x14ac:dyDescent="0.35">
      <c r="A3" s="119" t="s">
        <v>255</v>
      </c>
      <c r="B3" s="120" t="s">
        <v>256</v>
      </c>
      <c r="C3" s="121" t="s">
        <v>257</v>
      </c>
    </row>
  </sheetData>
  <hyperlinks>
    <hyperlink ref="C2" r:id="rId1" xr:uid="{7744D4D7-84FD-46B6-9D6D-C5AF35977CA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24E4-5FF7-4359-9585-E62D0DD9BD82}">
  <dimension ref="A1:B36"/>
  <sheetViews>
    <sheetView workbookViewId="0"/>
  </sheetViews>
  <sheetFormatPr defaultColWidth="7.44140625" defaultRowHeight="13.5" x14ac:dyDescent="0.35"/>
  <cols>
    <col min="1" max="1" width="25.44140625" style="1" bestFit="1" customWidth="1"/>
    <col min="2" max="2" width="21.33203125" style="1" customWidth="1"/>
    <col min="3" max="16384" width="7.44140625" style="1"/>
  </cols>
  <sheetData>
    <row r="1" spans="1:2" ht="13.9" x14ac:dyDescent="0.4">
      <c r="A1" s="5" t="s">
        <v>258</v>
      </c>
    </row>
    <row r="3" spans="1:2" ht="13.9" x14ac:dyDescent="0.4">
      <c r="A3" s="17" t="s">
        <v>259</v>
      </c>
      <c r="B3" s="18" t="s">
        <v>260</v>
      </c>
    </row>
    <row r="4" spans="1:2" x14ac:dyDescent="0.35">
      <c r="A4" s="11" t="s">
        <v>193</v>
      </c>
      <c r="B4" s="14" t="s">
        <v>142</v>
      </c>
    </row>
    <row r="5" spans="1:2" x14ac:dyDescent="0.35">
      <c r="A5" s="12" t="s">
        <v>194</v>
      </c>
      <c r="B5" s="15" t="s">
        <v>142</v>
      </c>
    </row>
    <row r="6" spans="1:2" x14ac:dyDescent="0.35">
      <c r="A6" s="12" t="s">
        <v>195</v>
      </c>
      <c r="B6" s="15" t="s">
        <v>142</v>
      </c>
    </row>
    <row r="7" spans="1:2" x14ac:dyDescent="0.35">
      <c r="A7" s="12" t="s">
        <v>196</v>
      </c>
      <c r="B7" s="15" t="s">
        <v>142</v>
      </c>
    </row>
    <row r="8" spans="1:2" x14ac:dyDescent="0.35">
      <c r="A8" s="12" t="s">
        <v>197</v>
      </c>
      <c r="B8" s="15" t="s">
        <v>142</v>
      </c>
    </row>
    <row r="9" spans="1:2" x14ac:dyDescent="0.35">
      <c r="A9" s="12" t="s">
        <v>261</v>
      </c>
      <c r="B9" s="15" t="s">
        <v>142</v>
      </c>
    </row>
    <row r="10" spans="1:2" x14ac:dyDescent="0.35">
      <c r="A10" s="12" t="s">
        <v>199</v>
      </c>
      <c r="B10" s="15" t="s">
        <v>142</v>
      </c>
    </row>
    <row r="11" spans="1:2" x14ac:dyDescent="0.35">
      <c r="A11" s="12" t="s">
        <v>200</v>
      </c>
      <c r="B11" s="15" t="s">
        <v>142</v>
      </c>
    </row>
    <row r="12" spans="1:2" x14ac:dyDescent="0.35">
      <c r="A12" s="12" t="s">
        <v>201</v>
      </c>
      <c r="B12" s="15" t="s">
        <v>142</v>
      </c>
    </row>
    <row r="13" spans="1:2" x14ac:dyDescent="0.35">
      <c r="A13" s="12" t="s">
        <v>202</v>
      </c>
      <c r="B13" s="15" t="s">
        <v>142</v>
      </c>
    </row>
    <row r="14" spans="1:2" x14ac:dyDescent="0.35">
      <c r="A14" s="12" t="s">
        <v>203</v>
      </c>
      <c r="B14" s="15" t="s">
        <v>142</v>
      </c>
    </row>
    <row r="15" spans="1:2" x14ac:dyDescent="0.35">
      <c r="A15" s="13" t="s">
        <v>204</v>
      </c>
      <c r="B15" s="16" t="s">
        <v>142</v>
      </c>
    </row>
    <row r="16" spans="1:2" x14ac:dyDescent="0.35">
      <c r="A16" s="11" t="s">
        <v>262</v>
      </c>
      <c r="B16" s="14" t="s">
        <v>149</v>
      </c>
    </row>
    <row r="17" spans="1:2" x14ac:dyDescent="0.35">
      <c r="A17" s="12" t="s">
        <v>206</v>
      </c>
      <c r="B17" s="15" t="s">
        <v>149</v>
      </c>
    </row>
    <row r="18" spans="1:2" x14ac:dyDescent="0.35">
      <c r="A18" s="12" t="s">
        <v>207</v>
      </c>
      <c r="B18" s="15" t="s">
        <v>149</v>
      </c>
    </row>
    <row r="19" spans="1:2" x14ac:dyDescent="0.35">
      <c r="A19" s="12" t="s">
        <v>208</v>
      </c>
      <c r="B19" s="15" t="s">
        <v>149</v>
      </c>
    </row>
    <row r="20" spans="1:2" x14ac:dyDescent="0.35">
      <c r="A20" s="12" t="s">
        <v>209</v>
      </c>
      <c r="B20" s="15" t="s">
        <v>149</v>
      </c>
    </row>
    <row r="21" spans="1:2" x14ac:dyDescent="0.35">
      <c r="A21" s="12" t="s">
        <v>210</v>
      </c>
      <c r="B21" s="15" t="s">
        <v>149</v>
      </c>
    </row>
    <row r="22" spans="1:2" x14ac:dyDescent="0.35">
      <c r="A22" s="12" t="s">
        <v>211</v>
      </c>
      <c r="B22" s="15" t="s">
        <v>149</v>
      </c>
    </row>
    <row r="23" spans="1:2" x14ac:dyDescent="0.35">
      <c r="A23" s="12" t="s">
        <v>212</v>
      </c>
      <c r="B23" s="15" t="s">
        <v>149</v>
      </c>
    </row>
    <row r="24" spans="1:2" x14ac:dyDescent="0.35">
      <c r="A24" s="13" t="s">
        <v>213</v>
      </c>
      <c r="B24" s="16" t="s">
        <v>149</v>
      </c>
    </row>
    <row r="25" spans="1:2" x14ac:dyDescent="0.35">
      <c r="A25" s="11" t="s">
        <v>214</v>
      </c>
      <c r="B25" s="14" t="s">
        <v>152</v>
      </c>
    </row>
    <row r="26" spans="1:2" x14ac:dyDescent="0.35">
      <c r="A26" s="12" t="s">
        <v>215</v>
      </c>
      <c r="B26" s="15" t="s">
        <v>152</v>
      </c>
    </row>
    <row r="27" spans="1:2" x14ac:dyDescent="0.35">
      <c r="A27" s="12" t="s">
        <v>216</v>
      </c>
      <c r="B27" s="15" t="s">
        <v>152</v>
      </c>
    </row>
    <row r="28" spans="1:2" x14ac:dyDescent="0.35">
      <c r="A28" s="12" t="s">
        <v>217</v>
      </c>
      <c r="B28" s="15" t="s">
        <v>152</v>
      </c>
    </row>
    <row r="29" spans="1:2" x14ac:dyDescent="0.35">
      <c r="A29" s="13" t="s">
        <v>218</v>
      </c>
      <c r="B29" s="16" t="s">
        <v>152</v>
      </c>
    </row>
    <row r="30" spans="1:2" x14ac:dyDescent="0.35">
      <c r="A30" s="11" t="s">
        <v>219</v>
      </c>
      <c r="B30" s="14" t="s">
        <v>154</v>
      </c>
    </row>
    <row r="31" spans="1:2" x14ac:dyDescent="0.35">
      <c r="A31" s="12" t="s">
        <v>220</v>
      </c>
      <c r="B31" s="15" t="s">
        <v>154</v>
      </c>
    </row>
    <row r="32" spans="1:2" x14ac:dyDescent="0.35">
      <c r="A32" s="12" t="s">
        <v>221</v>
      </c>
      <c r="B32" s="15" t="s">
        <v>154</v>
      </c>
    </row>
    <row r="33" spans="1:2" x14ac:dyDescent="0.35">
      <c r="A33" s="12" t="s">
        <v>263</v>
      </c>
      <c r="B33" s="15" t="s">
        <v>154</v>
      </c>
    </row>
    <row r="34" spans="1:2" x14ac:dyDescent="0.35">
      <c r="A34" s="12" t="s">
        <v>223</v>
      </c>
      <c r="B34" s="15" t="s">
        <v>154</v>
      </c>
    </row>
    <row r="35" spans="1:2" x14ac:dyDescent="0.35">
      <c r="A35" s="12" t="s">
        <v>224</v>
      </c>
      <c r="B35" s="15" t="s">
        <v>154</v>
      </c>
    </row>
    <row r="36" spans="1:2" x14ac:dyDescent="0.35">
      <c r="A36" s="13" t="s">
        <v>225</v>
      </c>
      <c r="B36" s="16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12dc6d-287d-419b-9501-0beb778da2ac">
      <Terms xmlns="http://schemas.microsoft.com/office/infopath/2007/PartnerControls"/>
    </lcf76f155ced4ddcb4097134ff3c332f>
    <TaxCatchAll xmlns="d89e0e27-1f68-4bea-b156-5cc14f0e70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A6E48A8C8D34EBFEEC638E3EF35AC" ma:contentTypeVersion="16" ma:contentTypeDescription="Create a new document." ma:contentTypeScope="" ma:versionID="323f3b1a62e93eb82a9dbe31c45a52fb">
  <xsd:schema xmlns:xsd="http://www.w3.org/2001/XMLSchema" xmlns:xs="http://www.w3.org/2001/XMLSchema" xmlns:p="http://schemas.microsoft.com/office/2006/metadata/properties" xmlns:ns2="dd12dc6d-287d-419b-9501-0beb778da2ac" xmlns:ns3="d89e0e27-1f68-4bea-b156-5cc14f0e70f1" targetNamespace="http://schemas.microsoft.com/office/2006/metadata/properties" ma:root="true" ma:fieldsID="4caaf4b4b44389518218935e1f737ff3" ns2:_="" ns3:_="">
    <xsd:import namespace="dd12dc6d-287d-419b-9501-0beb778da2ac"/>
    <xsd:import namespace="d89e0e27-1f68-4bea-b156-5cc14f0e7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dc6d-287d-419b-9501-0beb778da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e0e27-1f68-4bea-b156-5cc14f0e70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eaddef-b130-494b-9d01-48bdfa2b1e7b}" ma:internalName="TaxCatchAll" ma:showField="CatchAllData" ma:web="d89e0e27-1f68-4bea-b156-5cc14f0e70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1FC6D-E418-4D70-912C-A80981E30B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13749D-A08A-4314-9655-988C358BA3E4}">
  <ds:schemaRefs>
    <ds:schemaRef ds:uri="http://schemas.microsoft.com/office/2006/metadata/properties"/>
    <ds:schemaRef ds:uri="dd12dc6d-287d-419b-9501-0beb778da2a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d89e0e27-1f68-4bea-b156-5cc14f0e70f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B5A445-AEA4-4484-B7E4-3CD637F9E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2dc6d-287d-419b-9501-0beb778da2ac"/>
    <ds:schemaRef ds:uri="d89e0e27-1f68-4bea-b156-5cc14f0e7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Sector definitions</vt:lpstr>
      <vt:lpstr>1. Employee jobs by sector</vt:lpstr>
      <vt:lpstr>2. Business counts by sector</vt:lpstr>
      <vt:lpstr>3. Business counts by size</vt:lpstr>
      <vt:lpstr>4. Employee jobs by LA </vt:lpstr>
      <vt:lpstr>5. Business counts by LA</vt:lpstr>
      <vt:lpstr>Data sources</vt:lpstr>
      <vt:lpstr>SRP list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Monet Durieux</dc:creator>
  <cp:keywords/>
  <dc:description/>
  <cp:lastModifiedBy>Christopher Rocks</cp:lastModifiedBy>
  <cp:revision/>
  <dcterms:created xsi:type="dcterms:W3CDTF">2025-11-14T15:20:19Z</dcterms:created>
  <dcterms:modified xsi:type="dcterms:W3CDTF">2025-11-27T09:29:09Z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0x010100634A6E48A8C8D34EBFEEC638E3EF35AC</vt:lpwstr>
  </property>
  <property fmtid="{D5CDD505-2E9C-101B-9397-08002B2CF9AE}" pid="3" name="MediaServiceImageTags">
    <vt:lpwstr/>
  </property>
</Properties>
</file>