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C:\Users\CHRISTIANJ\Downloads\"/>
    </mc:Choice>
  </mc:AlternateContent>
  <xr:revisionPtr revIDLastSave="160" documentId="8_{BE25A2C8-CFFC-4108-A1FC-5CF503CF8B1B}" xr6:coauthVersionLast="47" xr6:coauthVersionMax="47" xr10:uidLastSave="{C55ED268-4BA2-4EB6-8FB9-903FA37D8F75}"/>
  <bookViews>
    <workbookView xWindow="-108" yWindow="-108" windowWidth="23256" windowHeight="12456" tabRatio="786" firstSheet="17" activeTab="26"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1-02, C1-03, C1-04, C1-05" sheetId="18" r:id="rId6"/>
    <sheet name="C2-01" sheetId="24"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ExternalData_1" localSheetId="26" hidden="1">'Voluntary Leavers'!$A$1:$M$80</definedName>
    <definedName name="ExternalData_2" localSheetId="25" hidden="1">Promotions!$A$1:$M$56</definedName>
    <definedName name="query__34" localSheetId="3" hidden="1">'Report Catalogue'!$A$1:$E$33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VoluntaryLeavers_01c8e5ef-cabe-42d1-9324-d4f5910154e5" name="VoluntaryLeavers" connection="Query - VoluntaryLeavers"/>
          <x15:modelTable id="Promotions_438089b5-6403-444c-9359-12988df77a91" name="Promotions" connection="Query - Promotion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4" l="1"/>
  <c r="D3" i="54"/>
  <c r="D4" i="54"/>
  <c r="D5" i="54"/>
  <c r="D6" i="54"/>
  <c r="D7" i="54"/>
  <c r="D8" i="54"/>
  <c r="D9" i="54"/>
  <c r="D10" i="54"/>
  <c r="D11" i="54"/>
  <c r="D12" i="54"/>
  <c r="D13" i="54"/>
  <c r="D14" i="54"/>
  <c r="D15" i="54"/>
  <c r="D16" i="54"/>
  <c r="D17" i="54"/>
  <c r="D18" i="54"/>
  <c r="D19" i="54"/>
  <c r="D20" i="54"/>
  <c r="D21" i="54"/>
  <c r="D22" i="54"/>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J16" i="16"/>
  <c r="J15" i="16"/>
  <c r="L15" i="16" s="1"/>
  <c r="J14" i="16"/>
  <c r="J13" i="16"/>
  <c r="L13" i="16" s="1"/>
  <c r="F4" i="16"/>
  <c r="F5" i="16"/>
  <c r="F6" i="16"/>
  <c r="F7" i="16"/>
  <c r="F8" i="16"/>
  <c r="F9" i="16"/>
  <c r="F10" i="16"/>
  <c r="F11" i="16"/>
  <c r="F12" i="16"/>
  <c r="F3" i="16"/>
  <c r="D13" i="16"/>
  <c r="D14" i="16" s="1"/>
  <c r="D15" i="16" s="1"/>
  <c r="D16" i="16" s="1"/>
  <c r="D17" i="16" s="1"/>
  <c r="D18" i="16" s="1"/>
  <c r="E14" i="16"/>
  <c r="E15" i="16"/>
  <c r="E16" i="16"/>
  <c r="E17" i="16"/>
  <c r="E18" i="16"/>
  <c r="E13" i="16"/>
  <c r="E3" i="16"/>
  <c r="E4" i="16"/>
  <c r="E5" i="16"/>
  <c r="E6" i="16"/>
  <c r="E7" i="16"/>
  <c r="E8" i="16"/>
  <c r="E9" i="16"/>
  <c r="E10" i="16"/>
  <c r="E11" i="16"/>
  <c r="E12" i="16"/>
  <c r="E2" i="16"/>
  <c r="C13" i="15"/>
  <c r="E13" i="15" s="1"/>
  <c r="C14" i="15"/>
  <c r="E14" i="15"/>
  <c r="C15" i="15"/>
  <c r="E15" i="15" s="1"/>
  <c r="C16" i="15"/>
  <c r="E16" i="15" s="1"/>
  <c r="C17" i="15"/>
  <c r="E17" i="15"/>
  <c r="C18" i="15"/>
  <c r="E18" i="15"/>
  <c r="C3" i="15"/>
  <c r="C4" i="15"/>
  <c r="C5" i="15"/>
  <c r="C6" i="15"/>
  <c r="H6" i="15" s="1"/>
  <c r="C7" i="15"/>
  <c r="C8" i="15"/>
  <c r="C9" i="15"/>
  <c r="C10" i="15"/>
  <c r="C11" i="15"/>
  <c r="C12" i="15"/>
  <c r="F13" i="15" s="1"/>
  <c r="C2" i="15"/>
  <c r="B3" i="15"/>
  <c r="B4" i="15"/>
  <c r="B5" i="15"/>
  <c r="B6" i="15"/>
  <c r="B7" i="15"/>
  <c r="B8" i="15"/>
  <c r="B9" i="15"/>
  <c r="E9" i="15" s="1"/>
  <c r="B10" i="15"/>
  <c r="B11" i="15"/>
  <c r="B12" i="15"/>
  <c r="F12" i="15" s="1"/>
  <c r="B2" i="15"/>
  <c r="H4" i="15"/>
  <c r="E11" i="15"/>
  <c r="H18" i="15"/>
  <c r="E8" i="15"/>
  <c r="H16" i="15"/>
  <c r="E5" i="15"/>
  <c r="H15" i="15"/>
  <c r="H5" i="15"/>
  <c r="E4" i="15"/>
  <c r="H8" i="15"/>
  <c r="H7" i="15"/>
  <c r="F5" i="15"/>
  <c r="E12" i="15"/>
  <c r="F8" i="15"/>
  <c r="F6" i="15"/>
  <c r="E10" i="15" l="1"/>
  <c r="E7" i="15"/>
  <c r="F9" i="15"/>
  <c r="H14" i="15"/>
  <c r="H3" i="15"/>
  <c r="F4" i="15"/>
  <c r="E3" i="15"/>
  <c r="E2" i="15"/>
  <c r="F3" i="15"/>
  <c r="H17" i="15"/>
  <c r="J17" i="16"/>
  <c r="L16" i="16"/>
  <c r="F10" i="15"/>
  <c r="H9" i="15"/>
  <c r="H12" i="15"/>
  <c r="D13" i="15"/>
  <c r="H10" i="15"/>
  <c r="E6" i="15"/>
  <c r="F7" i="15"/>
  <c r="H11" i="15"/>
  <c r="F11" i="15"/>
  <c r="J18" i="16" l="1"/>
  <c r="L18" i="16" s="1"/>
  <c r="L17" i="16"/>
  <c r="F14" i="15"/>
  <c r="D14" i="15"/>
  <c r="D15" i="15" l="1"/>
  <c r="F15" i="15"/>
  <c r="F16" i="15" l="1"/>
  <c r="D16" i="15"/>
  <c r="F17" i="15" l="1"/>
  <c r="D17" i="15"/>
  <c r="F18" i="15" l="1"/>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tc={554F7272-5C20-48A9-94B5-7029AD9E19CB}</author>
  </authors>
  <commentList>
    <comment ref="D1" authorId="0" shapeId="0" xr:uid="{554F7272-5C20-48A9-94B5-7029AD9E19CB}">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618AAB0-F678-463F-A660-68C1B03A6B39}" keepAlive="1" name="ModelConnection_ExternalData_1" description="Data Model" type="5" refreshedVersion="8" minRefreshableVersion="5" saveData="1">
    <dbPr connection="Data Model Connection" command="VoluntaryLeavers" commandType="3"/>
    <extLst>
      <ext xmlns:x15="http://schemas.microsoft.com/office/spreadsheetml/2010/11/main" uri="{DE250136-89BD-433C-8126-D09CA5730AF9}">
        <x15:connection id="" model="1"/>
      </ext>
    </extLst>
  </connection>
  <connection id="2" xr16:uid="{4E37C8D1-C867-48A1-A2A8-CB1B23F6EDB7}" keepAlive="1" name="ModelConnection_ExternalData_2" description="Data Model" type="5" refreshedVersion="8" minRefreshableVersion="5" saveData="1">
    <dbPr connection="Data Model Connection" command="Promotions" commandType="3"/>
    <extLst>
      <ext xmlns:x15="http://schemas.microsoft.com/office/spreadsheetml/2010/11/main" uri="{DE250136-89BD-433C-8126-D09CA5730AF9}">
        <x15:connection id="" model="1"/>
      </ext>
    </extLst>
  </connection>
  <connection id="3" xr16:uid="{75480134-3684-430C-890F-4F2C1362186A}" name="Query - Promotions" description="Connection to the 'Promotions' query in the workbook." type="100" refreshedVersion="8" minRefreshableVersion="5">
    <extLst>
      <ext xmlns:x15="http://schemas.microsoft.com/office/spreadsheetml/2010/11/main" uri="{DE250136-89BD-433C-8126-D09CA5730AF9}">
        <x15:connection id="4d8376be-6966-42d5-84bf-dcd61624f846"/>
      </ext>
    </extLst>
  </connection>
  <connection id="4" xr16:uid="{5265E951-D3D1-4D5B-8B59-C5E80FF7A377}" name="Query - VoluntaryLeavers" description="Connection to the 'VoluntaryLeavers' query in the workbook." type="100" refreshedVersion="8" minRefreshableVersion="5">
    <extLst>
      <ext xmlns:x15="http://schemas.microsoft.com/office/spreadsheetml/2010/11/main" uri="{DE250136-89BD-433C-8126-D09CA5730AF9}">
        <x15:connection id="54942085-754b-4d44-b4ad-1fc42952a447"/>
      </ext>
    </extLst>
  </connection>
  <connection id="5" xr16:uid="{CE0BE230-2BB0-47CB-AFEB-E740D55BB31D}" keepAlive="1" name="query (34)" type="5" refreshedVersion="8" minRefreshableVersion="3" deleted="1" saveData="1">
    <dbPr connection="" command="" commandType="5"/>
  </connection>
  <connection id="6" xr16:uid="{BFA85DB4-8518-4DFB-959D-8901BC8AD5C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<sst xmlns="http://schemas.openxmlformats.org/spreadsheetml/2006/main" count="1497" uniqueCount="333">
  <si>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</si>
  <si>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</si>
  <si>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</si>
  <si>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</si>
  <si>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</si>
  <si>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</si>
  <si>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</si>
  <si>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</si>
  <si>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</si>
  <si>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</si>
  <si>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</si>
  <si>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</si>
  <si>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</si>
  <si>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</si>
  <si>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</si>
  <si>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</si>
  <si>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</si>
  <si>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</si>
  <si>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</si>
  <si>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</si>
  <si>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</si>
  <si>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</si>
  <si>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</si>
  <si>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</si>
  <si>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</si>
  <si>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</si>
  <si>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</si>
  <si>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</si>
  <si>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</si>
  <si>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</si>
  <si>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</si>
  <si>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</si>
  <si>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</si>
  <si>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</si>
  <si>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</si>
  <si>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</si>
  <si>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</si>
  <si>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</si>
  <si>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</si>
  <si>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</si>
  <si>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Indicator Name</t>
  </si>
  <si>
    <t>Indicator Definition</t>
  </si>
  <si>
    <t>Target Text</t>
  </si>
  <si>
    <t>Engaging with You</t>
  </si>
  <si>
    <t>C1-01</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</si>
  <si>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</si>
  <si>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</si>
  <si>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</si>
  <si>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</si>
  <si>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</si>
  <si>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</si>
  <si>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</si>
  <si>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</si>
  <si>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</si>
  <si>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</si>
  <si>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</si>
  <si>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</si>
  <si>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</si>
  <si>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</si>
  <si>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</si>
  <si>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</si>
  <si>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</si>
  <si>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</si>
  <si>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</si>
  <si>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</si>
  <si>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</si>
  <si>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</si>
  <si>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</si>
  <si>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</si>
  <si>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</si>
  <si>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</si>
  <si>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</si>
  <si>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</si>
  <si>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</si>
  <si>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</si>
  <si>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</si>
  <si>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</si>
  <si>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</si>
  <si>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</si>
  <si>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</si>
  <si>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</si>
  <si>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</si>
  <si>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</si>
  <si>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</si>
  <si>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</si>
  <si>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</si>
  <si>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</si>
  <si>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</si>
  <si>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</si>
  <si>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</si>
  <si>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</si>
  <si>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</si>
  <si>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</si>
  <si>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</si>
  <si>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</si>
  <si>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</si>
  <si>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</si>
  <si>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</si>
  <si>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4%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</si>
  <si>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</si>
  <si>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</si>
  <si>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</si>
  <si>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</si>
  <si>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</si>
  <si>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</si>
  <si>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</si>
  <si>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</si>
  <si>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</si>
  <si>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</si>
  <si>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</si>
  <si>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</si>
  <si>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</si>
  <si>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</si>
  <si>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</si>
  <si>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</si>
  <si>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</si>
  <si>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</si>
  <si>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</si>
  <si>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</si>
  <si>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</si>
  <si>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</si>
  <si>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</si>
  <si>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</si>
  <si>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</si>
  <si>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</si>
  <si>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</si>
  <si>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</si>
  <si>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</si>
  <si>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</si>
  <si>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</si>
  <si>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</si>
  <si>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staff that have completed all leadership training modules or workshops as a percentage of eligible staff</t>
  </si>
  <si>
    <t>C6-01</t>
  </si>
  <si>
    <t>People survey question - I would recommend LFB as a place to work</t>
  </si>
  <si>
    <t>Percentage who agree with the statement "I would recommend LFB as a place to work"</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</si>
  <si>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</si>
  <si>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</si>
  <si>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</si>
  <si>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</si>
  <si>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</si>
  <si>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</si>
  <si>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</si>
  <si>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</si>
  <si>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</si>
  <si>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</si>
  <si>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</si>
  <si>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</si>
  <si>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</si>
  <si>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</si>
  <si>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</si>
  <si>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</si>
  <si>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</si>
  <si>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</si>
  <si>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</si>
  <si>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</si>
  <si>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</si>
  <si>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</si>
  <si>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</si>
  <si>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</si>
  <si>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</si>
  <si>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</si>
  <si>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</si>
  <si>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</si>
  <si>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</si>
  <si>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</si>
  <si>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</si>
  <si>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</si>
  <si>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</si>
  <si>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</si>
  <si>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C1-02 Staff composition – Gender (Women)</t>
  </si>
  <si>
    <t>C1-03 Staff composition – Ethnic Minority Staff</t>
  </si>
  <si>
    <t>C1-04 Staff composition – Disability </t>
  </si>
  <si>
    <t>C1-05 Staff composition – Lesbian, Gay, Bisexual (LGB) Staff</t>
  </si>
  <si>
    <t>C2-01 Triages via our Online Fire Safety Checker</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</si>
  <si>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</si>
  <si>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</si>
  <si>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</si>
  <si>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</si>
  <si>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</si>
  <si>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</si>
  <si>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</si>
  <si>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</si>
  <si>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</si>
  <si>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</si>
  <si>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</si>
  <si>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</si>
  <si>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</si>
  <si>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</si>
  <si>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</si>
  <si>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</si>
  <si>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</si>
  <si>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</si>
  <si>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</si>
  <si>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</si>
  <si>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</si>
  <si>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</si>
  <si>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</si>
  <si>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2023-24</t>
  </si>
  <si>
    <t>C5-03 Staff Sickness</t>
  </si>
  <si>
    <t>MTA theory</t>
  </si>
  <si>
    <t>MTA practical</t>
  </si>
  <si>
    <t>Fully Trained %</t>
  </si>
  <si>
    <t>Target</t>
  </si>
  <si>
    <t>Forecast No. of trained (Accumulative figure)</t>
  </si>
  <si>
    <t>Actual No. of trained</t>
  </si>
  <si>
    <t>C5-05 Percentage of managers who have completed training against plan</t>
  </si>
  <si>
    <t>`</t>
  </si>
  <si>
    <t>C6-01 I would recommend LFB as a place to work</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</si>
  <si>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</si>
  <si>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</si>
  <si>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</si>
  <si>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</si>
  <si>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</si>
  <si>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</si>
  <si>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</si>
  <si>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C7-07 Net zero carbon by 2030 (Total CO2 metric tons)</t>
  </si>
  <si>
    <t>Forecast</t>
  </si>
  <si>
    <t xml:space="preserve"> </t>
  </si>
  <si>
    <t>Operational Staff Women</t>
  </si>
  <si>
    <t>Operational Staff Disability</t>
  </si>
  <si>
    <t>Operational Staff LGB</t>
  </si>
  <si>
    <t>Operational Staff Total</t>
  </si>
  <si>
    <t>FRS Staff Total</t>
  </si>
  <si>
    <t>Control Staff Total</t>
  </si>
  <si>
    <t>LFB_All</t>
  </si>
  <si>
    <t>yyyymm</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</si>
  <si>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</si>
  <si>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</si>
  <si>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</si>
  <si>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</si>
  <si>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</si>
  <si>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</si>
  <si>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</si>
  <si>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</si>
  <si>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</si>
  <si>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</si>
  <si>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</si>
  <si>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</si>
  <si>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</si>
  <si>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</si>
  <si>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</si>
  <si>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</si>
  <si>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</si>
  <si>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</si>
  <si>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</si>
  <si>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</si>
  <si>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</si>
  <si>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</si>
  <si>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</si>
  <si>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</si>
  <si>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</si>
  <si>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</si>
  <si>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</si>
  <si>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</si>
  <si>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</si>
  <si>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</si>
  <si>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</si>
  <si>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</si>
  <si>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</si>
  <si>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</si>
  <si>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</si>
  <si>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</si>
  <si>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</si>
  <si>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</si>
  <si>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</si>
  <si>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</si>
  <si>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</si>
  <si>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</si>
  <si>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</si>
  <si>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</si>
  <si>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</si>
  <si>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</si>
  <si>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</si>
  <si>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</si>
  <si>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</si>
  <si>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</si>
  <si>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</si>
  <si>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</si>
  <si>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</si>
  <si>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</si>
  <si>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</si>
  <si>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</si>
  <si>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</si>
  <si>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</si>
  <si>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</si>
  <si>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</si>
  <si>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</si>
  <si>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</si>
  <si>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</si>
  <si>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</si>
  <si>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</si>
  <si>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</si>
  <si>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</si>
  <si>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</si>
  <si>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</si>
  <si>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</si>
  <si>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</si>
  <si>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</si>
  <si>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</si>
  <si>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</si>
  <si>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</si>
  <si>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</si>
  <si>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</si>
  <si>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</si>
  <si>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</si>
  <si>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YYYYMM</t>
  </si>
  <si>
    <t>FRS Staff Women</t>
  </si>
  <si>
    <t>HFSV</t>
  </si>
  <si>
    <t>Community Engagement</t>
  </si>
  <si>
    <t>Hydrant Inspections</t>
  </si>
  <si>
    <t>Month</t>
  </si>
  <si>
    <t>Numerator</t>
  </si>
  <si>
    <t>Denominator</t>
  </si>
  <si>
    <t>CFS</t>
  </si>
  <si>
    <t>Event</t>
  </si>
  <si>
    <t>FS Event</t>
  </si>
  <si>
    <t>Visual Audit</t>
  </si>
  <si>
    <t>Fire Safety Check Visit</t>
  </si>
  <si>
    <t>Outside Duty</t>
  </si>
  <si>
    <t>Total Available</t>
  </si>
  <si>
    <t>Prevention</t>
  </si>
  <si>
    <t>Protection</t>
  </si>
  <si>
    <t>April 2026</t>
  </si>
  <si>
    <t>Data refreshed as of 27 April 2026 (Version 1)</t>
  </si>
  <si>
    <t>Operational Staff Ethnic Minority</t>
  </si>
  <si>
    <t>FRS Staff Ethnic Minority</t>
  </si>
  <si>
    <t>FRS Staff Disability</t>
  </si>
  <si>
    <t>FRS Staff LGB Staff</t>
  </si>
  <si>
    <t>Control Staff Women</t>
  </si>
  <si>
    <t>Control Staff Ethnic Minority</t>
  </si>
  <si>
    <t>Control Staff Disability</t>
  </si>
  <si>
    <t>Control Staff LGB</t>
  </si>
  <si>
    <t>confidential due to small data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</si>
</sst>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38" x14ac:knownFonts="1">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2"/>
      <color rgb="FF000000"/>
      <name val="Foundry Sans"/>
      <family val="2"/>
    </font>
    <font>
      <b/>
      <sz val="14"/>
      <name val="Foundry Sans"/>
    </font>
    <font>
      <b/>
      <sz val="14"/>
      <color theme="0"/>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rgb="FFD9E1F2"/>
        <bgColor rgb="FF000000"/>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3" fillId="0" borderId="0"/>
  </cellStyleXfs>
  <cellXfs count="211">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0" fontId="3" fillId="0" borderId="0" xfId="0" applyFont="1" applyAlignment="1">
      <alignment wrapText="1"/>
    </xf>
    <xf numFmtId="0" fontId="0" fillId="0" borderId="0" xfId="0" applyAlignment="1">
      <alignment vertical="top" wrapText="1"/>
    </xf>
    <xf numFmtId="49" fontId="32" fillId="5" borderId="20" xfId="0" applyNumberFormat="1" applyFont="1" applyFill="1" applyBorder="1" applyAlignment="1">
      <alignment vertical="top" wrapText="1"/>
    </xf>
    <xf numFmtId="49" fontId="32" fillId="24" borderId="20" xfId="0" applyNumberFormat="1" applyFont="1" applyFill="1" applyBorder="1" applyAlignment="1">
      <alignment vertical="top" wrapText="1"/>
    </xf>
    <xf numFmtId="49" fontId="32" fillId="25" borderId="20" xfId="0" applyNumberFormat="1" applyFont="1" applyFill="1" applyBorder="1" applyAlignment="1">
      <alignment vertical="top" wrapText="1"/>
    </xf>
    <xf numFmtId="49" fontId="32"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2"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1" fontId="0" fillId="0" borderId="0" xfId="0" applyNumberFormat="1"/>
    <xf numFmtId="10" fontId="13" fillId="0" borderId="16" xfId="8" applyNumberFormat="1" applyFont="1" applyBorder="1"/>
    <xf numFmtId="10" fontId="6" fillId="0" borderId="0" xfId="0" applyNumberFormat="1" applyFont="1"/>
    <xf numFmtId="10" fontId="5" fillId="0" borderId="16" xfId="8" applyNumberFormat="1" applyFont="1" applyBorder="1"/>
    <xf numFmtId="49" fontId="32"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2"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4"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0" fontId="0" fillId="0" borderId="26" xfId="0" applyBorder="1"/>
    <xf numFmtId="1" fontId="0" fillId="0" borderId="16" xfId="0" applyNumberFormat="1" applyBorder="1" applyAlignment="1">
      <alignment wrapText="1"/>
    </xf>
    <xf numFmtId="0" fontId="35" fillId="32" borderId="16" xfId="0" applyFont="1" applyFill="1" applyBorder="1" applyAlignment="1">
      <alignment wrapText="1"/>
    </xf>
    <xf numFmtId="0" fontId="36" fillId="4" borderId="0" xfId="0" applyFont="1" applyFill="1" applyAlignment="1">
      <alignment vertical="top" wrapText="1"/>
    </xf>
    <xf numFmtId="0" fontId="37" fillId="33" borderId="19" xfId="0" applyFont="1" applyFill="1" applyBorder="1" applyAlignment="1">
      <alignment vertical="top" wrapText="1"/>
    </xf>
    <xf numFmtId="0" fontId="37" fillId="33" borderId="18" xfId="0" applyFont="1" applyFill="1" applyBorder="1" applyAlignment="1">
      <alignmen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16" fillId="20" borderId="19" xfId="0" applyFont="1" applyFill="1" applyBorder="1" applyAlignment="1">
      <alignment horizontal="left" vertical="top" wrapText="1"/>
    </xf>
    <xf numFmtId="0" fontId="26" fillId="4" borderId="16" xfId="0" applyFont="1" applyFill="1" applyBorder="1" applyAlignment="1">
      <alignment horizontal="left" wrapText="1"/>
    </xf>
    <xf numFmtId="0" fontId="34" fillId="20" borderId="16" xfId="0" applyFont="1" applyFill="1" applyBorder="1" applyAlignment="1">
      <alignment horizontal="left" vertical="top" wrapText="1"/>
    </xf>
    <xf numFmtId="0" fontId="25" fillId="20" borderId="16" xfId="0" applyFont="1" applyFill="1" applyBorder="1" applyAlignment="1">
      <alignment horizontal="left" vertical="top" wrapText="1"/>
    </xf>
    <xf numFmtId="0" fontId="13" fillId="0" borderId="0" xfId="0" applyFont="1" applyAlignment="1">
      <alignment horizontal="left" vertical="top"/>
    </xf>
    <xf numFmtId="0" fontId="23" fillId="4" borderId="16" xfId="0" applyFont="1" applyFill="1" applyBorder="1" applyAlignment="1">
      <alignment vertical="top" wrapText="1"/>
    </xf>
    <xf numFmtId="0" fontId="14" fillId="20" borderId="19" xfId="0" applyFont="1" applyFill="1" applyBorder="1" applyAlignment="1">
      <alignment horizontal="left" vertical="top" wrapText="1"/>
    </xf>
    <xf numFmtId="0" fontId="35" fillId="32" borderId="16" xfId="0" applyFont="1" applyFill="1" applyBorder="1" applyAlignment="1">
      <alignment horizontal="left" vertical="top" wrapText="1"/>
    </xf>
    <xf numFmtId="166" fontId="3" fillId="0" borderId="26" xfId="9" applyNumberFormat="1" applyFont="1" applyBorder="1"/>
    <xf numFmtId="1" fontId="0" fillId="0" borderId="16" xfId="0" applyNumberFormat="1" applyBorder="1" applyAlignment="1">
      <alignment horizontal="right" wrapText="1"/>
    </xf>
    <xf numFmtId="166" fontId="0" fillId="0" borderId="16" xfId="9" applyNumberFormat="1" applyFont="1" applyBorder="1"/>
    <xf numFmtId="166" fontId="0" fillId="0" borderId="26" xfId="9" applyNumberFormat="1" applyFont="1" applyBorder="1"/>
    <xf numFmtId="10" fontId="0" fillId="0" borderId="26" xfId="0" applyNumberFormat="1" applyBorder="1"/>
    <xf numFmtId="166" fontId="0" fillId="0" borderId="28" xfId="9" applyNumberFormat="1" applyFont="1" applyBorder="1"/>
    <xf numFmtId="166" fontId="0" fillId="0" borderId="0" xfId="9" applyNumberFormat="1" applyFont="1"/>
    <xf numFmtId="166" fontId="0" fillId="0" borderId="27" xfId="9" applyNumberFormat="1" applyFont="1" applyBorder="1"/>
    <xf numFmtId="0" fontId="0" fillId="4" borderId="27" xfId="0" applyFill="1" applyBorder="1"/>
    <xf numFmtId="0" fontId="0" fillId="0" borderId="19" xfId="0" applyBorder="1"/>
    <xf numFmtId="0" fontId="3" fillId="4" borderId="16" xfId="5" applyFont="1" applyFill="1" applyBorder="1"/>
    <xf numFmtId="0" fontId="3" fillId="4" borderId="20" xfId="5" applyFont="1" applyFill="1" applyBorder="1"/>
    <xf numFmtId="49" fontId="28" fillId="23" borderId="0" xfId="0" applyNumberFormat="1" applyFont="1" applyFill="1" applyAlignment="1">
      <alignment horizontal="left"/>
    </xf>
    <xf numFmtId="0" fontId="10" fillId="4" borderId="0" xfId="0" applyFont="1" applyFill="1"/>
    <xf numFmtId="0" fontId="0" fillId="6" borderId="23" xfId="5" applyFont="1" applyFill="1" applyBorder="1"/>
    <xf numFmtId="0" fontId="0" fillId="6" borderId="16" xfId="5" applyFont="1" applyFill="1" applyBorder="1"/>
    <xf numFmtId="0" fontId="0" fillId="4" borderId="16" xfId="5" applyFont="1" applyFill="1" applyBorder="1"/>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 cent" xfId="7" builtinId="5"/>
    <cellStyle name="Percent 2" xfId="6" xr:uid="{856401BC-F26C-4EB6-AE65-90392BEE2FAA}"/>
  </cellStyles>
  <dxfs count="75">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b/>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left" vertical="top" textRotation="0" wrapText="1"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emitted tonnes of CO</a:t>
            </a:r>
            <a:r>
              <a:rPr lang="en-US" baseline="-25000"/>
              <a:t>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'C7-07'!$B$1</c:f>
              <c:strCache>
                <c:ptCount val="1"/>
                <c:pt idx="0">
                  <c:v>C7-07 Net zero carbon by 2030 (Total CO2 metric tons)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'C7-07'!$A$2:$A$25</c:f>
              <c:numCache>
                <c:formatCode>mm/yyyy</c:formatCode>
                <c:ptCount val="24"/>
                <c:pt idx="0">
                  <c:v>45017</c:v>
                </c:pt>
                <c:pt idx="1">
                  <c:v>45047</c:v>
                </c:pt>
                <c:pt idx="2">
                  <c:v>45078</c:v>
                </c:pt>
                <c:pt idx="3">
                  <c:v>45108</c:v>
                </c:pt>
                <c:pt idx="4">
                  <c:v>45139</c:v>
                </c:pt>
                <c:pt idx="5">
                  <c:v>45170</c:v>
                </c:pt>
                <c:pt idx="6">
                  <c:v>45200</c:v>
                </c:pt>
                <c:pt idx="7">
                  <c:v>45231</c:v>
                </c:pt>
                <c:pt idx="8">
                  <c:v>45261</c:v>
                </c:pt>
                <c:pt idx="9">
                  <c:v>45292</c:v>
                </c:pt>
                <c:pt idx="10">
                  <c:v>45323</c:v>
                </c:pt>
                <c:pt idx="11">
                  <c:v>45352</c:v>
                </c:pt>
                <c:pt idx="12">
                  <c:v>45383</c:v>
                </c:pt>
                <c:pt idx="13">
                  <c:v>45413</c:v>
                </c:pt>
                <c:pt idx="14">
                  <c:v>45444</c:v>
                </c:pt>
                <c:pt idx="15">
                  <c:v>45474</c:v>
                </c:pt>
                <c:pt idx="16">
                  <c:v>45505</c:v>
                </c:pt>
                <c:pt idx="17">
                  <c:v>45536</c:v>
                </c:pt>
                <c:pt idx="18">
                  <c:v>45566</c:v>
                </c:pt>
                <c:pt idx="19">
                  <c:v>45597</c:v>
                </c:pt>
                <c:pt idx="20">
                  <c:v>45627</c:v>
                </c:pt>
                <c:pt idx="21">
                  <c:v>45658</c:v>
                </c:pt>
                <c:pt idx="22">
                  <c:v>45689</c:v>
                </c:pt>
                <c:pt idx="23">
                  <c:v>45717</c:v>
                </c:pt>
              </c:numCache>
            </c:numRef>
          </c:cat>
          <c:val>
            <c:numRef>
              <c:f>'C7-07'!$B$2:$B$25</c:f>
              <c:numCache>
                <c:formatCode>0</c:formatCode>
                <c:ptCount val="24"/>
                <c:pt idx="0">
                  <c:v>959.08188499975017</c:v>
                </c:pt>
                <c:pt idx="1">
                  <c:v>775.50189972752935</c:v>
                </c:pt>
                <c:pt idx="2">
                  <c:v>690.88886618797903</c:v>
                </c:pt>
                <c:pt idx="3">
                  <c:v>542.84347164709902</c:v>
                </c:pt>
                <c:pt idx="4">
                  <c:v>572.20122496930071</c:v>
                </c:pt>
                <c:pt idx="5">
                  <c:v>553.72697354413685</c:v>
                </c:pt>
                <c:pt idx="6">
                  <c:v>594.58912335772743</c:v>
                </c:pt>
                <c:pt idx="7">
                  <c:v>689.58203445861136</c:v>
                </c:pt>
                <c:pt idx="8">
                  <c:v>892.16874728641278</c:v>
                </c:pt>
                <c:pt idx="9">
                  <c:v>1051.0210001779808</c:v>
                </c:pt>
                <c:pt idx="10">
                  <c:v>992.46942246813296</c:v>
                </c:pt>
                <c:pt idx="11">
                  <c:v>886.25882088604385</c:v>
                </c:pt>
                <c:pt idx="12">
                  <c:v>886.19114221689995</c:v>
                </c:pt>
                <c:pt idx="13">
                  <c:v>743.1558348868997</c:v>
                </c:pt>
                <c:pt idx="14">
                  <c:v>626.45390868129982</c:v>
                </c:pt>
                <c:pt idx="15">
                  <c:v>647.01804073380004</c:v>
                </c:pt>
                <c:pt idx="16">
                  <c:v>573.40185771230028</c:v>
                </c:pt>
                <c:pt idx="17">
                  <c:v>487.59323291020002</c:v>
                </c:pt>
                <c:pt idx="18">
                  <c:v>581.80896250859973</c:v>
                </c:pt>
                <c:pt idx="19">
                  <c:v>681.05248903490019</c:v>
                </c:pt>
                <c:pt idx="20">
                  <c:v>841.32180348439988</c:v>
                </c:pt>
                <c:pt idx="21">
                  <c:v>896</c:v>
                </c:pt>
                <c:pt idx="22">
                  <c:v>989.10032979670007</c:v>
                </c:pt>
                <c:pt idx="23">
                  <c:v>939.05271041020035</c:v>
                </c:pt>
              </c:numCache>
            </c:numRef>
          </c:val>
          <c:smooth val="0"/>
          <c:extLst>
            <c:ext xmlns:c16="http://schemas.microsoft.com/office/drawing/2014/chart" uri="{C3380CC4-5D6E-409C-BE32-E72D297353CC}">
              <c16:uniqueId val="{00000000-9150-4520-81D7-83F563F29005}"/>
            </c:ext>
          </c:extLst>
        </c:ser>
        <c:dLbls>
          <c:showLegendKey val="0"/>
          <c:showVal val="0"/>
          <c:showCatName val="0"/>
          <c:showSerName val="0"/>
          <c:showPercent val="0"/>
          <c:showBubbleSize val="0"/>
        </c:dLbls>
        <c:marker val="1"/>
        <c:smooth val="0"/>
        <c:axId val="527938336"/>
        <c:axId val="527934496"/>
      </c:lineChart>
      <c:dateAx>
        <c:axId val="527938336"/>
        <c:scaling>
          <c:orientation val="minMax"/>
        </c:scaling>
        <c:delete val="0"/>
        <c:axPos val="b"/>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934496"/>
        <c:crosses val="autoZero"/>
        <c:auto val="1"/>
        <c:lblOffset val="100"/>
        <c:baseTimeUnit val="months"/>
      </c:dateAx>
      <c:valAx>
        <c:axId val="527934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938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xdr:colOff>
      <xdr:row>2</xdr:row>
      <xdr:rowOff>123825</xdr:rowOff>
    </xdr:from>
    <xdr:to>
      <xdr:col>10</xdr:col>
      <xdr:colOff>471487</xdr:colOff>
      <xdr:row>17</xdr:row>
      <xdr:rowOff>152400</xdr:rowOff>
    </xdr:to>
    <xdr:graphicFrame macro="">
      <xdr:nvGraphicFramePr>
        <xdr:cNvPr id="3" name="Chart 1">
          <a:extLst>
            <a:ext uri="{FF2B5EF4-FFF2-40B4-BE49-F238E27FC236}">
              <a16:creationId xmlns:a16="http://schemas.microsoft.com/office/drawing/2014/main" id="{C2C86A1B-C015-B288-9AFF-EFDB67FEA5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5" xr16:uid="{DD949EDA-8441-4638-BF0F-0D417ABF22E1}" autoFormatId="16" applyNumberFormats="0" applyBorderFormats="0" applyFontFormats="0" applyPatternFormats="0" applyAlignmentFormats="0" applyWidthHeightFormats="0">
  <queryTableRefresh nextId="33">
    <queryTableFields count="5">
      <queryTableField id="7" name="LFB Pillars" tableColumnId="12"/>
      <queryTableField id="1" name="Code" tableColumnId="2"/>
      <queryTableField id="2" name="Indicator Name" tableColumnId="4"/>
      <queryTableField id="3" name="Indicator Definition" tableColumnId="5"/>
      <queryTableField id="4" name="Target Text" tableColumnId="6"/>
    </queryTableFields>
    <queryTableDeletedFields count="16">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deletedField name="Report"/>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183F27EB-A168-4CA5-909E-BE8ADE564571}" autoFormatId="16" applyNumberFormats="0" applyBorderFormats="0" applyFontFormats="0" applyPatternFormats="0" applyAlignmentFormats="0" applyWidthHeightFormats="0">
  <queryTableRefresh nextId="14">
    <queryTableFields count="13">
      <queryTableField id="1" name="yyyymm" tableColumnId="1"/>
      <queryTableField id="2" name="Control Women" tableColumnId="2"/>
      <queryTableField id="3" name="Control BAME" tableColumnId="3"/>
      <queryTableField id="4" name="Control Disabled" tableColumnId="4"/>
      <queryTableField id="5" name="Control Total" tableColumnId="5"/>
      <queryTableField id="6" name="Operational Women" tableColumnId="6"/>
      <queryTableField id="7" name="Operational BAME" tableColumnId="7"/>
      <queryTableField id="8" name="Operational Disabled" tableColumnId="8"/>
      <queryTableField id="9" name="Operational Total" tableColumnId="9"/>
      <queryTableField id="10" name="FRS Women" tableColumnId="10"/>
      <queryTableField id="11" name="FRS BAME" tableColumnId="11"/>
      <queryTableField id="12" name="FRS Disabled" tableColumnId="12"/>
      <queryTableField id="13" name="FRS Total" tableColumnId="13"/>
    </queryTableFields>
  </queryTableRefresh>
  <extLst>
    <ext xmlns:x15="http://schemas.microsoft.com/office/spreadsheetml/2010/11/main" uri="{883FBD77-0823-4a55-B5E3-86C4891E6966}">
      <x15:queryTable sourceDataName="Query - Promotions"/>
    </ext>
  </extLst>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D5736B71-7A4B-4D70-B34F-B888B7CF405E}" autoFormatId="16" applyNumberFormats="0" applyBorderFormats="0" applyFontFormats="0" applyPatternFormats="0" applyAlignmentFormats="0" applyWidthHeightFormats="0">
  <queryTableRefresh nextId="24">
    <queryTableFields count="13">
      <queryTableField id="1" name="YYYYMM" tableColumnId="1"/>
      <queryTableField id="8" name="Control Women" tableColumnId="8"/>
      <queryTableField id="9" name="Control BAME" tableColumnId="9"/>
      <queryTableField id="10" name="Control Disabled" tableColumnId="10"/>
      <queryTableField id="12" name="Control Total" tableColumnId="12"/>
      <queryTableField id="13" name="FRS Staff Women" tableColumnId="13"/>
      <queryTableField id="14" name="FRS Staff BAME" tableColumnId="14"/>
      <queryTableField id="15" name="FRS Staff Disabled" tableColumnId="15"/>
      <queryTableField id="17" name="FRS Staff Total" tableColumnId="17"/>
      <queryTableField id="18" name="Operational Women" tableColumnId="18"/>
      <queryTableField id="19" name="Operational BAME" tableColumnId="19"/>
      <queryTableField id="20" name="Operational Disabled" tableColumnId="20"/>
      <queryTableField id="22" name="Operational Total" tableColumnId="22"/>
    </queryTableFields>
  </queryTableRefresh>
  <extLst>
    <ext xmlns:x15="http://schemas.microsoft.com/office/spreadsheetml/2010/11/main" uri="{883FBD77-0823-4a55-B5E3-86C4891E6966}">
      <x15:queryTable sourceDataName="Query - VoluntaryLeavers"/>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E33" tableType="queryTable" totalsRowShown="0" headerRowDxfId="74" dataDxfId="72" headerRowBorderDxfId="73" tableBorderDxfId="71" totalsRowBorderDxfId="70">
  <autoFilter ref="A1:E33" xr:uid="{86685707-8406-45A2-9B1D-E99699CCF6B6}"/>
  <sortState xmlns:xlrd2="http://schemas.microsoft.com/office/spreadsheetml/2017/richdata2" ref="A2:E33">
    <sortCondition ref="B1:B33"/>
  </sortState>
  <tableColumns count="5">
    <tableColumn id="12" xr3:uid="{BC39F570-A4A9-40BE-B959-F549F0E09C15}" uniqueName="field_6" name="LFB Pillars" queryTableFieldId="7" dataDxfId="69"/>
    <tableColumn id="2" xr3:uid="{84266A6A-2644-401A-A7F7-F83F52989EF8}" uniqueName="Title" name="Code" queryTableFieldId="1"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81" totalsRowShown="0" headerRowDxfId="64" dataDxfId="62" headerRowBorderDxfId="63" tableBorderDxfId="61" totalsRowBorderDxfId="60" dataCellStyle="Normal 2">
  <autoFilter ref="A1:Q81" xr:uid="{94F82EF6-7007-4C50-BF20-D38E46D05B5E}"/>
  <tableColumns count="17">
    <tableColumn id="1" xr3:uid="{FB1E05A9-8FE9-4CEB-8AAF-008EBFC14A84}" name="Month-Year" dataDxfId="59"/>
    <tableColumn id="2" xr3:uid="{A00EB2E3-E041-43DA-B40A-62B9E97618D9}" name="Operational Staff Women" dataDxfId="58" dataCellStyle="Normal 2"/>
    <tableColumn id="3" xr3:uid="{D99F9C59-5E9E-4B13-AA48-E8303A16D6EA}" name="Operational Staff Ethnic Minority" dataDxfId="57" dataCellStyle="Normal 2"/>
    <tableColumn id="4" xr3:uid="{195A46E5-7EBA-4CC6-8ACC-99ACA93AAF63}" name="Operational Staff Disability" dataDxfId="56" dataCellStyle="Normal 2"/>
    <tableColumn id="5" xr3:uid="{67362CEE-BAFD-43E7-84CD-E8112C301D32}" name="Operational Staff LGB" dataDxfId="55" dataCellStyle="Normal 2"/>
    <tableColumn id="6" xr3:uid="{33178C08-6856-438C-B225-7D8C823FEA59}" name="Operational Staff Total" dataDxfId="54" dataCellStyle="Normal 2"/>
    <tableColumn id="7" xr3:uid="{71BDE311-4E35-4596-BDBF-D4F15D5E8B5C}" name="FRS Staff Women" dataDxfId="53" dataCellStyle="Normal 2"/>
    <tableColumn id="8" xr3:uid="{0DE85FD7-4D8D-4820-A137-66639A94C13A}" name="FRS Staff Ethnic Minority" dataDxfId="52" dataCellStyle="Normal 2"/>
    <tableColumn id="9" xr3:uid="{AC31AB66-8274-4A8C-8079-B12A0FB8974D}" name="FRS Staff Disability" dataDxfId="51" dataCellStyle="Normal 2"/>
    <tableColumn id="10" xr3:uid="{89EFA324-409C-4F41-93AA-9E6C563173A5}" name="FRS Staff LGB Staff" dataDxfId="50" dataCellStyle="Normal 2"/>
    <tableColumn id="11" xr3:uid="{F46E0C7C-44F2-4B54-9CCA-BC06E42B916D}" name="FRS Staff Total" dataDxfId="49" dataCellStyle="Normal 2"/>
    <tableColumn id="12" xr3:uid="{8A931620-CBA0-4B28-97AC-4FEA9C1007F0}" name="Control Staff Women" dataDxfId="48" dataCellStyle="Normal 2"/>
    <tableColumn id="13" xr3:uid="{B0151E9C-6484-43F0-85A7-D5F64D9BE666}" name="Control Staff Ethnic Minority" dataDxfId="47" dataCellStyle="Normal 2"/>
    <tableColumn id="14" xr3:uid="{3EA74D5A-6F2F-4A76-B97E-877DCDA17D6B}" name="Control Staff Disability" dataDxfId="46" dataCellStyle="Normal 2"/>
    <tableColumn id="15" xr3:uid="{3BD0FC0B-3EB7-41F0-94FD-789D96BCE4D2}" name="Control Staff LGB" dataDxfId="45" dataCellStyle="Normal 2"/>
    <tableColumn id="16" xr3:uid="{EDDC01FF-1061-4917-B123-C172783B09D4}" name="Control Staff Total" dataDxfId="44" dataCellStyle="Normal 2"/>
    <tableColumn id="17" xr3:uid="{2362878D-B51F-4D27-A0F1-3F4277EBEE3E}" name="LFB_All" dataDxfId="43"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80" totalsRowShown="0" headerRowDxfId="42">
  <autoFilter ref="A1:M80" xr:uid="{6E07CC82-94BB-475E-949D-7FE481A956D7}"/>
  <tableColumns count="13">
    <tableColumn id="1" xr3:uid="{9AB6F5F8-D4A9-4916-918C-3EFD79CA1537}" name="yyyymm" dataDxfId="41"/>
    <tableColumn id="6" xr3:uid="{ABC5E629-2F61-4D61-9027-1E0D4A988C74}" name="Control Staff Women" dataDxfId="40"/>
    <tableColumn id="7" xr3:uid="{02270394-65AE-4485-BADE-24C789C9586E}" name="Control Staff Ethnic Minority" dataDxfId="39"/>
    <tableColumn id="8" xr3:uid="{04EEE932-4A7C-4FA3-AF96-707FDC1CC709}" name="Control Staff Disability" dataDxfId="38"/>
    <tableColumn id="9" xr3:uid="{D3D7DCFF-0C9E-41F2-A566-0AB4CFAB8808}" name="Control Staff Total" dataDxfId="37"/>
    <tableColumn id="2" xr3:uid="{9CB2A1CC-446D-498F-ADAE-B1E19A74AA86}" name="FRS Staff Women" dataDxfId="36"/>
    <tableColumn id="3" xr3:uid="{2F660F64-7CD2-4316-81F1-7275CF828AE1}" name="FRS Staff Ethnic Minority" dataDxfId="35"/>
    <tableColumn id="4" xr3:uid="{89D7064E-6736-4C4A-AF4D-0F6D6C3B8496}" name="FRS Staff Disability" dataDxfId="34"/>
    <tableColumn id="5" xr3:uid="{E4F4D89D-EEA6-4ABF-9FAF-665C8A978BFD}" name="FRS Staff Total" dataDxfId="33"/>
    <tableColumn id="10" xr3:uid="{031E0210-C8F0-4211-81AE-198E55776644}" name="Operational Staff Women" dataDxfId="32"/>
    <tableColumn id="11" xr3:uid="{0131F894-0BBC-4B2E-B0B4-8A8D6108A628}" name="Operational Staff Ethnic Minority" dataDxfId="31"/>
    <tableColumn id="12" xr3:uid="{BF1CCE99-EC77-41DA-B3D6-16E6DF511DEA}" name="Operational Staff Disability" dataDxfId="30"/>
    <tableColumn id="13" xr3:uid="{C473757D-D3FB-49B1-AB1B-348D006410E9}" name="Operational Staff Total"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56" tableType="queryTable" totalsRowShown="0" headerRowDxfId="28" dataDxfId="27">
  <autoFilter ref="A1:M56" xr:uid="{629AD4C8-EF16-4255-A492-E063301D5237}"/>
  <tableColumns count="13">
    <tableColumn id="1" xr3:uid="{1761BAB8-CC25-4916-A68A-9A725B2F827A}" uniqueName="1" name="yyyymm" queryTableFieldId="1" dataDxfId="26"/>
    <tableColumn id="2" xr3:uid="{8AF95BAC-8D1F-47EF-8E66-AE48D2E60ABA}" uniqueName="2" name="Control Staff Women" queryTableFieldId="2" dataDxfId="25"/>
    <tableColumn id="3" xr3:uid="{9345ADFF-3F2E-4873-BBFE-90D16F6AAF85}" uniqueName="3" name="Control Staff Ethnic Minority" queryTableFieldId="3" dataDxfId="24"/>
    <tableColumn id="4" xr3:uid="{2E443AA0-9B77-4BA0-81A0-AD9779910AE4}" uniqueName="4" name="Control Staff Disability" queryTableFieldId="4" dataDxfId="23"/>
    <tableColumn id="5" xr3:uid="{7937B913-8FC1-4711-B622-06D031CF8696}" uniqueName="5" name="Control Staff Total" queryTableFieldId="5" dataDxfId="22"/>
    <tableColumn id="6" xr3:uid="{5C6DBF00-D65F-46C9-8307-5EF28D74A7FB}" uniqueName="6" name="Operational Staff Women" queryTableFieldId="6" dataDxfId="21"/>
    <tableColumn id="7" xr3:uid="{3311E545-5124-4990-B420-EDABC1E4610A}" uniqueName="7" name="Operational Staff Ethnic Minority" queryTableFieldId="7" dataDxfId="20"/>
    <tableColumn id="8" xr3:uid="{7FBEA475-56A3-43FE-92CA-5FD9F6820CFC}" uniqueName="8" name="Operational Staff Disability" queryTableFieldId="8" dataDxfId="19"/>
    <tableColumn id="9" xr3:uid="{DAF9BC2F-A9EE-4080-A728-15C19E2AC79D}" uniqueName="9" name="Operational Staff Total" queryTableFieldId="9" dataDxfId="18"/>
    <tableColumn id="10" xr3:uid="{E21FC73A-4E2B-4677-9FB6-48496E8EABEF}" uniqueName="10" name="FRS Staff Women" queryTableFieldId="10" dataDxfId="17"/>
    <tableColumn id="11" xr3:uid="{CF0C6A04-F23E-4759-8883-90998DA6E0FF}" uniqueName="11" name="FRS Staff Ethnic Minority" queryTableFieldId="11" dataDxfId="16"/>
    <tableColumn id="12" xr3:uid="{AF4585EE-2594-4458-A529-C80FB111ED88}" uniqueName="12" name="FRS Staff Disability" queryTableFieldId="12" dataDxfId="15"/>
    <tableColumn id="13" xr3:uid="{C4257A59-96A1-479F-8BA4-AF5E9311FCFB}" uniqueName="13" name="FRS Staff Total" queryTableFieldId="13" dataDxfId="1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80" tableType="queryTable" totalsRowShown="0" headerRowDxfId="13">
  <autoFilter ref="A1:M80" xr:uid="{245B96DA-BFF5-4636-A062-46744192D153}"/>
  <tableColumns count="13">
    <tableColumn id="1" xr3:uid="{FCBF6864-48DC-4B08-ADA2-A83848EA4A16}" uniqueName="1" name="YYYYMM" queryTableFieldId="1" dataDxfId="12"/>
    <tableColumn id="8" xr3:uid="{706539F4-A427-4CA8-9196-2847E36D9941}" uniqueName="8" name="Control Staff Women" queryTableFieldId="8" dataDxfId="11"/>
    <tableColumn id="9" xr3:uid="{27E29616-2F86-4887-8538-487006E310CC}" uniqueName="9" name="Control Staff Ethnic Minority" queryTableFieldId="9" dataDxfId="10"/>
    <tableColumn id="10" xr3:uid="{742B0F80-487F-4676-B270-712CD3772675}" uniqueName="10" name="Control Staff Disability" queryTableFieldId="10" dataDxfId="9"/>
    <tableColumn id="12" xr3:uid="{93008734-20EE-4C21-89E4-DCBA722D9EB5}" uniqueName="12" name="Control Staff Total" queryTableFieldId="12" dataDxfId="8"/>
    <tableColumn id="13" xr3:uid="{D76D66A7-04BC-4187-B914-FA55C678CE05}" uniqueName="13" name="FRS Staff Women" queryTableFieldId="13" dataDxfId="7"/>
    <tableColumn id="14" xr3:uid="{30D34FD4-6706-4FB9-9AA2-0D3FE277F041}" uniqueName="14" name="FRS Staff Ethnic Minority" queryTableFieldId="14" dataDxfId="6"/>
    <tableColumn id="15" xr3:uid="{BC74E345-0CA9-4D74-ABCD-335127923541}" uniqueName="15" name="FRS Staff Disability" queryTableFieldId="15" dataDxfId="5"/>
    <tableColumn id="17" xr3:uid="{2399A8C1-26BF-406A-9A92-D7C7F23F3225}" uniqueName="17" name="FRS Staff Total" queryTableFieldId="17" dataDxfId="4"/>
    <tableColumn id="18" xr3:uid="{381779EF-7217-4C83-9C9B-CE4F34F5B195}" uniqueName="18" name="Operational Staff Women" queryTableFieldId="18" dataDxfId="3"/>
    <tableColumn id="19" xr3:uid="{8F016991-E140-4954-BC66-B1A7765552EC}" uniqueName="19" name="Operational Staff Ethnic Minority" queryTableFieldId="19" dataDxfId="2"/>
    <tableColumn id="20" xr3:uid="{B5C6711A-0B0F-4CD0-9BF3-722863B23B5A}" uniqueName="20" name="Operational Staff Disability" queryTableFieldId="20" dataDxfId="1"/>
    <tableColumn id="22" xr3:uid="{DAC30C69-7C1F-48EA-B5F9-238B21ACE58F}" uniqueName="22" name="Operational Staff Total" queryTableFieldId="22"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11-20T11:12:54.39" personId="{B2F2E0B3-CA77-4197-B6A8-5C63D9934E67}" id="{554F7272-5C20-48A9-94B5-7029AD9E19CB}">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3.8" x14ac:dyDescent="0.25"/>
  <cols>
    <col min="7" max="7" width="9.88671875" customWidth="1"/>
  </cols>
  <sheetData>
    <row r="1" spans="1:20" ht="55.2" x14ac:dyDescent="0.25">
      <c r="A1" s="17" t="s">
        <v>0</v>
      </c>
      <c r="B1" s="18" t="s">
        <v>1</v>
      </c>
      <c r="C1" s="28" t="s">
        <v>2</v>
      </c>
      <c r="D1" s="29" t="s">
        <v>3</v>
      </c>
      <c r="E1" s="29" t="s">
        <v>4</v>
      </c>
      <c r="F1" s="29" t="s">
        <v>5</v>
      </c>
      <c r="G1" s="30" t="s">
        <v>6</v>
      </c>
      <c r="H1" s="30" t="s">
        <v>7</v>
      </c>
      <c r="I1" s="28" t="s">
        <v>8</v>
      </c>
      <c r="J1" s="29" t="s">
        <v>9</v>
      </c>
      <c r="K1" s="29" t="s">
        <v>10</v>
      </c>
      <c r="L1" s="29" t="s">
        <v>11</v>
      </c>
      <c r="M1" s="30" t="s">
        <v>12</v>
      </c>
      <c r="N1" s="31" t="s">
        <v>13</v>
      </c>
      <c r="O1" s="29" t="s">
        <v>14</v>
      </c>
      <c r="P1" s="29" t="s">
        <v>15</v>
      </c>
      <c r="Q1" s="29" t="s">
        <v>16</v>
      </c>
      <c r="R1" s="29" t="s">
        <v>17</v>
      </c>
      <c r="S1" s="30" t="s">
        <v>18</v>
      </c>
      <c r="T1" s="31" t="s">
        <v>19</v>
      </c>
    </row>
    <row r="2" spans="1:20" ht="14.4" x14ac:dyDescent="0.3">
      <c r="A2" s="19">
        <v>44866</v>
      </c>
      <c r="B2" s="20">
        <v>300</v>
      </c>
      <c r="C2" s="32">
        <v>89</v>
      </c>
      <c r="D2" s="33" t="s">
        <v>20</v>
      </c>
      <c r="E2" s="34">
        <f t="shared" ref="E2:E18" si="0">C2/B2</f>
        <v>0.29666666666666669</v>
      </c>
      <c r="F2" s="33" t="s">
        <v>20</v>
      </c>
      <c r="G2" s="35">
        <v>0</v>
      </c>
      <c r="H2" s="35">
        <v>89</v>
      </c>
      <c r="I2" s="32">
        <v>64</v>
      </c>
      <c r="J2" s="33" t="s">
        <v>20</v>
      </c>
      <c r="K2" s="34">
        <v>0.21329999999999999</v>
      </c>
      <c r="L2" s="5"/>
      <c r="M2" s="35">
        <v>12</v>
      </c>
      <c r="N2" s="36">
        <v>64</v>
      </c>
      <c r="O2" s="33">
        <v>30</v>
      </c>
      <c r="P2" s="33" t="s">
        <v>20</v>
      </c>
      <c r="Q2" s="34">
        <f t="shared" ref="Q2:Q18" si="1">O2/B2</f>
        <v>0.1</v>
      </c>
      <c r="R2" s="5"/>
      <c r="S2" s="35">
        <v>12</v>
      </c>
      <c r="T2" s="36">
        <v>30</v>
      </c>
    </row>
    <row r="3" spans="1:20" x14ac:dyDescent="0.25">
      <c r="A3" s="21">
        <v>44896</v>
      </c>
      <c r="B3" s="22">
        <v>300</v>
      </c>
      <c r="C3" s="37">
        <v>89</v>
      </c>
      <c r="D3" s="4"/>
      <c r="E3" s="34">
        <f t="shared" si="0"/>
        <v>0.29666666666666669</v>
      </c>
      <c r="F3" s="38">
        <f t="shared" ref="F3:F12" si="2">(C2+G3)/B3</f>
        <v>0.29666666666666669</v>
      </c>
      <c r="G3" s="39">
        <v>0</v>
      </c>
      <c r="H3" s="39">
        <v>0</v>
      </c>
      <c r="I3" s="37">
        <v>64</v>
      </c>
      <c r="J3" s="4"/>
      <c r="K3" s="34">
        <v>0.21329999999999999</v>
      </c>
      <c r="L3" s="38">
        <f t="shared" ref="L3:L12" si="3">(I2+M3)/B3</f>
        <v>0.21333333333333335</v>
      </c>
      <c r="M3" s="39">
        <v>0</v>
      </c>
      <c r="N3" s="40">
        <v>0</v>
      </c>
      <c r="O3" s="4">
        <v>39</v>
      </c>
      <c r="P3" s="4"/>
      <c r="Q3" s="34">
        <f t="shared" si="1"/>
        <v>0.13</v>
      </c>
      <c r="R3" s="34">
        <f t="shared" ref="R3:R12" si="4">(O2+S3)/B3</f>
        <v>0.14000000000000001</v>
      </c>
      <c r="S3" s="39">
        <v>12</v>
      </c>
      <c r="T3" s="36">
        <v>9</v>
      </c>
    </row>
    <row r="4" spans="1:20" x14ac:dyDescent="0.25">
      <c r="A4" s="19">
        <v>44927</v>
      </c>
      <c r="B4" s="20">
        <v>300</v>
      </c>
      <c r="C4" s="32">
        <v>105</v>
      </c>
      <c r="D4" s="33" t="s">
        <v>20</v>
      </c>
      <c r="E4" s="34">
        <f t="shared" si="0"/>
        <v>0.35</v>
      </c>
      <c r="F4" s="38">
        <f t="shared" si="2"/>
        <v>0.37666666666666665</v>
      </c>
      <c r="G4" s="35">
        <v>24</v>
      </c>
      <c r="H4" s="35">
        <v>16</v>
      </c>
      <c r="I4" s="32">
        <v>64</v>
      </c>
      <c r="J4" s="33" t="s">
        <v>20</v>
      </c>
      <c r="K4" s="34">
        <v>0.21329999999999999</v>
      </c>
      <c r="L4" s="38">
        <f t="shared" si="3"/>
        <v>0.21333333333333335</v>
      </c>
      <c r="M4" s="35">
        <v>0</v>
      </c>
      <c r="N4" s="36">
        <v>0</v>
      </c>
      <c r="O4" s="33">
        <v>39</v>
      </c>
      <c r="P4" s="33" t="s">
        <v>20</v>
      </c>
      <c r="Q4" s="34">
        <f t="shared" si="1"/>
        <v>0.13</v>
      </c>
      <c r="R4" s="34">
        <f t="shared" si="4"/>
        <v>0.13</v>
      </c>
      <c r="S4" s="35">
        <v>0</v>
      </c>
      <c r="T4" s="36">
        <v>0</v>
      </c>
    </row>
    <row r="5" spans="1:20" x14ac:dyDescent="0.25">
      <c r="A5" s="21">
        <v>44958</v>
      </c>
      <c r="B5" s="22">
        <v>300</v>
      </c>
      <c r="C5" s="37">
        <v>105</v>
      </c>
      <c r="D5" s="4"/>
      <c r="E5" s="34">
        <f t="shared" si="0"/>
        <v>0.35</v>
      </c>
      <c r="F5" s="38">
        <f t="shared" si="2"/>
        <v>0.35</v>
      </c>
      <c r="G5" s="39">
        <v>0</v>
      </c>
      <c r="H5" s="39">
        <v>0</v>
      </c>
      <c r="I5" s="37">
        <v>72</v>
      </c>
      <c r="J5" s="4"/>
      <c r="K5" s="34">
        <v>0.24</v>
      </c>
      <c r="L5" s="38">
        <f t="shared" si="3"/>
        <v>0.25333333333333335</v>
      </c>
      <c r="M5" s="39">
        <v>12</v>
      </c>
      <c r="N5" s="40">
        <v>8</v>
      </c>
      <c r="O5" s="4">
        <v>47</v>
      </c>
      <c r="P5" s="4"/>
      <c r="Q5" s="34">
        <f t="shared" si="1"/>
        <v>0.15666666666666668</v>
      </c>
      <c r="R5" s="34">
        <f t="shared" si="4"/>
        <v>0.17</v>
      </c>
      <c r="S5" s="39">
        <v>12</v>
      </c>
      <c r="T5" s="36">
        <v>8</v>
      </c>
    </row>
    <row r="6" spans="1:20" x14ac:dyDescent="0.25">
      <c r="A6" s="19">
        <v>44986</v>
      </c>
      <c r="B6" s="20">
        <v>300</v>
      </c>
      <c r="C6" s="32">
        <v>115</v>
      </c>
      <c r="D6" s="33" t="s">
        <v>20</v>
      </c>
      <c r="E6" s="34">
        <f t="shared" si="0"/>
        <v>0.38333333333333336</v>
      </c>
      <c r="F6" s="38">
        <f t="shared" si="2"/>
        <v>0.39</v>
      </c>
      <c r="G6" s="35">
        <v>12</v>
      </c>
      <c r="H6" s="35">
        <v>10</v>
      </c>
      <c r="I6" s="32">
        <v>79</v>
      </c>
      <c r="J6" s="33" t="s">
        <v>20</v>
      </c>
      <c r="K6" s="34">
        <v>0.26329999999999998</v>
      </c>
      <c r="L6" s="38">
        <f t="shared" si="3"/>
        <v>0.28000000000000003</v>
      </c>
      <c r="M6" s="35">
        <v>12</v>
      </c>
      <c r="N6" s="36">
        <v>7</v>
      </c>
      <c r="O6" s="33">
        <v>47</v>
      </c>
      <c r="P6" s="33" t="s">
        <v>20</v>
      </c>
      <c r="Q6" s="34">
        <f t="shared" si="1"/>
        <v>0.15666666666666668</v>
      </c>
      <c r="R6" s="34">
        <f t="shared" si="4"/>
        <v>0.15666666666666668</v>
      </c>
      <c r="S6" s="35">
        <v>0</v>
      </c>
      <c r="T6" s="36">
        <v>0</v>
      </c>
    </row>
    <row r="7" spans="1:20" x14ac:dyDescent="0.25">
      <c r="A7" s="21">
        <v>45017</v>
      </c>
      <c r="B7" s="22">
        <v>300</v>
      </c>
      <c r="C7" s="37">
        <v>123</v>
      </c>
      <c r="D7" s="4"/>
      <c r="E7" s="34">
        <f t="shared" si="0"/>
        <v>0.41</v>
      </c>
      <c r="F7" s="38">
        <f t="shared" si="2"/>
        <v>0.42333333333333334</v>
      </c>
      <c r="G7" s="39">
        <v>12</v>
      </c>
      <c r="H7" s="39">
        <v>8</v>
      </c>
      <c r="I7" s="37">
        <v>79</v>
      </c>
      <c r="J7" s="4"/>
      <c r="K7" s="34">
        <v>0.26329999999999998</v>
      </c>
      <c r="L7" s="38">
        <f t="shared" si="3"/>
        <v>0.26333333333333331</v>
      </c>
      <c r="M7" s="39">
        <v>0</v>
      </c>
      <c r="N7" s="40">
        <v>0</v>
      </c>
      <c r="O7" s="4">
        <v>53</v>
      </c>
      <c r="P7" s="4"/>
      <c r="Q7" s="34">
        <f t="shared" si="1"/>
        <v>0.17666666666666667</v>
      </c>
      <c r="R7" s="34">
        <f t="shared" si="4"/>
        <v>0.19666666666666666</v>
      </c>
      <c r="S7" s="39">
        <v>12</v>
      </c>
      <c r="T7" s="36">
        <v>6</v>
      </c>
    </row>
    <row r="8" spans="1:20" x14ac:dyDescent="0.25">
      <c r="A8" s="19">
        <v>45047</v>
      </c>
      <c r="B8" s="20">
        <v>300</v>
      </c>
      <c r="C8" s="32">
        <v>142</v>
      </c>
      <c r="D8" s="33" t="s">
        <v>20</v>
      </c>
      <c r="E8" s="34">
        <f t="shared" si="0"/>
        <v>0.47333333333333333</v>
      </c>
      <c r="F8" s="38">
        <f t="shared" si="2"/>
        <v>0.49</v>
      </c>
      <c r="G8" s="35">
        <v>24</v>
      </c>
      <c r="H8" s="35">
        <v>19</v>
      </c>
      <c r="I8" s="32">
        <v>90</v>
      </c>
      <c r="J8" s="33" t="s">
        <v>20</v>
      </c>
      <c r="K8" s="34">
        <v>0.3</v>
      </c>
      <c r="L8" s="38">
        <f t="shared" si="3"/>
        <v>0.30333333333333334</v>
      </c>
      <c r="M8" s="35">
        <v>12</v>
      </c>
      <c r="N8" s="36">
        <v>11</v>
      </c>
      <c r="O8" s="33">
        <v>62</v>
      </c>
      <c r="P8" s="33" t="s">
        <v>20</v>
      </c>
      <c r="Q8" s="34">
        <f t="shared" si="1"/>
        <v>0.20666666666666667</v>
      </c>
      <c r="R8" s="34">
        <f t="shared" si="4"/>
        <v>0.21666666666666667</v>
      </c>
      <c r="S8" s="35">
        <v>12</v>
      </c>
      <c r="T8" s="36">
        <v>9</v>
      </c>
    </row>
    <row r="9" spans="1:20" x14ac:dyDescent="0.25">
      <c r="A9" s="21">
        <v>45078</v>
      </c>
      <c r="B9" s="22">
        <v>300</v>
      </c>
      <c r="C9" s="37">
        <v>160</v>
      </c>
      <c r="D9" s="4"/>
      <c r="E9" s="34">
        <f t="shared" si="0"/>
        <v>0.53333333333333333</v>
      </c>
      <c r="F9" s="38">
        <f t="shared" si="2"/>
        <v>0.55333333333333334</v>
      </c>
      <c r="G9" s="39">
        <v>24</v>
      </c>
      <c r="H9" s="39">
        <v>18</v>
      </c>
      <c r="I9" s="37">
        <v>105</v>
      </c>
      <c r="J9" s="4"/>
      <c r="K9" s="34">
        <v>0.35</v>
      </c>
      <c r="L9" s="38">
        <f t="shared" si="3"/>
        <v>0.38</v>
      </c>
      <c r="M9" s="39">
        <v>24</v>
      </c>
      <c r="N9" s="40">
        <v>15</v>
      </c>
      <c r="O9" s="4">
        <v>62</v>
      </c>
      <c r="P9" s="4"/>
      <c r="Q9" s="34">
        <f t="shared" si="1"/>
        <v>0.20666666666666667</v>
      </c>
      <c r="R9" s="34">
        <f t="shared" si="4"/>
        <v>0.20666666666666667</v>
      </c>
      <c r="S9" s="39">
        <v>0</v>
      </c>
      <c r="T9" s="36">
        <v>0</v>
      </c>
    </row>
    <row r="10" spans="1:20" x14ac:dyDescent="0.25">
      <c r="A10" s="19">
        <v>45108</v>
      </c>
      <c r="B10" s="20">
        <v>300</v>
      </c>
      <c r="C10" s="32">
        <v>160</v>
      </c>
      <c r="D10" s="33" t="s">
        <v>20</v>
      </c>
      <c r="E10" s="34">
        <f t="shared" si="0"/>
        <v>0.53333333333333333</v>
      </c>
      <c r="F10" s="38">
        <f t="shared" si="2"/>
        <v>0.53333333333333333</v>
      </c>
      <c r="G10" s="35">
        <v>0</v>
      </c>
      <c r="H10" s="35">
        <v>0</v>
      </c>
      <c r="I10" s="32">
        <v>105</v>
      </c>
      <c r="J10" s="33" t="s">
        <v>20</v>
      </c>
      <c r="K10" s="34">
        <v>0.35</v>
      </c>
      <c r="L10" s="38">
        <f t="shared" si="3"/>
        <v>0.39</v>
      </c>
      <c r="M10" s="35">
        <v>12</v>
      </c>
      <c r="N10" s="36">
        <v>0</v>
      </c>
      <c r="O10" s="33">
        <v>69</v>
      </c>
      <c r="P10" s="33" t="s">
        <v>20</v>
      </c>
      <c r="Q10" s="34">
        <f t="shared" si="1"/>
        <v>0.23</v>
      </c>
      <c r="R10" s="34">
        <f t="shared" si="4"/>
        <v>0.24666666666666667</v>
      </c>
      <c r="S10" s="35">
        <v>12</v>
      </c>
      <c r="T10" s="36">
        <v>7</v>
      </c>
    </row>
    <row r="11" spans="1:20" x14ac:dyDescent="0.25">
      <c r="A11" s="21">
        <v>45139</v>
      </c>
      <c r="B11" s="22">
        <v>300</v>
      </c>
      <c r="C11" s="37">
        <v>160</v>
      </c>
      <c r="D11" s="4"/>
      <c r="E11" s="34">
        <f t="shared" si="0"/>
        <v>0.53333333333333333</v>
      </c>
      <c r="F11" s="38">
        <f t="shared" si="2"/>
        <v>0.53333333333333333</v>
      </c>
      <c r="G11" s="39">
        <v>0</v>
      </c>
      <c r="H11" s="39">
        <v>0</v>
      </c>
      <c r="I11" s="37">
        <v>115</v>
      </c>
      <c r="J11" s="4"/>
      <c r="K11" s="34">
        <v>0.38329999999999997</v>
      </c>
      <c r="L11" s="38">
        <f t="shared" si="3"/>
        <v>0.35</v>
      </c>
      <c r="M11" s="39">
        <v>0</v>
      </c>
      <c r="N11" s="40">
        <v>10</v>
      </c>
      <c r="O11" s="4">
        <v>69</v>
      </c>
      <c r="P11" s="4"/>
      <c r="Q11" s="34">
        <f t="shared" si="1"/>
        <v>0.23</v>
      </c>
      <c r="R11" s="34">
        <f t="shared" si="4"/>
        <v>0.23</v>
      </c>
      <c r="S11" s="39">
        <v>0</v>
      </c>
      <c r="T11" s="36">
        <v>0</v>
      </c>
    </row>
    <row r="12" spans="1:20" x14ac:dyDescent="0.25">
      <c r="A12" s="19">
        <v>45170</v>
      </c>
      <c r="B12" s="20">
        <v>300</v>
      </c>
      <c r="C12" s="32">
        <v>178</v>
      </c>
      <c r="D12" s="33" t="s">
        <v>20</v>
      </c>
      <c r="E12" s="34">
        <f t="shared" si="0"/>
        <v>0.59333333333333338</v>
      </c>
      <c r="F12" s="38">
        <f t="shared" si="2"/>
        <v>0.61333333333333329</v>
      </c>
      <c r="G12" s="35">
        <v>24</v>
      </c>
      <c r="H12" s="35">
        <v>18</v>
      </c>
      <c r="I12" s="32">
        <v>123</v>
      </c>
      <c r="J12" s="33" t="s">
        <v>20</v>
      </c>
      <c r="K12" s="34">
        <v>0.41</v>
      </c>
      <c r="L12" s="38">
        <f t="shared" si="3"/>
        <v>0.42333333333333334</v>
      </c>
      <c r="M12" s="35">
        <v>12</v>
      </c>
      <c r="N12" s="36">
        <v>8</v>
      </c>
      <c r="O12" s="33">
        <v>78</v>
      </c>
      <c r="P12" s="33" t="s">
        <v>20</v>
      </c>
      <c r="Q12" s="34">
        <f t="shared" si="1"/>
        <v>0.26</v>
      </c>
      <c r="R12" s="34">
        <f t="shared" si="4"/>
        <v>0.27</v>
      </c>
      <c r="S12" s="35">
        <v>12</v>
      </c>
      <c r="T12" s="36">
        <v>9</v>
      </c>
    </row>
    <row r="13" spans="1:20" x14ac:dyDescent="0.25">
      <c r="A13" s="23">
        <v>45200</v>
      </c>
      <c r="B13" s="24">
        <v>300</v>
      </c>
      <c r="C13" s="41" t="s">
        <v>20</v>
      </c>
      <c r="D13" s="2">
        <f>C12+G13</f>
        <v>202</v>
      </c>
      <c r="E13" s="42" t="e">
        <f t="shared" si="0"/>
        <v>#VALUE!</v>
      </c>
      <c r="F13" s="43">
        <v>0.67</v>
      </c>
      <c r="G13" s="2">
        <v>24</v>
      </c>
      <c r="H13" s="39" t="s">
        <v>20</v>
      </c>
      <c r="I13" s="41" t="s">
        <v>20</v>
      </c>
      <c r="J13" s="2">
        <f>I12+M13</f>
        <v>135</v>
      </c>
      <c r="K13" s="42" t="e">
        <f t="shared" ref="K13:K18" si="5">I13/B13</f>
        <v>#VALUE!</v>
      </c>
      <c r="L13" s="51">
        <f t="shared" ref="L13:L18" si="6">J13/B13</f>
        <v>0.45</v>
      </c>
      <c r="M13" s="2">
        <v>12</v>
      </c>
      <c r="N13" s="40" t="s">
        <v>20</v>
      </c>
      <c r="O13" s="2" t="s">
        <v>20</v>
      </c>
      <c r="P13" s="2">
        <v>102</v>
      </c>
      <c r="Q13" s="42" t="e">
        <f t="shared" si="1"/>
        <v>#VALUE!</v>
      </c>
      <c r="R13" s="51">
        <f t="shared" ref="R13:R18" si="7">P13/B13</f>
        <v>0.34</v>
      </c>
      <c r="S13" s="2">
        <v>24</v>
      </c>
      <c r="T13" s="53" t="s">
        <v>20</v>
      </c>
    </row>
    <row r="14" spans="1:20" x14ac:dyDescent="0.25">
      <c r="A14" s="25">
        <v>45231</v>
      </c>
      <c r="B14" s="24">
        <v>300</v>
      </c>
      <c r="C14" s="44" t="s">
        <v>20</v>
      </c>
      <c r="D14" s="45">
        <f>D13+G14</f>
        <v>214</v>
      </c>
      <c r="E14" s="42" t="e">
        <f t="shared" si="0"/>
        <v>#VALUE!</v>
      </c>
      <c r="F14" s="43">
        <v>0.71</v>
      </c>
      <c r="G14" s="45">
        <v>12</v>
      </c>
      <c r="H14" s="35" t="s">
        <v>20</v>
      </c>
      <c r="I14" s="44" t="s">
        <v>20</v>
      </c>
      <c r="J14" s="45">
        <f>J13+M14</f>
        <v>158</v>
      </c>
      <c r="K14" s="42" t="e">
        <f t="shared" si="5"/>
        <v>#VALUE!</v>
      </c>
      <c r="L14" s="51">
        <f t="shared" si="6"/>
        <v>0.52666666666666662</v>
      </c>
      <c r="M14" s="45">
        <v>23</v>
      </c>
      <c r="N14" s="36" t="s">
        <v>20</v>
      </c>
      <c r="O14" s="45" t="s">
        <v>20</v>
      </c>
      <c r="P14" s="45">
        <v>114</v>
      </c>
      <c r="Q14" s="42" t="e">
        <f t="shared" si="1"/>
        <v>#VALUE!</v>
      </c>
      <c r="R14" s="51">
        <f t="shared" si="7"/>
        <v>0.38</v>
      </c>
      <c r="S14" s="45">
        <v>12</v>
      </c>
      <c r="T14" s="54" t="s">
        <v>20</v>
      </c>
    </row>
    <row r="15" spans="1:20" x14ac:dyDescent="0.25">
      <c r="A15" s="23">
        <v>45261</v>
      </c>
      <c r="B15" s="24">
        <v>300</v>
      </c>
      <c r="C15" s="41" t="s">
        <v>20</v>
      </c>
      <c r="D15" s="2">
        <f>D14+G15</f>
        <v>226</v>
      </c>
      <c r="E15" s="42" t="e">
        <f t="shared" si="0"/>
        <v>#VALUE!</v>
      </c>
      <c r="F15" s="43">
        <v>0.75</v>
      </c>
      <c r="G15" s="2">
        <v>12</v>
      </c>
      <c r="H15" s="39" t="s">
        <v>20</v>
      </c>
      <c r="I15" s="41" t="s">
        <v>20</v>
      </c>
      <c r="J15" s="2">
        <f>J14+M15</f>
        <v>170</v>
      </c>
      <c r="K15" s="42" t="e">
        <f t="shared" si="5"/>
        <v>#VALUE!</v>
      </c>
      <c r="L15" s="51">
        <f t="shared" si="6"/>
        <v>0.56666666666666665</v>
      </c>
      <c r="M15" s="2">
        <v>12</v>
      </c>
      <c r="N15" s="40" t="s">
        <v>20</v>
      </c>
      <c r="O15" s="2" t="s">
        <v>20</v>
      </c>
      <c r="P15" s="2">
        <v>114</v>
      </c>
      <c r="Q15" s="42" t="e">
        <f t="shared" si="1"/>
        <v>#VALUE!</v>
      </c>
      <c r="R15" s="51">
        <f t="shared" si="7"/>
        <v>0.38</v>
      </c>
      <c r="S15" s="2">
        <v>0</v>
      </c>
      <c r="T15" s="53" t="s">
        <v>20</v>
      </c>
    </row>
    <row r="16" spans="1:20" x14ac:dyDescent="0.25">
      <c r="A16" s="25">
        <v>45292</v>
      </c>
      <c r="B16" s="24">
        <v>300</v>
      </c>
      <c r="C16" s="44" t="s">
        <v>20</v>
      </c>
      <c r="D16" s="45">
        <f>D15+G16</f>
        <v>226</v>
      </c>
      <c r="E16" s="42" t="e">
        <f t="shared" si="0"/>
        <v>#VALUE!</v>
      </c>
      <c r="F16" s="43">
        <v>0.75</v>
      </c>
      <c r="G16" s="45">
        <v>0</v>
      </c>
      <c r="H16" s="35" t="s">
        <v>20</v>
      </c>
      <c r="I16" s="44" t="s">
        <v>20</v>
      </c>
      <c r="J16" s="45">
        <f>J15+M16</f>
        <v>170</v>
      </c>
      <c r="K16" s="42" t="e">
        <f t="shared" si="5"/>
        <v>#VALUE!</v>
      </c>
      <c r="L16" s="51">
        <f t="shared" si="6"/>
        <v>0.56666666666666665</v>
      </c>
      <c r="M16" s="45">
        <v>0</v>
      </c>
      <c r="N16" s="36" t="s">
        <v>20</v>
      </c>
      <c r="O16" s="45" t="s">
        <v>20</v>
      </c>
      <c r="P16" s="45">
        <v>114</v>
      </c>
      <c r="Q16" s="42" t="e">
        <f t="shared" si="1"/>
        <v>#VALUE!</v>
      </c>
      <c r="R16" s="51">
        <f t="shared" si="7"/>
        <v>0.38</v>
      </c>
      <c r="S16" s="45">
        <v>0</v>
      </c>
      <c r="T16" s="54" t="s">
        <v>20</v>
      </c>
    </row>
    <row r="17" spans="1:20" x14ac:dyDescent="0.25">
      <c r="A17" s="23">
        <v>45323</v>
      </c>
      <c r="B17" s="24">
        <v>300</v>
      </c>
      <c r="C17" s="41" t="s">
        <v>20</v>
      </c>
      <c r="D17" s="2">
        <f>D16+G17</f>
        <v>226</v>
      </c>
      <c r="E17" s="42" t="e">
        <f t="shared" si="0"/>
        <v>#VALUE!</v>
      </c>
      <c r="F17" s="43">
        <v>0.75</v>
      </c>
      <c r="G17" s="2">
        <v>0</v>
      </c>
      <c r="H17" s="39" t="s">
        <v>20</v>
      </c>
      <c r="I17" s="41" t="s">
        <v>20</v>
      </c>
      <c r="J17" s="2">
        <f>J16+M17</f>
        <v>170</v>
      </c>
      <c r="K17" s="42" t="e">
        <f t="shared" si="5"/>
        <v>#VALUE!</v>
      </c>
      <c r="L17" s="51">
        <f t="shared" si="6"/>
        <v>0.56666666666666665</v>
      </c>
      <c r="M17" s="2">
        <v>0</v>
      </c>
      <c r="N17" s="40" t="s">
        <v>20</v>
      </c>
      <c r="O17" s="2" t="s">
        <v>20</v>
      </c>
      <c r="P17" s="2">
        <v>114</v>
      </c>
      <c r="Q17" s="42" t="e">
        <f t="shared" si="1"/>
        <v>#VALUE!</v>
      </c>
      <c r="R17" s="51">
        <f t="shared" si="7"/>
        <v>0.38</v>
      </c>
      <c r="S17" s="2">
        <v>0</v>
      </c>
      <c r="T17" s="53" t="s">
        <v>20</v>
      </c>
    </row>
    <row r="18" spans="1:20" ht="14.4" thickBot="1" x14ac:dyDescent="0.3">
      <c r="A18" s="26">
        <v>45352</v>
      </c>
      <c r="B18" s="27">
        <v>300</v>
      </c>
      <c r="C18" s="46" t="s">
        <v>20</v>
      </c>
      <c r="D18" s="47">
        <f>D17+G18</f>
        <v>226</v>
      </c>
      <c r="E18" s="48" t="e">
        <f t="shared" si="0"/>
        <v>#VALUE!</v>
      </c>
      <c r="F18" s="49">
        <v>0.75</v>
      </c>
      <c r="G18" s="47">
        <v>0</v>
      </c>
      <c r="H18" s="56" t="s">
        <v>20</v>
      </c>
      <c r="I18" s="46" t="s">
        <v>20</v>
      </c>
      <c r="J18" s="47">
        <f>J17+M18</f>
        <v>170</v>
      </c>
      <c r="K18" s="48" t="e">
        <f t="shared" si="5"/>
        <v>#VALUE!</v>
      </c>
      <c r="L18" s="52">
        <f t="shared" si="6"/>
        <v>0.56666666666666665</v>
      </c>
      <c r="M18" s="47">
        <v>0</v>
      </c>
      <c r="N18" s="50" t="s">
        <v>20</v>
      </c>
      <c r="O18" s="47" t="s">
        <v>20</v>
      </c>
      <c r="P18" s="47">
        <v>114</v>
      </c>
      <c r="Q18" s="48" t="e">
        <f t="shared" si="1"/>
        <v>#VALUE!</v>
      </c>
      <c r="R18" s="52">
        <f t="shared" si="7"/>
        <v>0.38</v>
      </c>
      <c r="S18" s="47">
        <v>0</v>
      </c>
      <c r="T18" s="55"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81"/>
  <sheetViews>
    <sheetView workbookViewId="0">
      <pane ySplit="1" topLeftCell="A71" activePane="bottomLeft" state="frozen"/>
      <selection pane="bottomLeft"/>
    </sheetView>
  </sheetViews>
  <sheetFormatPr defaultRowHeight="13.8" x14ac:dyDescent="0.25"/>
  <cols>
    <col min="1" max="1" width="11" customWidth="1"/>
    <col min="2" max="2" width="22.21875" customWidth="1"/>
    <col min="3" max="3" width="9" customWidth="1"/>
    <col min="4" max="4" width="9" bestFit="1" customWidth="1"/>
  </cols>
  <sheetData>
    <row r="1" spans="1:2" ht="45" customHeight="1" x14ac:dyDescent="0.25">
      <c r="A1" s="90" t="s">
        <v>167</v>
      </c>
      <c r="B1" s="90" t="s">
        <v>179</v>
      </c>
    </row>
    <row r="2" spans="1:2" x14ac:dyDescent="0.25">
      <c r="A2" s="87">
        <v>43678</v>
      </c>
      <c r="B2" s="89">
        <v>0.57187993680884674</v>
      </c>
    </row>
    <row r="3" spans="1:2" x14ac:dyDescent="0.25">
      <c r="A3" s="87">
        <v>43709</v>
      </c>
      <c r="B3" s="89">
        <v>0.56666666666666665</v>
      </c>
    </row>
    <row r="4" spans="1:2" x14ac:dyDescent="0.25">
      <c r="A4" s="87">
        <v>43739</v>
      </c>
      <c r="B4" s="89">
        <v>0.58798283261802575</v>
      </c>
    </row>
    <row r="5" spans="1:2" x14ac:dyDescent="0.25">
      <c r="A5" s="87">
        <v>43770</v>
      </c>
      <c r="B5" s="89">
        <v>0.61127596439169141</v>
      </c>
    </row>
    <row r="6" spans="1:2" x14ac:dyDescent="0.25">
      <c r="A6" s="87">
        <v>43800</v>
      </c>
      <c r="B6" s="89">
        <v>0.58215010141987833</v>
      </c>
    </row>
    <row r="7" spans="1:2" x14ac:dyDescent="0.25">
      <c r="A7" s="87">
        <v>43831</v>
      </c>
      <c r="B7" s="89">
        <v>0.65620542082738942</v>
      </c>
    </row>
    <row r="8" spans="1:2" x14ac:dyDescent="0.25">
      <c r="A8" s="87">
        <v>43862</v>
      </c>
      <c r="B8" s="89">
        <v>0.67609618104667613</v>
      </c>
    </row>
    <row r="9" spans="1:2" x14ac:dyDescent="0.25">
      <c r="A9" s="87">
        <v>43891</v>
      </c>
      <c r="B9" s="89">
        <v>0.63079470198675491</v>
      </c>
    </row>
    <row r="10" spans="1:2" x14ac:dyDescent="0.25">
      <c r="A10" s="87">
        <v>43922</v>
      </c>
      <c r="B10" s="89">
        <v>0.80249480249480254</v>
      </c>
    </row>
    <row r="11" spans="1:2" x14ac:dyDescent="0.25">
      <c r="A11" s="87">
        <v>43952</v>
      </c>
      <c r="B11" s="89">
        <v>0.87321428571428572</v>
      </c>
    </row>
    <row r="12" spans="1:2" x14ac:dyDescent="0.25">
      <c r="A12" s="87">
        <v>43983</v>
      </c>
      <c r="B12" s="89">
        <v>0.90078037904124864</v>
      </c>
    </row>
    <row r="13" spans="1:2" x14ac:dyDescent="0.25">
      <c r="A13" s="87">
        <v>44013</v>
      </c>
      <c r="B13" s="89">
        <v>0.80576441102756891</v>
      </c>
    </row>
    <row r="14" spans="1:2" x14ac:dyDescent="0.25">
      <c r="A14" s="87">
        <v>44044</v>
      </c>
      <c r="B14" s="89">
        <v>0.66479663394109401</v>
      </c>
    </row>
    <row r="15" spans="1:2" x14ac:dyDescent="0.25">
      <c r="A15" s="87">
        <v>44075</v>
      </c>
      <c r="B15" s="89">
        <v>0.61088977423638779</v>
      </c>
    </row>
    <row r="16" spans="1:2" x14ac:dyDescent="0.25">
      <c r="A16" s="87">
        <v>44105</v>
      </c>
      <c r="B16" s="89">
        <v>0.63113772455089823</v>
      </c>
    </row>
    <row r="17" spans="1:2" x14ac:dyDescent="0.25">
      <c r="A17" s="87">
        <v>44136</v>
      </c>
      <c r="B17" s="89">
        <v>0.66882276843467015</v>
      </c>
    </row>
    <row r="18" spans="1:2" x14ac:dyDescent="0.25">
      <c r="A18" s="87">
        <v>44166</v>
      </c>
      <c r="B18" s="89">
        <v>0.71276595744680848</v>
      </c>
    </row>
    <row r="19" spans="1:2" x14ac:dyDescent="0.25">
      <c r="A19" s="87">
        <v>44197</v>
      </c>
      <c r="B19" s="89">
        <v>0.77168141592920358</v>
      </c>
    </row>
    <row r="20" spans="1:2" x14ac:dyDescent="0.25">
      <c r="A20" s="87">
        <v>44228</v>
      </c>
      <c r="B20" s="89">
        <v>0.83865814696485619</v>
      </c>
    </row>
    <row r="21" spans="1:2" x14ac:dyDescent="0.25">
      <c r="A21" s="87">
        <v>44256</v>
      </c>
      <c r="B21" s="89">
        <v>0.81469648562300323</v>
      </c>
    </row>
    <row r="22" spans="1:2" x14ac:dyDescent="0.25">
      <c r="A22" s="87">
        <v>44287</v>
      </c>
      <c r="B22" s="89">
        <v>0.79081632653061229</v>
      </c>
    </row>
    <row r="23" spans="1:2" x14ac:dyDescent="0.25">
      <c r="A23" s="87">
        <v>44317</v>
      </c>
      <c r="B23" s="89">
        <v>0.74117647058823533</v>
      </c>
    </row>
    <row r="24" spans="1:2" x14ac:dyDescent="0.25">
      <c r="A24" s="87">
        <v>44348</v>
      </c>
      <c r="B24" s="89">
        <v>0.73048780487804876</v>
      </c>
    </row>
    <row r="25" spans="1:2" x14ac:dyDescent="0.25">
      <c r="A25" s="87">
        <v>44378</v>
      </c>
      <c r="B25" s="89">
        <v>0.71234567901234569</v>
      </c>
    </row>
    <row r="26" spans="1:2" x14ac:dyDescent="0.25">
      <c r="A26" s="87">
        <v>44409</v>
      </c>
      <c r="B26" s="89">
        <v>0.67698019801980203</v>
      </c>
    </row>
    <row r="27" spans="1:2" x14ac:dyDescent="0.25">
      <c r="A27" s="87">
        <v>44440</v>
      </c>
      <c r="B27" s="89">
        <v>0.63756613756613756</v>
      </c>
    </row>
    <row r="28" spans="1:2" x14ac:dyDescent="0.25">
      <c r="A28" s="87">
        <v>44470</v>
      </c>
      <c r="B28" s="89">
        <v>0.65861027190332322</v>
      </c>
    </row>
    <row r="29" spans="1:2" x14ac:dyDescent="0.25">
      <c r="A29" s="87">
        <v>44501</v>
      </c>
      <c r="B29" s="89">
        <v>0.5942249240121581</v>
      </c>
    </row>
    <row r="30" spans="1:2" x14ac:dyDescent="0.25">
      <c r="A30" s="87">
        <v>44531</v>
      </c>
      <c r="B30" s="89">
        <v>0.57090909090909092</v>
      </c>
    </row>
    <row r="31" spans="1:2" x14ac:dyDescent="0.25">
      <c r="A31" s="87">
        <v>44562</v>
      </c>
      <c r="B31" s="89">
        <v>0.56241032998565277</v>
      </c>
    </row>
    <row r="32" spans="1:2" x14ac:dyDescent="0.25">
      <c r="A32" s="87">
        <v>44593</v>
      </c>
      <c r="B32" s="89">
        <v>0.57750759878419455</v>
      </c>
    </row>
    <row r="33" spans="1:2" x14ac:dyDescent="0.25">
      <c r="A33" s="87">
        <v>44621</v>
      </c>
      <c r="B33" s="89">
        <v>0.54624277456647397</v>
      </c>
    </row>
    <row r="34" spans="1:2" x14ac:dyDescent="0.25">
      <c r="A34" s="87">
        <v>44652</v>
      </c>
      <c r="B34" s="89">
        <v>0.56870229007633588</v>
      </c>
    </row>
    <row r="35" spans="1:2" x14ac:dyDescent="0.25">
      <c r="A35" s="87">
        <v>44682</v>
      </c>
      <c r="B35" s="89">
        <v>0.56460176991150446</v>
      </c>
    </row>
    <row r="36" spans="1:2" x14ac:dyDescent="0.25">
      <c r="A36" s="87">
        <v>44713</v>
      </c>
      <c r="B36" s="89">
        <v>0.51964285714285718</v>
      </c>
    </row>
    <row r="37" spans="1:2" x14ac:dyDescent="0.25">
      <c r="A37" s="87">
        <v>44743</v>
      </c>
      <c r="B37" s="89">
        <v>0.49292929292929294</v>
      </c>
    </row>
    <row r="38" spans="1:2" x14ac:dyDescent="0.25">
      <c r="A38" s="87">
        <v>44774</v>
      </c>
      <c r="B38" s="89">
        <v>0.38879736408566723</v>
      </c>
    </row>
    <row r="39" spans="1:2" x14ac:dyDescent="0.25">
      <c r="A39" s="87">
        <v>44805</v>
      </c>
      <c r="B39" s="89">
        <v>0.37636761487964987</v>
      </c>
    </row>
    <row r="40" spans="1:2" x14ac:dyDescent="0.25">
      <c r="A40" s="87">
        <v>44835</v>
      </c>
      <c r="B40" s="89">
        <v>0.29153269024651662</v>
      </c>
    </row>
    <row r="41" spans="1:2" x14ac:dyDescent="0.25">
      <c r="A41" s="87">
        <v>44866</v>
      </c>
      <c r="B41" s="89">
        <v>0.41317365269461076</v>
      </c>
    </row>
    <row r="42" spans="1:2" x14ac:dyDescent="0.25">
      <c r="A42" s="87">
        <v>44896</v>
      </c>
      <c r="B42" s="89">
        <v>0.39285714285714285</v>
      </c>
    </row>
    <row r="43" spans="1:2" x14ac:dyDescent="0.25">
      <c r="A43" s="87">
        <v>44927</v>
      </c>
      <c r="B43" s="89">
        <v>0.40376569037656906</v>
      </c>
    </row>
    <row r="44" spans="1:2" x14ac:dyDescent="0.25">
      <c r="A44" s="87">
        <v>44958</v>
      </c>
      <c r="B44" s="89">
        <v>0.45738045738045741</v>
      </c>
    </row>
    <row r="45" spans="1:2" x14ac:dyDescent="0.25">
      <c r="A45" s="87">
        <v>44986</v>
      </c>
      <c r="B45" s="89">
        <v>0.37959183673469388</v>
      </c>
    </row>
    <row r="46" spans="1:2" x14ac:dyDescent="0.25">
      <c r="A46" s="87">
        <v>45017</v>
      </c>
      <c r="B46" s="89">
        <v>0.34240362811791381</v>
      </c>
    </row>
    <row r="47" spans="1:2" x14ac:dyDescent="0.25">
      <c r="A47" s="87">
        <v>45047</v>
      </c>
      <c r="B47" s="89">
        <v>0.4033898305084746</v>
      </c>
    </row>
    <row r="48" spans="1:2" x14ac:dyDescent="0.25">
      <c r="A48" s="87">
        <v>45078</v>
      </c>
      <c r="B48" s="89">
        <v>0.36825396825396828</v>
      </c>
    </row>
    <row r="49" spans="1:2" x14ac:dyDescent="0.25">
      <c r="A49" s="87">
        <v>45108</v>
      </c>
      <c r="B49" s="89">
        <v>0.4081081081081081</v>
      </c>
    </row>
    <row r="50" spans="1:2" x14ac:dyDescent="0.25">
      <c r="A50" s="87">
        <v>45139</v>
      </c>
      <c r="B50" s="89">
        <v>0.41402714932126694</v>
      </c>
    </row>
    <row r="51" spans="1:2" x14ac:dyDescent="0.25">
      <c r="A51" s="87">
        <v>45170</v>
      </c>
      <c r="B51" s="89">
        <v>0.39480519480519483</v>
      </c>
    </row>
    <row r="52" spans="1:2" x14ac:dyDescent="0.25">
      <c r="A52" s="87">
        <v>45200</v>
      </c>
      <c r="B52" s="89">
        <v>0.40277777777777779</v>
      </c>
    </row>
    <row r="53" spans="1:2" x14ac:dyDescent="0.25">
      <c r="A53" s="87">
        <v>45231</v>
      </c>
      <c r="B53" s="89">
        <v>0.37413394919168591</v>
      </c>
    </row>
    <row r="54" spans="1:2" x14ac:dyDescent="0.25">
      <c r="A54" s="87">
        <v>45261</v>
      </c>
      <c r="B54" s="89">
        <v>0.4351145038167939</v>
      </c>
    </row>
    <row r="55" spans="1:2" x14ac:dyDescent="0.25">
      <c r="A55" s="87">
        <v>45292</v>
      </c>
      <c r="B55" s="89">
        <v>0.41791044776119401</v>
      </c>
    </row>
    <row r="56" spans="1:2" x14ac:dyDescent="0.25">
      <c r="A56" s="87">
        <v>45323</v>
      </c>
      <c r="B56" s="89">
        <v>0.43217665615141954</v>
      </c>
    </row>
    <row r="57" spans="1:2" x14ac:dyDescent="0.25">
      <c r="A57" s="87">
        <v>45352</v>
      </c>
      <c r="B57" s="89">
        <v>0.41194968553459121</v>
      </c>
    </row>
    <row r="58" spans="1:2" x14ac:dyDescent="0.25">
      <c r="A58" s="87">
        <v>45383</v>
      </c>
      <c r="B58" s="89">
        <v>0.3741721854304636</v>
      </c>
    </row>
    <row r="59" spans="1:2" x14ac:dyDescent="0.25">
      <c r="A59" s="77">
        <v>45413</v>
      </c>
      <c r="B59" s="82">
        <v>0.42763157894736842</v>
      </c>
    </row>
    <row r="60" spans="1:2" x14ac:dyDescent="0.25">
      <c r="A60" s="87">
        <v>45444</v>
      </c>
      <c r="B60" s="82">
        <v>0.47826086956521741</v>
      </c>
    </row>
    <row r="61" spans="1:2" x14ac:dyDescent="0.25">
      <c r="A61" s="77">
        <v>45474</v>
      </c>
      <c r="B61" s="82">
        <v>0.38440111420612816</v>
      </c>
    </row>
    <row r="62" spans="1:2" x14ac:dyDescent="0.25">
      <c r="A62" s="87">
        <v>45505</v>
      </c>
      <c r="B62" s="82">
        <v>0.4403470715835141</v>
      </c>
    </row>
    <row r="63" spans="1:2" x14ac:dyDescent="0.25">
      <c r="A63" s="77">
        <v>45536</v>
      </c>
      <c r="B63" s="82">
        <v>0.40365111561866124</v>
      </c>
    </row>
    <row r="64" spans="1:2" x14ac:dyDescent="0.25">
      <c r="A64" s="87">
        <v>45566</v>
      </c>
      <c r="B64" s="82">
        <v>0.49726775956284153</v>
      </c>
    </row>
    <row r="65" spans="1:2" x14ac:dyDescent="0.25">
      <c r="A65" s="77">
        <v>45597</v>
      </c>
      <c r="B65" s="82">
        <v>0.47138964577656678</v>
      </c>
    </row>
    <row r="66" spans="1:2" x14ac:dyDescent="0.25">
      <c r="A66" s="87">
        <v>45627</v>
      </c>
      <c r="B66" s="82">
        <v>0.49747474747474746</v>
      </c>
    </row>
    <row r="67" spans="1:2" x14ac:dyDescent="0.25">
      <c r="A67" s="77">
        <v>45658</v>
      </c>
      <c r="B67" s="82">
        <v>0.44444444444444442</v>
      </c>
    </row>
    <row r="68" spans="1:2" x14ac:dyDescent="0.25">
      <c r="A68" s="87">
        <v>45689</v>
      </c>
      <c r="B68" s="82">
        <v>0.43454038997214484</v>
      </c>
    </row>
    <row r="69" spans="1:2" x14ac:dyDescent="0.25">
      <c r="A69" s="77">
        <v>45717</v>
      </c>
      <c r="B69" s="82">
        <v>0.43799472295514513</v>
      </c>
    </row>
    <row r="70" spans="1:2" x14ac:dyDescent="0.25">
      <c r="A70" s="87">
        <v>45748</v>
      </c>
      <c r="B70" s="82">
        <v>0.43544303797468353</v>
      </c>
    </row>
    <row r="71" spans="1:2" x14ac:dyDescent="0.25">
      <c r="A71" s="77">
        <v>45778</v>
      </c>
      <c r="B71" s="82">
        <v>0.44642857142857145</v>
      </c>
    </row>
    <row r="72" spans="1:2" x14ac:dyDescent="0.25">
      <c r="A72" s="87">
        <v>45809</v>
      </c>
      <c r="B72" s="82">
        <v>0.41025641025641024</v>
      </c>
    </row>
    <row r="73" spans="1:2" x14ac:dyDescent="0.25">
      <c r="A73" s="77">
        <v>45839</v>
      </c>
      <c r="B73" s="82">
        <v>0.48043478260869565</v>
      </c>
    </row>
    <row r="74" spans="1:2" x14ac:dyDescent="0.25">
      <c r="A74" s="87">
        <v>45870</v>
      </c>
      <c r="B74" s="82">
        <v>0.5074626865671642</v>
      </c>
    </row>
    <row r="75" spans="1:2" x14ac:dyDescent="0.25">
      <c r="A75" s="77">
        <v>45901</v>
      </c>
      <c r="B75" s="82">
        <v>0.55011655011655014</v>
      </c>
    </row>
    <row r="76" spans="1:2" x14ac:dyDescent="0.25">
      <c r="A76" s="87">
        <v>45931</v>
      </c>
      <c r="B76" s="82">
        <v>0.50368550368550369</v>
      </c>
    </row>
    <row r="77" spans="1:2" x14ac:dyDescent="0.25">
      <c r="A77" s="87">
        <v>45962</v>
      </c>
      <c r="B77" s="82">
        <v>0.46568627450980393</v>
      </c>
    </row>
    <row r="78" spans="1:2" x14ac:dyDescent="0.25">
      <c r="A78" s="77">
        <v>45992</v>
      </c>
      <c r="B78" s="82">
        <v>0.52867830423940154</v>
      </c>
    </row>
    <row r="79" spans="1:2" x14ac:dyDescent="0.25">
      <c r="A79" s="87">
        <v>46023</v>
      </c>
      <c r="B79" s="82">
        <v>0.46172839506172841</v>
      </c>
    </row>
    <row r="80" spans="1:2" x14ac:dyDescent="0.25">
      <c r="A80" s="77">
        <v>46054</v>
      </c>
      <c r="B80" s="82">
        <v>0.44543429844097998</v>
      </c>
    </row>
    <row r="81" spans="1:2" x14ac:dyDescent="0.25">
      <c r="A81" s="87">
        <v>46082</v>
      </c>
      <c r="B81" s="82">
        <v>0.54252873563218396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79"/>
  <sheetViews>
    <sheetView workbookViewId="0">
      <pane ySplit="1" topLeftCell="A68" activePane="bottomLeft" state="frozen"/>
      <selection pane="bottomLeft"/>
    </sheetView>
  </sheetViews>
  <sheetFormatPr defaultRowHeight="13.8" x14ac:dyDescent="0.25"/>
  <cols>
    <col min="1" max="1" width="14" customWidth="1"/>
    <col min="2" max="2" width="35.109375" customWidth="1"/>
    <col min="3" max="3" width="23.21875" customWidth="1"/>
    <col min="4" max="4" width="9" customWidth="1"/>
  </cols>
  <sheetData>
    <row r="1" spans="1:3" ht="55.5" customHeight="1" x14ac:dyDescent="0.25">
      <c r="A1" s="90" t="s">
        <v>167</v>
      </c>
      <c r="B1" s="94" t="s">
        <v>180</v>
      </c>
      <c r="C1" s="94" t="s">
        <v>181</v>
      </c>
    </row>
    <row r="2" spans="1:3" x14ac:dyDescent="0.25">
      <c r="A2" s="87">
        <v>43739</v>
      </c>
      <c r="B2" s="105">
        <v>0.15331930724577117</v>
      </c>
      <c r="C2" s="105">
        <v>2.0850275518152658E-2</v>
      </c>
    </row>
    <row r="3" spans="1:3" x14ac:dyDescent="0.25">
      <c r="A3" s="87">
        <v>43770</v>
      </c>
      <c r="B3" s="105">
        <v>0.14154561401251484</v>
      </c>
      <c r="C3" s="105">
        <v>1.7156309820454647E-2</v>
      </c>
    </row>
    <row r="4" spans="1:3" x14ac:dyDescent="0.25">
      <c r="A4" s="87">
        <v>43800</v>
      </c>
      <c r="B4" s="105">
        <v>0.12342999000929973</v>
      </c>
      <c r="C4" s="105">
        <v>1.5474304440679425E-2</v>
      </c>
    </row>
    <row r="5" spans="1:3" x14ac:dyDescent="0.25">
      <c r="A5" s="87">
        <v>43831</v>
      </c>
      <c r="B5" s="105">
        <v>0.13361115497413431</v>
      </c>
      <c r="C5" s="105">
        <v>5.1344772809784285E-2</v>
      </c>
    </row>
    <row r="6" spans="1:3" x14ac:dyDescent="0.25">
      <c r="A6" s="87">
        <v>43862</v>
      </c>
      <c r="B6" s="105">
        <v>0.13813863098773538</v>
      </c>
      <c r="C6" s="105">
        <v>1.8915356320401804E-2</v>
      </c>
    </row>
    <row r="7" spans="1:3" x14ac:dyDescent="0.25">
      <c r="A7" s="87">
        <v>43891</v>
      </c>
      <c r="B7" s="105">
        <v>8.9766008320511584E-2</v>
      </c>
      <c r="C7" s="105">
        <v>2.2341775424445313E-2</v>
      </c>
    </row>
    <row r="8" spans="1:3" x14ac:dyDescent="0.25">
      <c r="A8" s="87">
        <v>43922</v>
      </c>
      <c r="B8" s="105">
        <v>5.4242904171441571E-2</v>
      </c>
      <c r="C8" s="105">
        <v>1.6727470681734618E-2</v>
      </c>
    </row>
    <row r="9" spans="1:3" x14ac:dyDescent="0.25">
      <c r="A9" s="87">
        <v>43952</v>
      </c>
      <c r="B9" s="105">
        <v>6.8353183294050573E-2</v>
      </c>
      <c r="C9" s="105">
        <v>2.5582253926537762E-2</v>
      </c>
    </row>
    <row r="10" spans="1:3" x14ac:dyDescent="0.25">
      <c r="A10" s="87">
        <v>43983</v>
      </c>
      <c r="B10" s="105">
        <v>6.1319146345176115E-2</v>
      </c>
      <c r="C10" s="105">
        <v>2.7115544363694882E-2</v>
      </c>
    </row>
    <row r="11" spans="1:3" x14ac:dyDescent="0.25">
      <c r="A11" s="87">
        <v>44013</v>
      </c>
      <c r="B11" s="105">
        <v>5.7952058527287721E-2</v>
      </c>
      <c r="C11" s="105">
        <v>2.2774981524756824E-2</v>
      </c>
    </row>
    <row r="12" spans="1:3" x14ac:dyDescent="0.25">
      <c r="A12" s="87">
        <v>44044</v>
      </c>
      <c r="B12" s="105">
        <v>8.2826300078208473E-2</v>
      </c>
      <c r="C12" s="105">
        <v>1.8948481543901392E-2</v>
      </c>
    </row>
    <row r="13" spans="1:3" x14ac:dyDescent="0.25">
      <c r="A13" s="87">
        <v>44075</v>
      </c>
      <c r="B13" s="105">
        <v>8.156279825732439E-2</v>
      </c>
      <c r="C13" s="105">
        <v>1.6320110133945253E-2</v>
      </c>
    </row>
    <row r="14" spans="1:3" x14ac:dyDescent="0.25">
      <c r="A14" s="87">
        <v>44105</v>
      </c>
      <c r="B14" s="105">
        <v>7.748498810863011E-2</v>
      </c>
      <c r="C14" s="105">
        <v>1.4990390775144137E-2</v>
      </c>
    </row>
    <row r="15" spans="1:3" x14ac:dyDescent="0.25">
      <c r="A15" s="87">
        <v>44136</v>
      </c>
      <c r="B15" s="105">
        <v>6.9812340853382837E-2</v>
      </c>
      <c r="C15" s="105">
        <v>1.5737815616001523E-2</v>
      </c>
    </row>
    <row r="16" spans="1:3" x14ac:dyDescent="0.25">
      <c r="A16" s="87">
        <v>44166</v>
      </c>
      <c r="B16" s="105">
        <v>5.8333642206963868E-2</v>
      </c>
      <c r="C16" s="105">
        <v>1.6083281597000221E-2</v>
      </c>
    </row>
    <row r="17" spans="1:3" x14ac:dyDescent="0.25">
      <c r="A17" s="87">
        <v>44197</v>
      </c>
      <c r="B17" s="105">
        <v>4.6233828394244184E-2</v>
      </c>
      <c r="C17" s="105">
        <v>1.3593847896418482E-2</v>
      </c>
    </row>
    <row r="18" spans="1:3" x14ac:dyDescent="0.25">
      <c r="A18" s="87">
        <v>44228</v>
      </c>
      <c r="B18" s="105">
        <v>5.274684484038604E-2</v>
      </c>
      <c r="C18" s="105">
        <v>1.883958063390619E-2</v>
      </c>
    </row>
    <row r="19" spans="1:3" x14ac:dyDescent="0.25">
      <c r="A19" s="87">
        <v>44256</v>
      </c>
      <c r="B19" s="105">
        <v>5.6613596812932356E-2</v>
      </c>
      <c r="C19" s="105">
        <v>2.4759836482665148E-2</v>
      </c>
    </row>
    <row r="20" spans="1:3" x14ac:dyDescent="0.25">
      <c r="A20" s="87">
        <v>44287</v>
      </c>
      <c r="B20" s="105">
        <v>6.2083723102250243E-2</v>
      </c>
      <c r="C20" s="105">
        <v>2.3680068806220936E-2</v>
      </c>
    </row>
    <row r="21" spans="1:3" x14ac:dyDescent="0.25">
      <c r="A21" s="87">
        <v>44317</v>
      </c>
      <c r="B21" s="105">
        <v>7.3839002982220306E-2</v>
      </c>
      <c r="C21" s="105">
        <v>3.6284823836037199E-2</v>
      </c>
    </row>
    <row r="22" spans="1:3" x14ac:dyDescent="0.25">
      <c r="A22" s="87">
        <v>44348</v>
      </c>
      <c r="B22" s="105">
        <v>9.1203400280039523E-2</v>
      </c>
      <c r="C22" s="105">
        <v>2.6527253319152542E-2</v>
      </c>
    </row>
    <row r="23" spans="1:3" x14ac:dyDescent="0.25">
      <c r="A23" s="87">
        <v>44378</v>
      </c>
      <c r="B23" s="105">
        <v>9.0466947740625137E-2</v>
      </c>
      <c r="C23" s="105">
        <v>4.1637970737657196E-2</v>
      </c>
    </row>
    <row r="24" spans="1:3" x14ac:dyDescent="0.25">
      <c r="A24" s="87">
        <v>44409</v>
      </c>
      <c r="B24" s="105">
        <v>0.10976051239209134</v>
      </c>
      <c r="C24" s="105">
        <v>2.7117253009065874E-2</v>
      </c>
    </row>
    <row r="25" spans="1:3" x14ac:dyDescent="0.25">
      <c r="A25" s="87">
        <v>44440</v>
      </c>
      <c r="B25" s="105">
        <v>0.12245650028248241</v>
      </c>
      <c r="C25" s="105">
        <v>3.9430426780044985E-2</v>
      </c>
    </row>
    <row r="26" spans="1:3" x14ac:dyDescent="0.25">
      <c r="A26" s="87">
        <v>44470</v>
      </c>
      <c r="B26" s="105">
        <v>0.10901927383708375</v>
      </c>
      <c r="C26" s="105">
        <v>3.1360872132444768E-2</v>
      </c>
    </row>
    <row r="27" spans="1:3" x14ac:dyDescent="0.25">
      <c r="A27" s="87">
        <v>44501</v>
      </c>
      <c r="B27" s="105">
        <v>0.1116544032579018</v>
      </c>
      <c r="C27" s="105">
        <v>2.6159856232742532E-2</v>
      </c>
    </row>
    <row r="28" spans="1:3" x14ac:dyDescent="0.25">
      <c r="A28" s="87">
        <v>44531</v>
      </c>
      <c r="B28" s="105">
        <v>8.7201566400932018E-2</v>
      </c>
      <c r="C28" s="105">
        <v>1.869547240196115E-2</v>
      </c>
    </row>
    <row r="29" spans="1:3" x14ac:dyDescent="0.25">
      <c r="A29" s="87">
        <v>44562</v>
      </c>
      <c r="B29" s="105">
        <v>7.2946093579569507E-2</v>
      </c>
      <c r="C29" s="105">
        <v>2.444938534862991E-2</v>
      </c>
    </row>
    <row r="30" spans="1:3" x14ac:dyDescent="0.25">
      <c r="A30" s="87">
        <v>44593</v>
      </c>
      <c r="B30" s="105">
        <v>9.0991798361615264E-2</v>
      </c>
      <c r="C30" s="105">
        <v>2.6063496920843785E-2</v>
      </c>
    </row>
    <row r="31" spans="1:3" x14ac:dyDescent="0.25">
      <c r="A31" s="87">
        <v>44621</v>
      </c>
      <c r="B31" s="105">
        <v>0.11628350095386268</v>
      </c>
      <c r="C31" s="105">
        <v>3.0995906725194939E-2</v>
      </c>
    </row>
    <row r="32" spans="1:3" x14ac:dyDescent="0.25">
      <c r="A32" s="87">
        <v>44652</v>
      </c>
      <c r="B32" s="105">
        <v>0.1094089729637306</v>
      </c>
      <c r="C32" s="105">
        <v>3.5583005421425527E-2</v>
      </c>
    </row>
    <row r="33" spans="1:3" x14ac:dyDescent="0.25">
      <c r="A33" s="87">
        <v>44682</v>
      </c>
      <c r="B33" s="105">
        <v>0.10973016537251438</v>
      </c>
      <c r="C33" s="105">
        <v>3.6205118894475849E-2</v>
      </c>
    </row>
    <row r="34" spans="1:3" x14ac:dyDescent="0.25">
      <c r="A34" s="87">
        <v>44713</v>
      </c>
      <c r="B34" s="105">
        <v>0.13163892217495471</v>
      </c>
      <c r="C34" s="105">
        <v>3.2877556193287805E-2</v>
      </c>
    </row>
    <row r="35" spans="1:3" x14ac:dyDescent="0.25">
      <c r="A35" s="87">
        <v>44743</v>
      </c>
      <c r="B35" s="105">
        <v>0.12216051645763651</v>
      </c>
      <c r="C35" s="105">
        <v>2.7384460104733842E-2</v>
      </c>
    </row>
    <row r="36" spans="1:3" x14ac:dyDescent="0.25">
      <c r="A36" s="87">
        <v>44774</v>
      </c>
      <c r="B36" s="105">
        <v>0.12475284653366216</v>
      </c>
      <c r="C36" s="105">
        <v>2.9757808899053908E-2</v>
      </c>
    </row>
    <row r="37" spans="1:3" x14ac:dyDescent="0.25">
      <c r="A37" s="87">
        <v>44805</v>
      </c>
      <c r="B37" s="105">
        <v>0.13100624534848987</v>
      </c>
      <c r="C37" s="105">
        <v>3.1866541920377099E-2</v>
      </c>
    </row>
    <row r="38" spans="1:3" x14ac:dyDescent="0.25">
      <c r="A38" s="87">
        <v>44835</v>
      </c>
      <c r="B38" s="105">
        <v>0.12901523293421938</v>
      </c>
      <c r="C38" s="105">
        <v>2.381010045966224E-2</v>
      </c>
    </row>
    <row r="39" spans="1:3" x14ac:dyDescent="0.25">
      <c r="A39" s="87">
        <v>44866</v>
      </c>
      <c r="B39" s="105">
        <v>0.12625122032298319</v>
      </c>
      <c r="C39" s="105">
        <v>2.3574651499768506E-2</v>
      </c>
    </row>
    <row r="40" spans="1:3" x14ac:dyDescent="0.25">
      <c r="A40" s="87">
        <v>44896</v>
      </c>
      <c r="B40" s="105">
        <v>0.10904840465874742</v>
      </c>
      <c r="C40" s="105">
        <v>1.664379583802314E-2</v>
      </c>
    </row>
    <row r="41" spans="1:3" x14ac:dyDescent="0.25">
      <c r="A41" s="87">
        <v>44927</v>
      </c>
      <c r="B41" s="105">
        <v>0.12275048501463595</v>
      </c>
      <c r="C41" s="105">
        <v>2.3131585395736339E-2</v>
      </c>
    </row>
    <row r="42" spans="1:3" x14ac:dyDescent="0.25">
      <c r="A42" s="87">
        <v>44958</v>
      </c>
      <c r="B42" s="105">
        <v>0.13445624337014664</v>
      </c>
      <c r="C42" s="105">
        <v>2.3627791379540693E-2</v>
      </c>
    </row>
    <row r="43" spans="1:3" x14ac:dyDescent="0.25">
      <c r="A43" s="87">
        <v>44986</v>
      </c>
      <c r="B43" s="105">
        <v>0.14056061668871661</v>
      </c>
      <c r="C43" s="105">
        <v>2.5233004507664216E-2</v>
      </c>
    </row>
    <row r="44" spans="1:3" x14ac:dyDescent="0.25">
      <c r="A44" s="87">
        <v>45017</v>
      </c>
      <c r="B44" s="105">
        <v>0.11934287289089208</v>
      </c>
      <c r="C44" s="105">
        <v>3.3823060139825972E-2</v>
      </c>
    </row>
    <row r="45" spans="1:3" x14ac:dyDescent="0.25">
      <c r="A45" s="87">
        <v>45047</v>
      </c>
      <c r="B45" s="105">
        <v>0.12578021259416935</v>
      </c>
      <c r="C45" s="105">
        <v>3.5130307903440697E-2</v>
      </c>
    </row>
    <row r="46" spans="1:3" x14ac:dyDescent="0.25">
      <c r="A46" s="87">
        <v>45078</v>
      </c>
      <c r="B46" s="105">
        <v>0.13314698036729947</v>
      </c>
      <c r="C46" s="105">
        <v>3.3689959622229371E-2</v>
      </c>
    </row>
    <row r="47" spans="1:3" x14ac:dyDescent="0.25">
      <c r="A47" s="87">
        <v>45108</v>
      </c>
      <c r="B47" s="105">
        <v>0.13076409046296489</v>
      </c>
      <c r="C47" s="105">
        <v>3.2139009349943425E-2</v>
      </c>
    </row>
    <row r="48" spans="1:3" x14ac:dyDescent="0.25">
      <c r="A48" s="87">
        <v>45139</v>
      </c>
      <c r="B48" s="105">
        <v>0.118699082342467</v>
      </c>
      <c r="C48" s="105">
        <v>3.775137510716986E-2</v>
      </c>
    </row>
    <row r="49" spans="1:7" x14ac:dyDescent="0.25">
      <c r="A49" s="87">
        <v>45170</v>
      </c>
      <c r="B49" s="105">
        <v>0.1252872300276601</v>
      </c>
      <c r="C49" s="105">
        <v>3.1275938149807454E-2</v>
      </c>
    </row>
    <row r="50" spans="1:7" x14ac:dyDescent="0.25">
      <c r="A50" s="87">
        <v>45200</v>
      </c>
      <c r="B50" s="105">
        <v>0.11822324440789195</v>
      </c>
      <c r="C50" s="105">
        <v>3.0266069541367104E-2</v>
      </c>
    </row>
    <row r="51" spans="1:7" x14ac:dyDescent="0.25">
      <c r="A51" s="87">
        <v>45231</v>
      </c>
      <c r="B51" s="105">
        <v>0.12523715364122054</v>
      </c>
      <c r="C51" s="105">
        <v>2.4593910797935901E-2</v>
      </c>
    </row>
    <row r="52" spans="1:7" x14ac:dyDescent="0.25">
      <c r="A52" s="87">
        <v>45261</v>
      </c>
      <c r="B52" s="105">
        <v>0.10337464913310213</v>
      </c>
      <c r="C52" s="105">
        <v>2.3642094094490557E-2</v>
      </c>
    </row>
    <row r="53" spans="1:7" x14ac:dyDescent="0.25">
      <c r="A53" s="87">
        <v>45292</v>
      </c>
      <c r="B53" s="105">
        <v>0.10707228680682858</v>
      </c>
      <c r="C53" s="105">
        <v>3.2926677423489863E-2</v>
      </c>
    </row>
    <row r="54" spans="1:7" x14ac:dyDescent="0.25">
      <c r="A54" s="87">
        <v>45323</v>
      </c>
      <c r="B54" s="105">
        <v>0.11706651298156677</v>
      </c>
      <c r="C54" s="105">
        <v>4.0683313852949411E-2</v>
      </c>
      <c r="F54" s="3"/>
      <c r="G54" s="3"/>
    </row>
    <row r="55" spans="1:7" x14ac:dyDescent="0.25">
      <c r="A55" s="87">
        <v>45352</v>
      </c>
      <c r="B55" s="105">
        <v>0.12379567952682397</v>
      </c>
      <c r="C55" s="105">
        <v>3.1616953153164915E-2</v>
      </c>
      <c r="F55" s="3"/>
      <c r="G55" s="3"/>
    </row>
    <row r="56" spans="1:7" x14ac:dyDescent="0.25">
      <c r="A56" s="87">
        <v>45383</v>
      </c>
      <c r="B56" s="105">
        <v>0.11791770257711677</v>
      </c>
      <c r="C56" s="105">
        <v>2.4002349903024155E-2</v>
      </c>
      <c r="F56" s="3"/>
      <c r="G56" s="3"/>
    </row>
    <row r="57" spans="1:7" x14ac:dyDescent="0.25">
      <c r="A57" s="77">
        <v>45413</v>
      </c>
      <c r="B57" s="105">
        <v>0.12778916622528738</v>
      </c>
      <c r="C57" s="105">
        <v>2.3852949410915623E-2</v>
      </c>
    </row>
    <row r="58" spans="1:7" x14ac:dyDescent="0.25">
      <c r="A58" s="87">
        <v>45444</v>
      </c>
      <c r="B58" s="105">
        <v>0.14606144679157376</v>
      </c>
      <c r="C58" s="105">
        <v>2.7512101470906717E-2</v>
      </c>
    </row>
    <row r="59" spans="1:7" x14ac:dyDescent="0.25">
      <c r="A59" s="77">
        <v>45474</v>
      </c>
      <c r="B59" s="105">
        <v>0.1428336129465646</v>
      </c>
      <c r="C59" s="105">
        <v>3.8633372868114309E-2</v>
      </c>
    </row>
    <row r="60" spans="1:7" x14ac:dyDescent="0.25">
      <c r="A60" s="87">
        <v>45505</v>
      </c>
      <c r="B60" s="105">
        <v>0.1358812521923175</v>
      </c>
      <c r="C60" s="105">
        <v>2.8534684692718828E-2</v>
      </c>
    </row>
    <row r="61" spans="1:7" x14ac:dyDescent="0.25">
      <c r="A61" s="77">
        <v>45536</v>
      </c>
      <c r="B61" s="105">
        <v>0.13744891185952382</v>
      </c>
      <c r="C61" s="105">
        <v>2.9115206076359743E-2</v>
      </c>
    </row>
    <row r="62" spans="1:7" x14ac:dyDescent="0.25">
      <c r="A62" s="87">
        <v>45566</v>
      </c>
      <c r="B62" s="105">
        <v>0.13741575491801206</v>
      </c>
      <c r="C62" s="105">
        <v>3.4759331062729999E-2</v>
      </c>
    </row>
    <row r="63" spans="1:7" x14ac:dyDescent="0.25">
      <c r="A63" s="77">
        <v>45597</v>
      </c>
      <c r="B63" s="105">
        <v>0.15380532792927332</v>
      </c>
      <c r="C63" s="105">
        <v>4.2071898117637119E-2</v>
      </c>
    </row>
    <row r="64" spans="1:7" x14ac:dyDescent="0.25">
      <c r="A64" s="87">
        <v>45627</v>
      </c>
      <c r="B64" s="105">
        <v>0.1344743761511667</v>
      </c>
      <c r="C64" s="105">
        <v>3.3490821700265551E-2</v>
      </c>
    </row>
    <row r="65" spans="1:3" x14ac:dyDescent="0.25">
      <c r="A65" s="77">
        <v>45658</v>
      </c>
      <c r="B65" s="105">
        <v>0.13575897036408377</v>
      </c>
      <c r="C65" s="105">
        <v>4.0731047473713519E-2</v>
      </c>
    </row>
    <row r="66" spans="1:3" x14ac:dyDescent="0.25">
      <c r="A66" s="87">
        <v>45689</v>
      </c>
      <c r="B66" s="105">
        <v>0.15015115738001258</v>
      </c>
      <c r="C66" s="105">
        <v>4.5583660847098716E-2</v>
      </c>
    </row>
    <row r="67" spans="1:3" x14ac:dyDescent="0.25">
      <c r="A67" s="77">
        <v>45717</v>
      </c>
      <c r="B67" s="105">
        <v>0.15236665209904077</v>
      </c>
      <c r="C67" s="105">
        <v>4.8705627910543767E-2</v>
      </c>
    </row>
    <row r="68" spans="1:3" x14ac:dyDescent="0.25">
      <c r="A68" s="87">
        <v>45748</v>
      </c>
      <c r="B68" s="105">
        <v>0.15707146160274935</v>
      </c>
      <c r="C68" s="105">
        <v>4.5546610676310578E-2</v>
      </c>
    </row>
    <row r="69" spans="1:3" x14ac:dyDescent="0.25">
      <c r="A69" s="77">
        <v>45778</v>
      </c>
      <c r="B69" s="105">
        <v>0.15026199105450208</v>
      </c>
      <c r="C69" s="105">
        <v>4.582465917760209E-2</v>
      </c>
    </row>
    <row r="70" spans="1:3" x14ac:dyDescent="0.25">
      <c r="A70" s="87">
        <v>45809</v>
      </c>
      <c r="B70" s="105">
        <v>0.16387950516525557</v>
      </c>
      <c r="C70" s="105">
        <v>4.7237495220916033E-2</v>
      </c>
    </row>
    <row r="71" spans="1:3" x14ac:dyDescent="0.25">
      <c r="A71" s="77">
        <v>45839</v>
      </c>
      <c r="B71" s="105">
        <v>0.16256632712762709</v>
      </c>
      <c r="C71" s="105">
        <v>4.9941330238492468E-2</v>
      </c>
    </row>
    <row r="72" spans="1:3" x14ac:dyDescent="0.25">
      <c r="A72" s="87">
        <v>45870</v>
      </c>
      <c r="B72" s="105">
        <v>0.16136432067992537</v>
      </c>
      <c r="C72" s="105">
        <v>4.9677249629834275E-2</v>
      </c>
    </row>
    <row r="73" spans="1:3" x14ac:dyDescent="0.25">
      <c r="A73" s="77">
        <v>45901</v>
      </c>
      <c r="B73" s="105">
        <v>0.15345591329068534</v>
      </c>
      <c r="C73" s="105">
        <v>5.1897345987995017E-2</v>
      </c>
    </row>
    <row r="74" spans="1:3" x14ac:dyDescent="0.25">
      <c r="A74" s="87">
        <v>45931</v>
      </c>
      <c r="B74" s="105">
        <v>0.15590484687973227</v>
      </c>
      <c r="C74" s="105">
        <v>5.5412122533486138E-2</v>
      </c>
    </row>
    <row r="75" spans="1:3" x14ac:dyDescent="0.25">
      <c r="A75" s="77">
        <v>45962</v>
      </c>
      <c r="B75" s="105">
        <v>0.15798635649144963</v>
      </c>
      <c r="C75" s="105">
        <v>5.477548208535165E-2</v>
      </c>
    </row>
    <row r="76" spans="1:3" x14ac:dyDescent="0.25">
      <c r="A76" s="87">
        <v>45992</v>
      </c>
      <c r="B76" s="105">
        <v>0.14864726969560313</v>
      </c>
      <c r="C76" s="105">
        <v>4.7794051510074299E-2</v>
      </c>
    </row>
    <row r="77" spans="1:3" x14ac:dyDescent="0.25">
      <c r="A77" s="77">
        <v>46023</v>
      </c>
      <c r="B77" s="105">
        <v>0.1576319777724334</v>
      </c>
      <c r="C77" s="105">
        <v>5.4918560459246403E-2</v>
      </c>
    </row>
    <row r="78" spans="1:3" x14ac:dyDescent="0.25">
      <c r="A78" s="87">
        <v>46054</v>
      </c>
      <c r="B78" s="105">
        <v>0.16106261239116285</v>
      </c>
      <c r="C78" s="105">
        <v>6.0928040181464048E-2</v>
      </c>
    </row>
    <row r="79" spans="1:3" x14ac:dyDescent="0.25">
      <c r="A79" s="77">
        <v>46082</v>
      </c>
      <c r="B79" s="105">
        <v>0.15512284547056851</v>
      </c>
      <c r="C79" s="105">
        <v>5.5745498617277005E-2</v>
      </c>
    </row>
  </sheetData>
  <phoneticPr fontId="4"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81"/>
  <sheetViews>
    <sheetView workbookViewId="0">
      <pane ySplit="1" topLeftCell="A71" activePane="bottomLeft" state="frozen"/>
      <selection pane="bottomLeft"/>
    </sheetView>
  </sheetViews>
  <sheetFormatPr defaultRowHeight="13.8" x14ac:dyDescent="0.25"/>
  <cols>
    <col min="1" max="1" width="12.109375" customWidth="1"/>
    <col min="2" max="2" width="29.109375" customWidth="1"/>
    <col min="3" max="3" width="9" customWidth="1"/>
  </cols>
  <sheetData>
    <row r="1" spans="1:2" ht="45" customHeight="1" x14ac:dyDescent="0.25">
      <c r="A1" s="90" t="s">
        <v>167</v>
      </c>
      <c r="B1" s="90" t="s">
        <v>182</v>
      </c>
    </row>
    <row r="2" spans="1:2" x14ac:dyDescent="0.25">
      <c r="A2" s="77">
        <v>43678</v>
      </c>
      <c r="B2" s="83">
        <v>0.41765858068404399</v>
      </c>
    </row>
    <row r="3" spans="1:2" x14ac:dyDescent="0.25">
      <c r="A3" s="77">
        <v>43709</v>
      </c>
      <c r="B3" s="83">
        <v>0.42822786712761163</v>
      </c>
    </row>
    <row r="4" spans="1:2" x14ac:dyDescent="0.25">
      <c r="A4" s="77">
        <v>43739</v>
      </c>
      <c r="B4" s="83">
        <v>0.44589419940433983</v>
      </c>
    </row>
    <row r="5" spans="1:2" x14ac:dyDescent="0.25">
      <c r="A5" s="77">
        <v>43770</v>
      </c>
      <c r="B5" s="83">
        <v>0.428740041310121</v>
      </c>
    </row>
    <row r="6" spans="1:2" x14ac:dyDescent="0.25">
      <c r="A6" s="77">
        <v>43800</v>
      </c>
      <c r="B6" s="83">
        <v>0.43541876892028253</v>
      </c>
    </row>
    <row r="7" spans="1:2" x14ac:dyDescent="0.25">
      <c r="A7" s="77">
        <v>43831</v>
      </c>
      <c r="B7" s="83">
        <v>0.4337873894115995</v>
      </c>
    </row>
    <row r="8" spans="1:2" x14ac:dyDescent="0.25">
      <c r="A8" s="77">
        <v>43862</v>
      </c>
      <c r="B8" s="83">
        <v>0.4247844139252635</v>
      </c>
    </row>
    <row r="9" spans="1:2" x14ac:dyDescent="0.25">
      <c r="A9" s="77">
        <v>43891</v>
      </c>
      <c r="B9" s="83">
        <v>0.50061957868649321</v>
      </c>
    </row>
    <row r="10" spans="1:2" x14ac:dyDescent="0.25">
      <c r="A10" s="77">
        <v>43922</v>
      </c>
      <c r="B10" s="83">
        <v>0.49858356940509913</v>
      </c>
    </row>
    <row r="11" spans="1:2" x14ac:dyDescent="0.25">
      <c r="A11" s="77">
        <v>43952</v>
      </c>
      <c r="B11" s="83">
        <v>0.53531598513011147</v>
      </c>
    </row>
    <row r="12" spans="1:2" x14ac:dyDescent="0.25">
      <c r="A12" s="77">
        <v>43983</v>
      </c>
      <c r="B12" s="83">
        <v>0.4939236111111111</v>
      </c>
    </row>
    <row r="13" spans="1:2" x14ac:dyDescent="0.25">
      <c r="A13" s="77">
        <v>44013</v>
      </c>
      <c r="B13" s="83">
        <v>0.5327929255711128</v>
      </c>
    </row>
    <row r="14" spans="1:2" x14ac:dyDescent="0.25">
      <c r="A14" s="77">
        <v>44044</v>
      </c>
      <c r="B14" s="83">
        <v>0.45384318269602164</v>
      </c>
    </row>
    <row r="15" spans="1:2" x14ac:dyDescent="0.25">
      <c r="A15" s="77">
        <v>44075</v>
      </c>
      <c r="B15" s="83">
        <v>0.46477228493577266</v>
      </c>
    </row>
    <row r="16" spans="1:2" x14ac:dyDescent="0.25">
      <c r="A16" s="77">
        <v>44105</v>
      </c>
      <c r="B16" s="83">
        <v>0.54345955249569711</v>
      </c>
    </row>
    <row r="17" spans="1:2" x14ac:dyDescent="0.25">
      <c r="A17" s="77">
        <v>44136</v>
      </c>
      <c r="B17" s="83">
        <v>0.56047032474804026</v>
      </c>
    </row>
    <row r="18" spans="1:2" x14ac:dyDescent="0.25">
      <c r="A18" s="77">
        <v>44166</v>
      </c>
      <c r="B18" s="83">
        <v>0.51315789473684215</v>
      </c>
    </row>
    <row r="19" spans="1:2" x14ac:dyDescent="0.25">
      <c r="A19" s="77">
        <v>44197</v>
      </c>
      <c r="B19" s="83">
        <v>0.53935860058309038</v>
      </c>
    </row>
    <row r="20" spans="1:2" x14ac:dyDescent="0.25">
      <c r="A20" s="77">
        <v>44228</v>
      </c>
      <c r="B20" s="83">
        <v>0.49637681159420288</v>
      </c>
    </row>
    <row r="21" spans="1:2" x14ac:dyDescent="0.25">
      <c r="A21" s="77">
        <v>44256</v>
      </c>
      <c r="B21" s="83">
        <v>0.51953125</v>
      </c>
    </row>
    <row r="22" spans="1:2" x14ac:dyDescent="0.25">
      <c r="A22" s="77">
        <v>44287</v>
      </c>
      <c r="B22" s="83">
        <v>0.55686274509803924</v>
      </c>
    </row>
    <row r="23" spans="1:2" x14ac:dyDescent="0.25">
      <c r="A23" s="77">
        <v>44317</v>
      </c>
      <c r="B23" s="83">
        <v>0.52975609756097564</v>
      </c>
    </row>
    <row r="24" spans="1:2" x14ac:dyDescent="0.25">
      <c r="A24" s="77">
        <v>44348</v>
      </c>
      <c r="B24" s="83">
        <v>0.46898103503696559</v>
      </c>
    </row>
    <row r="25" spans="1:2" x14ac:dyDescent="0.25">
      <c r="A25" s="77">
        <v>44378</v>
      </c>
      <c r="B25" s="83">
        <v>0.44319344933469806</v>
      </c>
    </row>
    <row r="26" spans="1:2" x14ac:dyDescent="0.25">
      <c r="A26" s="77">
        <v>44409</v>
      </c>
      <c r="B26" s="83">
        <v>0.42108245962028901</v>
      </c>
    </row>
    <row r="27" spans="1:2" x14ac:dyDescent="0.25">
      <c r="A27" s="77">
        <v>44440</v>
      </c>
      <c r="B27" s="83">
        <v>0.39368258859784283</v>
      </c>
    </row>
    <row r="28" spans="1:2" x14ac:dyDescent="0.25">
      <c r="A28" s="77">
        <v>44470</v>
      </c>
      <c r="B28" s="83">
        <v>0.39435271596075616</v>
      </c>
    </row>
    <row r="29" spans="1:2" x14ac:dyDescent="0.25">
      <c r="A29" s="77">
        <v>44501</v>
      </c>
      <c r="B29" s="83">
        <v>0.4112533204539966</v>
      </c>
    </row>
    <row r="30" spans="1:2" x14ac:dyDescent="0.25">
      <c r="A30" s="77">
        <v>44531</v>
      </c>
      <c r="B30" s="83">
        <v>0.45825317429780688</v>
      </c>
    </row>
    <row r="31" spans="1:2" x14ac:dyDescent="0.25">
      <c r="A31" s="77">
        <v>44562</v>
      </c>
      <c r="B31" s="83">
        <v>0.52715040845747241</v>
      </c>
    </row>
    <row r="32" spans="1:2" x14ac:dyDescent="0.25">
      <c r="A32" s="77">
        <v>44593</v>
      </c>
      <c r="B32" s="83">
        <v>0.50320649850363408</v>
      </c>
    </row>
    <row r="33" spans="1:2" x14ac:dyDescent="0.25">
      <c r="A33" s="77">
        <v>44621</v>
      </c>
      <c r="B33" s="83">
        <v>0.45922330097087377</v>
      </c>
    </row>
    <row r="34" spans="1:2" x14ac:dyDescent="0.25">
      <c r="A34" s="77">
        <v>44652</v>
      </c>
      <c r="B34" s="83">
        <v>0.43216924110141036</v>
      </c>
    </row>
    <row r="35" spans="1:2" x14ac:dyDescent="0.25">
      <c r="A35" s="77">
        <v>44682</v>
      </c>
      <c r="B35" s="83">
        <v>0.45009242144177447</v>
      </c>
    </row>
    <row r="36" spans="1:2" x14ac:dyDescent="0.25">
      <c r="A36" s="77">
        <v>44713</v>
      </c>
      <c r="B36" s="83">
        <v>0.42477620560207913</v>
      </c>
    </row>
    <row r="37" spans="1:2" x14ac:dyDescent="0.25">
      <c r="A37" s="77">
        <v>44743</v>
      </c>
      <c r="B37" s="83">
        <v>0.43417008196721313</v>
      </c>
    </row>
    <row r="38" spans="1:2" x14ac:dyDescent="0.25">
      <c r="A38" s="77">
        <v>44774</v>
      </c>
      <c r="B38" s="83">
        <v>0.39016963897346674</v>
      </c>
    </row>
    <row r="39" spans="1:2" x14ac:dyDescent="0.25">
      <c r="A39" s="77">
        <v>44805</v>
      </c>
      <c r="B39" s="83">
        <v>0.40366590293688814</v>
      </c>
    </row>
    <row r="40" spans="1:2" x14ac:dyDescent="0.25">
      <c r="A40" s="77">
        <v>44835</v>
      </c>
      <c r="B40" s="83">
        <v>0.36869630183040719</v>
      </c>
    </row>
    <row r="41" spans="1:2" x14ac:dyDescent="0.25">
      <c r="A41" s="77">
        <v>44866</v>
      </c>
      <c r="B41" s="83">
        <v>0.38795986622073581</v>
      </c>
    </row>
    <row r="42" spans="1:2" x14ac:dyDescent="0.25">
      <c r="A42" s="77">
        <v>44896</v>
      </c>
      <c r="B42" s="83">
        <v>0.39776223776223774</v>
      </c>
    </row>
    <row r="43" spans="1:2" x14ac:dyDescent="0.25">
      <c r="A43" s="77">
        <v>44927</v>
      </c>
      <c r="B43" s="83">
        <v>0.40447623442547298</v>
      </c>
    </row>
    <row r="44" spans="1:2" x14ac:dyDescent="0.25">
      <c r="A44" s="77">
        <v>44958</v>
      </c>
      <c r="B44" s="83">
        <v>0.39468302658486709</v>
      </c>
    </row>
    <row r="45" spans="1:2" x14ac:dyDescent="0.25">
      <c r="A45" s="77">
        <v>44986</v>
      </c>
      <c r="B45" s="83">
        <v>0.4236019374724791</v>
      </c>
    </row>
    <row r="46" spans="1:2" x14ac:dyDescent="0.25">
      <c r="A46" s="77">
        <v>45017</v>
      </c>
      <c r="B46" s="83">
        <v>0.50658376005852235</v>
      </c>
    </row>
    <row r="47" spans="1:2" x14ac:dyDescent="0.25">
      <c r="A47" s="77">
        <v>45047</v>
      </c>
      <c r="B47" s="83">
        <v>0.52819956616052066</v>
      </c>
    </row>
    <row r="48" spans="1:2" x14ac:dyDescent="0.25">
      <c r="A48" s="77">
        <v>45078</v>
      </c>
      <c r="B48" s="83">
        <v>0.54378818737270873</v>
      </c>
    </row>
    <row r="49" spans="1:5" x14ac:dyDescent="0.25">
      <c r="A49" s="77">
        <v>45108</v>
      </c>
      <c r="B49" s="83">
        <v>0.60579835569017737</v>
      </c>
    </row>
    <row r="50" spans="1:5" x14ac:dyDescent="0.25">
      <c r="A50" s="77">
        <v>45139</v>
      </c>
      <c r="B50" s="83">
        <v>0.58901192504258948</v>
      </c>
    </row>
    <row r="51" spans="1:5" x14ac:dyDescent="0.25">
      <c r="A51" s="77">
        <v>45170</v>
      </c>
      <c r="B51" s="83">
        <v>0.54912764003673098</v>
      </c>
    </row>
    <row r="52" spans="1:5" x14ac:dyDescent="0.25">
      <c r="A52" s="77">
        <v>45200</v>
      </c>
      <c r="B52" s="83">
        <v>0.54715219421101779</v>
      </c>
    </row>
    <row r="53" spans="1:5" x14ac:dyDescent="0.25">
      <c r="A53" s="77">
        <v>45231</v>
      </c>
      <c r="B53" s="83">
        <v>0.57088305489260138</v>
      </c>
    </row>
    <row r="54" spans="1:5" x14ac:dyDescent="0.25">
      <c r="A54" s="77">
        <v>45261</v>
      </c>
      <c r="B54" s="83">
        <v>0.53158522050059598</v>
      </c>
    </row>
    <row r="55" spans="1:5" x14ac:dyDescent="0.25">
      <c r="A55" s="77">
        <v>45292</v>
      </c>
      <c r="B55" s="83">
        <v>0.5766257389722601</v>
      </c>
    </row>
    <row r="56" spans="1:5" x14ac:dyDescent="0.25">
      <c r="A56" s="77">
        <v>45323</v>
      </c>
      <c r="B56" s="83">
        <v>0.57424714434060231</v>
      </c>
      <c r="E56" s="3"/>
    </row>
    <row r="57" spans="1:5" x14ac:dyDescent="0.25">
      <c r="A57" s="77">
        <v>45352</v>
      </c>
      <c r="B57" s="83">
        <v>0.54662698412698407</v>
      </c>
      <c r="E57" s="3"/>
    </row>
    <row r="58" spans="1:5" x14ac:dyDescent="0.25">
      <c r="A58" s="77">
        <v>45383</v>
      </c>
      <c r="B58" s="83">
        <v>0.56346578366445921</v>
      </c>
    </row>
    <row r="59" spans="1:5" x14ac:dyDescent="0.25">
      <c r="A59" s="77">
        <v>45413</v>
      </c>
      <c r="B59" s="83">
        <v>0.56097560975609762</v>
      </c>
      <c r="E59" s="3"/>
    </row>
    <row r="60" spans="1:5" x14ac:dyDescent="0.25">
      <c r="A60" s="77">
        <v>45444</v>
      </c>
      <c r="B60" s="83">
        <v>0.55181086519114686</v>
      </c>
    </row>
    <row r="61" spans="1:5" x14ac:dyDescent="0.25">
      <c r="A61" s="77">
        <v>45474</v>
      </c>
      <c r="B61" s="83">
        <v>0.56952730610371727</v>
      </c>
    </row>
    <row r="62" spans="1:5" x14ac:dyDescent="0.25">
      <c r="A62" s="77">
        <v>45505</v>
      </c>
      <c r="B62" s="83">
        <v>0.56040268456375841</v>
      </c>
    </row>
    <row r="63" spans="1:5" x14ac:dyDescent="0.25">
      <c r="A63" s="77">
        <v>45536</v>
      </c>
      <c r="B63" s="83">
        <v>0.54362745098039211</v>
      </c>
    </row>
    <row r="64" spans="1:5" x14ac:dyDescent="0.25">
      <c r="A64" s="77">
        <v>45566</v>
      </c>
      <c r="B64" s="83">
        <v>0.570323167956304</v>
      </c>
    </row>
    <row r="65" spans="1:2" x14ac:dyDescent="0.25">
      <c r="A65" s="77">
        <v>45597</v>
      </c>
      <c r="B65" s="83">
        <v>0.58570119156736944</v>
      </c>
    </row>
    <row r="66" spans="1:2" x14ac:dyDescent="0.25">
      <c r="A66" s="77">
        <v>45627</v>
      </c>
      <c r="B66" s="83">
        <v>0.5955723542116631</v>
      </c>
    </row>
    <row r="67" spans="1:2" x14ac:dyDescent="0.25">
      <c r="A67" s="77">
        <v>45658</v>
      </c>
      <c r="B67" s="83">
        <v>0.61382289416846647</v>
      </c>
    </row>
    <row r="68" spans="1:2" x14ac:dyDescent="0.25">
      <c r="A68" s="77">
        <v>45689</v>
      </c>
      <c r="B68" s="83">
        <v>0.61961722488038273</v>
      </c>
    </row>
    <row r="69" spans="1:2" x14ac:dyDescent="0.25">
      <c r="A69" s="77">
        <v>45717</v>
      </c>
      <c r="B69" s="83">
        <v>0.61858529819694863</v>
      </c>
    </row>
    <row r="70" spans="1:2" x14ac:dyDescent="0.25">
      <c r="A70" s="77">
        <v>45748</v>
      </c>
      <c r="B70" s="83">
        <v>0.60311804008908687</v>
      </c>
    </row>
    <row r="71" spans="1:2" x14ac:dyDescent="0.25">
      <c r="A71" s="77">
        <v>45778</v>
      </c>
      <c r="B71" s="83">
        <v>0.62183135023279879</v>
      </c>
    </row>
    <row r="72" spans="1:2" x14ac:dyDescent="0.25">
      <c r="A72" s="77">
        <v>45809</v>
      </c>
      <c r="B72" s="83">
        <v>0.61004431314623342</v>
      </c>
    </row>
    <row r="73" spans="1:2" x14ac:dyDescent="0.25">
      <c r="A73" s="77">
        <v>45839</v>
      </c>
      <c r="B73" s="83">
        <v>0.61459307764265669</v>
      </c>
    </row>
    <row r="74" spans="1:2" x14ac:dyDescent="0.25">
      <c r="A74" s="77">
        <v>45870</v>
      </c>
      <c r="B74" s="83">
        <v>0.63034288398309068</v>
      </c>
    </row>
    <row r="75" spans="1:2" x14ac:dyDescent="0.25">
      <c r="A75" s="77">
        <v>45901</v>
      </c>
      <c r="B75" s="83">
        <v>0.60995650072498797</v>
      </c>
    </row>
    <row r="76" spans="1:2" x14ac:dyDescent="0.25">
      <c r="A76" s="77">
        <v>45931</v>
      </c>
      <c r="B76" s="83">
        <v>0.66078066914498146</v>
      </c>
    </row>
    <row r="77" spans="1:2" x14ac:dyDescent="0.25">
      <c r="A77" s="77">
        <v>45962</v>
      </c>
      <c r="B77" s="83">
        <v>0.62529832935560858</v>
      </c>
    </row>
    <row r="78" spans="1:2" x14ac:dyDescent="0.25">
      <c r="A78" s="77">
        <v>45992</v>
      </c>
      <c r="B78" s="83">
        <v>0.65341214400859748</v>
      </c>
    </row>
    <row r="79" spans="1:2" x14ac:dyDescent="0.25">
      <c r="A79" s="77">
        <v>46023</v>
      </c>
      <c r="B79" s="83">
        <v>0.6196060037523452</v>
      </c>
    </row>
    <row r="80" spans="1:2" x14ac:dyDescent="0.25">
      <c r="A80" s="77">
        <v>46054</v>
      </c>
      <c r="B80" s="83">
        <v>0.65235650956602897</v>
      </c>
    </row>
    <row r="81" spans="1:2" x14ac:dyDescent="0.25">
      <c r="A81" s="77">
        <v>46082</v>
      </c>
      <c r="B81" s="83">
        <v>0.65291387313047966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81"/>
  <sheetViews>
    <sheetView workbookViewId="0">
      <pane ySplit="1" topLeftCell="A68" activePane="bottomLeft" state="frozen"/>
      <selection pane="bottomLeft"/>
    </sheetView>
  </sheetViews>
  <sheetFormatPr defaultRowHeight="13.8" x14ac:dyDescent="0.25"/>
  <cols>
    <col min="1" max="1" width="12.21875" customWidth="1"/>
    <col min="2" max="2" width="24.21875" customWidth="1"/>
    <col min="3" max="4" width="9" bestFit="1" customWidth="1"/>
    <col min="5" max="5" width="9" customWidth="1"/>
  </cols>
  <sheetData>
    <row r="1" spans="1:2" ht="64.2" customHeight="1" x14ac:dyDescent="0.25">
      <c r="A1" s="86" t="s">
        <v>167</v>
      </c>
      <c r="B1" s="86" t="s">
        <v>183</v>
      </c>
    </row>
    <row r="2" spans="1:2" x14ac:dyDescent="0.25">
      <c r="A2" s="77">
        <v>43678</v>
      </c>
      <c r="B2" s="78">
        <v>1892</v>
      </c>
    </row>
    <row r="3" spans="1:2" x14ac:dyDescent="0.25">
      <c r="A3" s="77">
        <v>43709</v>
      </c>
      <c r="B3" s="78">
        <v>1908</v>
      </c>
    </row>
    <row r="4" spans="1:2" x14ac:dyDescent="0.25">
      <c r="A4" s="77">
        <v>43739</v>
      </c>
      <c r="B4" s="78">
        <v>2185</v>
      </c>
    </row>
    <row r="5" spans="1:2" x14ac:dyDescent="0.25">
      <c r="A5" s="77">
        <v>43770</v>
      </c>
      <c r="B5" s="78">
        <v>2008</v>
      </c>
    </row>
    <row r="6" spans="1:2" x14ac:dyDescent="0.25">
      <c r="A6" s="77">
        <v>43800</v>
      </c>
      <c r="B6" s="78">
        <v>1731</v>
      </c>
    </row>
    <row r="7" spans="1:2" x14ac:dyDescent="0.25">
      <c r="A7" s="77">
        <v>43831</v>
      </c>
      <c r="B7" s="78">
        <v>1766</v>
      </c>
    </row>
    <row r="8" spans="1:2" x14ac:dyDescent="0.25">
      <c r="A8" s="77">
        <v>43862</v>
      </c>
      <c r="B8" s="78">
        <v>1772</v>
      </c>
    </row>
    <row r="9" spans="1:2" x14ac:dyDescent="0.25">
      <c r="A9" s="77">
        <v>43891</v>
      </c>
      <c r="B9" s="78">
        <v>1636</v>
      </c>
    </row>
    <row r="10" spans="1:2" x14ac:dyDescent="0.25">
      <c r="A10" s="77">
        <v>43922</v>
      </c>
      <c r="B10" s="78">
        <v>1122</v>
      </c>
    </row>
    <row r="11" spans="1:2" x14ac:dyDescent="0.25">
      <c r="A11" s="77">
        <v>43952</v>
      </c>
      <c r="B11" s="78">
        <v>1169</v>
      </c>
    </row>
    <row r="12" spans="1:2" x14ac:dyDescent="0.25">
      <c r="A12" s="77">
        <v>43983</v>
      </c>
      <c r="B12" s="78">
        <v>1402</v>
      </c>
    </row>
    <row r="13" spans="1:2" x14ac:dyDescent="0.25">
      <c r="A13" s="77">
        <v>44013</v>
      </c>
      <c r="B13" s="78">
        <v>1475</v>
      </c>
    </row>
    <row r="14" spans="1:2" x14ac:dyDescent="0.25">
      <c r="A14" s="77">
        <v>44044</v>
      </c>
      <c r="B14" s="78">
        <v>1633</v>
      </c>
    </row>
    <row r="15" spans="1:2" x14ac:dyDescent="0.25">
      <c r="A15" s="77">
        <v>44075</v>
      </c>
      <c r="B15" s="78">
        <v>1614</v>
      </c>
    </row>
    <row r="16" spans="1:2" x14ac:dyDescent="0.25">
      <c r="A16" s="77">
        <v>44105</v>
      </c>
      <c r="B16" s="78">
        <v>1681</v>
      </c>
    </row>
    <row r="17" spans="1:2" x14ac:dyDescent="0.25">
      <c r="A17" s="77">
        <v>44136</v>
      </c>
      <c r="B17" s="78">
        <v>1541</v>
      </c>
    </row>
    <row r="18" spans="1:2" x14ac:dyDescent="0.25">
      <c r="A18" s="77">
        <v>44166</v>
      </c>
      <c r="B18" s="78">
        <v>1479</v>
      </c>
    </row>
    <row r="19" spans="1:2" x14ac:dyDescent="0.25">
      <c r="A19" s="77">
        <v>44197</v>
      </c>
      <c r="B19" s="78">
        <v>1303</v>
      </c>
    </row>
    <row r="20" spans="1:2" x14ac:dyDescent="0.25">
      <c r="A20" s="77">
        <v>44228</v>
      </c>
      <c r="B20" s="78">
        <v>1277</v>
      </c>
    </row>
    <row r="21" spans="1:2" x14ac:dyDescent="0.25">
      <c r="A21" s="77">
        <v>44256</v>
      </c>
      <c r="B21" s="78">
        <v>1356</v>
      </c>
    </row>
    <row r="22" spans="1:2" x14ac:dyDescent="0.25">
      <c r="A22" s="77">
        <v>44287</v>
      </c>
      <c r="B22" s="78">
        <v>1430</v>
      </c>
    </row>
    <row r="23" spans="1:2" x14ac:dyDescent="0.25">
      <c r="A23" s="77">
        <v>44317</v>
      </c>
      <c r="B23" s="78">
        <v>1549</v>
      </c>
    </row>
    <row r="24" spans="1:2" x14ac:dyDescent="0.25">
      <c r="A24" s="77">
        <v>44348</v>
      </c>
      <c r="B24" s="78">
        <v>1778</v>
      </c>
    </row>
    <row r="25" spans="1:2" x14ac:dyDescent="0.25">
      <c r="A25" s="77">
        <v>44378</v>
      </c>
      <c r="B25" s="78">
        <v>1884</v>
      </c>
    </row>
    <row r="26" spans="1:2" x14ac:dyDescent="0.25">
      <c r="A26" s="77">
        <v>44409</v>
      </c>
      <c r="B26" s="78">
        <v>1770</v>
      </c>
    </row>
    <row r="27" spans="1:2" x14ac:dyDescent="0.25">
      <c r="A27" s="77">
        <v>44440</v>
      </c>
      <c r="B27" s="78">
        <v>1884</v>
      </c>
    </row>
    <row r="28" spans="1:2" x14ac:dyDescent="0.25">
      <c r="A28" s="77">
        <v>44470</v>
      </c>
      <c r="B28" s="78">
        <v>2153</v>
      </c>
    </row>
    <row r="29" spans="1:2" x14ac:dyDescent="0.25">
      <c r="A29" s="77">
        <v>44501</v>
      </c>
      <c r="B29" s="78">
        <v>1989</v>
      </c>
    </row>
    <row r="30" spans="1:2" x14ac:dyDescent="0.25">
      <c r="A30" s="77">
        <v>44531</v>
      </c>
      <c r="B30" s="78">
        <v>1876</v>
      </c>
    </row>
    <row r="31" spans="1:2" x14ac:dyDescent="0.25">
      <c r="A31" s="77">
        <v>44562</v>
      </c>
      <c r="B31" s="78">
        <v>1774</v>
      </c>
    </row>
    <row r="32" spans="1:2" x14ac:dyDescent="0.25">
      <c r="A32" s="77">
        <v>44593</v>
      </c>
      <c r="B32" s="78">
        <v>1661</v>
      </c>
    </row>
    <row r="33" spans="1:2" x14ac:dyDescent="0.25">
      <c r="A33" s="77">
        <v>44621</v>
      </c>
      <c r="B33" s="78">
        <v>1823</v>
      </c>
    </row>
    <row r="34" spans="1:2" x14ac:dyDescent="0.25">
      <c r="A34" s="77">
        <v>44652</v>
      </c>
      <c r="B34" s="78">
        <v>1723</v>
      </c>
    </row>
    <row r="35" spans="1:2" x14ac:dyDescent="0.25">
      <c r="A35" s="77">
        <v>44682</v>
      </c>
      <c r="B35" s="78">
        <v>1828</v>
      </c>
    </row>
    <row r="36" spans="1:2" x14ac:dyDescent="0.25">
      <c r="A36" s="77">
        <v>44713</v>
      </c>
      <c r="B36" s="78">
        <v>1806</v>
      </c>
    </row>
    <row r="37" spans="1:2" x14ac:dyDescent="0.25">
      <c r="A37" s="77">
        <v>44743</v>
      </c>
      <c r="B37" s="78">
        <v>1773</v>
      </c>
    </row>
    <row r="38" spans="1:2" x14ac:dyDescent="0.25">
      <c r="A38" s="77">
        <v>44774</v>
      </c>
      <c r="B38" s="78">
        <v>1812</v>
      </c>
    </row>
    <row r="39" spans="1:2" x14ac:dyDescent="0.25">
      <c r="A39" s="77">
        <v>44805</v>
      </c>
      <c r="B39" s="78">
        <v>1893</v>
      </c>
    </row>
    <row r="40" spans="1:2" x14ac:dyDescent="0.25">
      <c r="A40" s="77">
        <v>44835</v>
      </c>
      <c r="B40" s="78">
        <v>2099</v>
      </c>
    </row>
    <row r="41" spans="1:2" x14ac:dyDescent="0.25">
      <c r="A41" s="77">
        <v>44866</v>
      </c>
      <c r="B41" s="78">
        <v>2043</v>
      </c>
    </row>
    <row r="42" spans="1:2" x14ac:dyDescent="0.25">
      <c r="A42" s="77">
        <v>44896</v>
      </c>
      <c r="B42" s="78">
        <v>2310</v>
      </c>
    </row>
    <row r="43" spans="1:2" x14ac:dyDescent="0.25">
      <c r="A43" s="77">
        <v>44927</v>
      </c>
      <c r="B43" s="78">
        <v>1927</v>
      </c>
    </row>
    <row r="44" spans="1:2" x14ac:dyDescent="0.25">
      <c r="A44" s="77">
        <v>44958</v>
      </c>
      <c r="B44" s="78">
        <v>1674</v>
      </c>
    </row>
    <row r="45" spans="1:2" x14ac:dyDescent="0.25">
      <c r="A45" s="77">
        <v>44986</v>
      </c>
      <c r="B45" s="78">
        <v>1884</v>
      </c>
    </row>
    <row r="46" spans="1:2" x14ac:dyDescent="0.25">
      <c r="A46" s="77">
        <v>45017</v>
      </c>
      <c r="B46" s="78">
        <v>1613</v>
      </c>
    </row>
    <row r="47" spans="1:2" x14ac:dyDescent="0.25">
      <c r="A47" s="77">
        <v>45047</v>
      </c>
      <c r="B47" s="78">
        <v>1820</v>
      </c>
    </row>
    <row r="48" spans="1:2" x14ac:dyDescent="0.25">
      <c r="A48" s="77">
        <v>45078</v>
      </c>
      <c r="B48" s="78">
        <v>1897</v>
      </c>
    </row>
    <row r="49" spans="1:2" x14ac:dyDescent="0.25">
      <c r="A49" s="77">
        <v>45108</v>
      </c>
      <c r="B49" s="78">
        <v>2043</v>
      </c>
    </row>
    <row r="50" spans="1:2" x14ac:dyDescent="0.25">
      <c r="A50" s="77">
        <v>45139</v>
      </c>
      <c r="B50" s="78">
        <v>1996</v>
      </c>
    </row>
    <row r="51" spans="1:2" x14ac:dyDescent="0.25">
      <c r="A51" s="77">
        <v>45170</v>
      </c>
      <c r="B51" s="78">
        <v>2079</v>
      </c>
    </row>
    <row r="52" spans="1:2" x14ac:dyDescent="0.25">
      <c r="A52" s="77">
        <v>45200</v>
      </c>
      <c r="B52" s="78">
        <v>2254</v>
      </c>
    </row>
    <row r="53" spans="1:2" x14ac:dyDescent="0.25">
      <c r="A53" s="77">
        <v>45231</v>
      </c>
      <c r="B53" s="78">
        <v>2236</v>
      </c>
    </row>
    <row r="54" spans="1:2" x14ac:dyDescent="0.25">
      <c r="A54" s="77">
        <v>45261</v>
      </c>
      <c r="B54" s="78">
        <v>1949</v>
      </c>
    </row>
    <row r="55" spans="1:2" x14ac:dyDescent="0.25">
      <c r="A55" s="77">
        <v>45292</v>
      </c>
      <c r="B55" s="78">
        <v>2002</v>
      </c>
    </row>
    <row r="56" spans="1:2" x14ac:dyDescent="0.25">
      <c r="A56" s="77">
        <v>45323</v>
      </c>
      <c r="B56" s="78">
        <v>1953</v>
      </c>
    </row>
    <row r="57" spans="1:2" x14ac:dyDescent="0.25">
      <c r="A57" s="77">
        <v>45352</v>
      </c>
      <c r="B57" s="78">
        <v>1908</v>
      </c>
    </row>
    <row r="58" spans="1:2" x14ac:dyDescent="0.25">
      <c r="A58" s="77">
        <v>45383</v>
      </c>
      <c r="B58" s="78">
        <v>1863</v>
      </c>
    </row>
    <row r="59" spans="1:2" x14ac:dyDescent="0.25">
      <c r="A59" s="77">
        <v>45413</v>
      </c>
      <c r="B59" s="78">
        <v>1986</v>
      </c>
    </row>
    <row r="60" spans="1:2" x14ac:dyDescent="0.25">
      <c r="A60" s="77">
        <v>45444</v>
      </c>
      <c r="B60" s="78">
        <v>1783</v>
      </c>
    </row>
    <row r="61" spans="1:2" x14ac:dyDescent="0.25">
      <c r="A61" s="77">
        <v>45474</v>
      </c>
      <c r="B61" s="78">
        <v>1994</v>
      </c>
    </row>
    <row r="62" spans="1:2" x14ac:dyDescent="0.25">
      <c r="A62" s="77">
        <v>45505</v>
      </c>
      <c r="B62" s="78">
        <v>1889</v>
      </c>
    </row>
    <row r="63" spans="1:2" x14ac:dyDescent="0.25">
      <c r="A63" s="77">
        <v>45536</v>
      </c>
      <c r="B63" s="78">
        <v>2046</v>
      </c>
    </row>
    <row r="64" spans="1:2" x14ac:dyDescent="0.25">
      <c r="A64" s="77">
        <v>45566</v>
      </c>
      <c r="B64" s="78">
        <v>2163</v>
      </c>
    </row>
    <row r="65" spans="1:2" x14ac:dyDescent="0.25">
      <c r="A65" s="77">
        <v>45597</v>
      </c>
      <c r="B65" s="78">
        <v>1491</v>
      </c>
    </row>
    <row r="66" spans="1:2" x14ac:dyDescent="0.25">
      <c r="A66" s="77">
        <v>45627</v>
      </c>
      <c r="B66" s="78">
        <v>1355</v>
      </c>
    </row>
    <row r="67" spans="1:2" x14ac:dyDescent="0.25">
      <c r="A67" s="77">
        <v>45658</v>
      </c>
      <c r="B67" s="78">
        <v>1345</v>
      </c>
    </row>
    <row r="68" spans="1:2" x14ac:dyDescent="0.25">
      <c r="A68" s="77">
        <v>45689</v>
      </c>
      <c r="B68" s="78">
        <v>1171</v>
      </c>
    </row>
    <row r="69" spans="1:2" x14ac:dyDescent="0.25">
      <c r="A69" s="77">
        <v>45717</v>
      </c>
      <c r="B69" s="78">
        <v>1202</v>
      </c>
    </row>
    <row r="70" spans="1:2" x14ac:dyDescent="0.25">
      <c r="A70" s="77">
        <v>45748</v>
      </c>
      <c r="B70" s="78">
        <v>1230</v>
      </c>
    </row>
    <row r="71" spans="1:2" x14ac:dyDescent="0.25">
      <c r="A71" s="77">
        <v>45778</v>
      </c>
      <c r="B71" s="78">
        <v>1264</v>
      </c>
    </row>
    <row r="72" spans="1:2" x14ac:dyDescent="0.25">
      <c r="A72" s="77">
        <v>45809</v>
      </c>
      <c r="B72" s="78">
        <v>1298</v>
      </c>
    </row>
    <row r="73" spans="1:2" x14ac:dyDescent="0.25">
      <c r="A73" s="77">
        <v>45839</v>
      </c>
      <c r="B73" s="78">
        <v>1346</v>
      </c>
    </row>
    <row r="74" spans="1:2" x14ac:dyDescent="0.25">
      <c r="A74" s="77">
        <v>45870</v>
      </c>
      <c r="B74" s="78">
        <v>1387</v>
      </c>
    </row>
    <row r="75" spans="1:2" x14ac:dyDescent="0.25">
      <c r="A75" s="77">
        <v>45901</v>
      </c>
      <c r="B75" s="78">
        <v>1432</v>
      </c>
    </row>
    <row r="76" spans="1:2" x14ac:dyDescent="0.25">
      <c r="A76" s="77">
        <v>45931</v>
      </c>
      <c r="B76" s="78">
        <v>1520</v>
      </c>
    </row>
    <row r="77" spans="1:2" x14ac:dyDescent="0.25">
      <c r="A77" s="77">
        <v>45962</v>
      </c>
      <c r="B77" s="78">
        <v>1481</v>
      </c>
    </row>
    <row r="78" spans="1:2" x14ac:dyDescent="0.25">
      <c r="A78" s="77">
        <v>45992</v>
      </c>
      <c r="B78" s="78">
        <v>1399</v>
      </c>
    </row>
    <row r="79" spans="1:2" x14ac:dyDescent="0.25">
      <c r="A79" s="77">
        <v>46023</v>
      </c>
      <c r="B79" s="78">
        <v>1415</v>
      </c>
    </row>
    <row r="80" spans="1:2" x14ac:dyDescent="0.25">
      <c r="A80" s="77">
        <v>46054</v>
      </c>
      <c r="B80" s="78">
        <v>1289</v>
      </c>
    </row>
    <row r="81" spans="1:2" x14ac:dyDescent="0.25">
      <c r="A81" s="77">
        <v>46082</v>
      </c>
      <c r="B81" s="78">
        <v>1359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81"/>
  <sheetViews>
    <sheetView workbookViewId="0">
      <pane ySplit="1" topLeftCell="A74" activePane="bottomLeft" state="frozen"/>
      <selection pane="bottomLeft"/>
    </sheetView>
  </sheetViews>
  <sheetFormatPr defaultRowHeight="13.8" x14ac:dyDescent="0.25"/>
  <cols>
    <col min="1" max="1" width="14.21875" customWidth="1"/>
    <col min="2" max="2" width="23" customWidth="1"/>
    <col min="3" max="3" width="9" bestFit="1" customWidth="1"/>
    <col min="4" max="4" width="9" customWidth="1"/>
  </cols>
  <sheetData>
    <row r="1" spans="1:2" ht="65.400000000000006" customHeight="1" x14ac:dyDescent="0.25">
      <c r="A1" s="86" t="s">
        <v>167</v>
      </c>
      <c r="B1" s="86" t="s">
        <v>184</v>
      </c>
    </row>
    <row r="2" spans="1:2" x14ac:dyDescent="0.25">
      <c r="A2" s="77">
        <v>43678</v>
      </c>
      <c r="B2" s="78">
        <v>8</v>
      </c>
    </row>
    <row r="3" spans="1:2" x14ac:dyDescent="0.25">
      <c r="A3" s="77">
        <v>43709</v>
      </c>
      <c r="B3" s="78">
        <v>3</v>
      </c>
    </row>
    <row r="4" spans="1:2" x14ac:dyDescent="0.25">
      <c r="A4" s="77">
        <v>43739</v>
      </c>
      <c r="B4" s="78">
        <v>5</v>
      </c>
    </row>
    <row r="5" spans="1:2" x14ac:dyDescent="0.25">
      <c r="A5" s="77">
        <v>43770</v>
      </c>
      <c r="B5" s="78">
        <v>3</v>
      </c>
    </row>
    <row r="6" spans="1:2" x14ac:dyDescent="0.25">
      <c r="A6" s="77">
        <v>43800</v>
      </c>
      <c r="B6" s="78">
        <v>5</v>
      </c>
    </row>
    <row r="7" spans="1:2" x14ac:dyDescent="0.25">
      <c r="A7" s="77">
        <v>43831</v>
      </c>
      <c r="B7" s="78">
        <v>2</v>
      </c>
    </row>
    <row r="8" spans="1:2" x14ac:dyDescent="0.25">
      <c r="A8" s="77">
        <v>43862</v>
      </c>
      <c r="B8" s="78">
        <v>8</v>
      </c>
    </row>
    <row r="9" spans="1:2" x14ac:dyDescent="0.25">
      <c r="A9" s="77">
        <v>43891</v>
      </c>
      <c r="B9" s="78">
        <v>3</v>
      </c>
    </row>
    <row r="10" spans="1:2" x14ac:dyDescent="0.25">
      <c r="A10" s="77">
        <v>43922</v>
      </c>
      <c r="B10" s="78">
        <v>1</v>
      </c>
    </row>
    <row r="11" spans="1:2" x14ac:dyDescent="0.25">
      <c r="A11" s="77">
        <v>43952</v>
      </c>
      <c r="B11" s="78">
        <v>5</v>
      </c>
    </row>
    <row r="12" spans="1:2" x14ac:dyDescent="0.25">
      <c r="A12" s="77">
        <v>43983</v>
      </c>
      <c r="B12" s="78">
        <v>4</v>
      </c>
    </row>
    <row r="13" spans="1:2" x14ac:dyDescent="0.25">
      <c r="A13" s="77">
        <v>44013</v>
      </c>
      <c r="B13" s="78">
        <v>1</v>
      </c>
    </row>
    <row r="14" spans="1:2" x14ac:dyDescent="0.25">
      <c r="A14" s="77">
        <v>44044</v>
      </c>
      <c r="B14" s="78">
        <v>7</v>
      </c>
    </row>
    <row r="15" spans="1:2" x14ac:dyDescent="0.25">
      <c r="A15" s="77">
        <v>44075</v>
      </c>
      <c r="B15" s="78">
        <v>7</v>
      </c>
    </row>
    <row r="16" spans="1:2" x14ac:dyDescent="0.25">
      <c r="A16" s="77">
        <v>44105</v>
      </c>
      <c r="B16" s="78">
        <v>5</v>
      </c>
    </row>
    <row r="17" spans="1:2" x14ac:dyDescent="0.25">
      <c r="A17" s="77">
        <v>44136</v>
      </c>
      <c r="B17" s="78">
        <v>3</v>
      </c>
    </row>
    <row r="18" spans="1:2" x14ac:dyDescent="0.25">
      <c r="A18" s="77">
        <v>44166</v>
      </c>
      <c r="B18" s="78">
        <v>1</v>
      </c>
    </row>
    <row r="19" spans="1:2" x14ac:dyDescent="0.25">
      <c r="A19" s="77">
        <v>44197</v>
      </c>
      <c r="B19" s="78">
        <v>4</v>
      </c>
    </row>
    <row r="20" spans="1:2" x14ac:dyDescent="0.25">
      <c r="A20" s="77">
        <v>44228</v>
      </c>
      <c r="B20" s="78">
        <v>4</v>
      </c>
    </row>
    <row r="21" spans="1:2" x14ac:dyDescent="0.25">
      <c r="A21" s="77">
        <v>44256</v>
      </c>
      <c r="B21" s="78">
        <v>9</v>
      </c>
    </row>
    <row r="22" spans="1:2" x14ac:dyDescent="0.25">
      <c r="A22" s="77">
        <v>44287</v>
      </c>
      <c r="B22" s="78">
        <v>6</v>
      </c>
    </row>
    <row r="23" spans="1:2" x14ac:dyDescent="0.25">
      <c r="A23" s="77">
        <v>44317</v>
      </c>
      <c r="B23" s="78">
        <v>6</v>
      </c>
    </row>
    <row r="24" spans="1:2" x14ac:dyDescent="0.25">
      <c r="A24" s="77">
        <v>44348</v>
      </c>
      <c r="B24" s="78">
        <v>4</v>
      </c>
    </row>
    <row r="25" spans="1:2" x14ac:dyDescent="0.25">
      <c r="A25" s="77">
        <v>44378</v>
      </c>
      <c r="B25" s="78">
        <v>3</v>
      </c>
    </row>
    <row r="26" spans="1:2" x14ac:dyDescent="0.25">
      <c r="A26" s="77">
        <v>44409</v>
      </c>
      <c r="B26" s="78">
        <v>5</v>
      </c>
    </row>
    <row r="27" spans="1:2" x14ac:dyDescent="0.25">
      <c r="A27" s="77">
        <v>44440</v>
      </c>
      <c r="B27" s="78">
        <v>9</v>
      </c>
    </row>
    <row r="28" spans="1:2" x14ac:dyDescent="0.25">
      <c r="A28" s="77">
        <v>44470</v>
      </c>
      <c r="B28" s="78">
        <v>2</v>
      </c>
    </row>
    <row r="29" spans="1:2" x14ac:dyDescent="0.25">
      <c r="A29" s="77">
        <v>44501</v>
      </c>
      <c r="B29" s="78">
        <v>3</v>
      </c>
    </row>
    <row r="30" spans="1:2" x14ac:dyDescent="0.25">
      <c r="A30" s="77">
        <v>44531</v>
      </c>
      <c r="B30" s="78">
        <v>2</v>
      </c>
    </row>
    <row r="31" spans="1:2" x14ac:dyDescent="0.25">
      <c r="A31" s="77">
        <v>44562</v>
      </c>
      <c r="B31" s="78">
        <v>4</v>
      </c>
    </row>
    <row r="32" spans="1:2" x14ac:dyDescent="0.25">
      <c r="A32" s="77">
        <v>44593</v>
      </c>
      <c r="B32" s="78">
        <v>5</v>
      </c>
    </row>
    <row r="33" spans="1:2" x14ac:dyDescent="0.25">
      <c r="A33" s="77">
        <v>44621</v>
      </c>
      <c r="B33" s="78">
        <v>7</v>
      </c>
    </row>
    <row r="34" spans="1:2" x14ac:dyDescent="0.25">
      <c r="A34" s="77">
        <v>44652</v>
      </c>
      <c r="B34" s="78">
        <v>4</v>
      </c>
    </row>
    <row r="35" spans="1:2" x14ac:dyDescent="0.25">
      <c r="A35" s="77">
        <v>44682</v>
      </c>
      <c r="B35" s="78">
        <v>8</v>
      </c>
    </row>
    <row r="36" spans="1:2" x14ac:dyDescent="0.25">
      <c r="A36" s="77">
        <v>44713</v>
      </c>
      <c r="B36" s="78">
        <v>10</v>
      </c>
    </row>
    <row r="37" spans="1:2" x14ac:dyDescent="0.25">
      <c r="A37" s="77">
        <v>44743</v>
      </c>
      <c r="B37" s="78">
        <v>15</v>
      </c>
    </row>
    <row r="38" spans="1:2" x14ac:dyDescent="0.25">
      <c r="A38" s="77">
        <v>44774</v>
      </c>
      <c r="B38" s="78">
        <v>4</v>
      </c>
    </row>
    <row r="39" spans="1:2" x14ac:dyDescent="0.25">
      <c r="A39" s="77">
        <v>44805</v>
      </c>
      <c r="B39" s="78">
        <v>5</v>
      </c>
    </row>
    <row r="40" spans="1:2" x14ac:dyDescent="0.25">
      <c r="A40" s="77">
        <v>44835</v>
      </c>
      <c r="B40" s="78">
        <v>6</v>
      </c>
    </row>
    <row r="41" spans="1:2" x14ac:dyDescent="0.25">
      <c r="A41" s="77">
        <v>44866</v>
      </c>
      <c r="B41" s="78">
        <v>5</v>
      </c>
    </row>
    <row r="42" spans="1:2" x14ac:dyDescent="0.25">
      <c r="A42" s="77">
        <v>44896</v>
      </c>
      <c r="B42" s="78">
        <v>2</v>
      </c>
    </row>
    <row r="43" spans="1:2" x14ac:dyDescent="0.25">
      <c r="A43" s="77">
        <v>44927</v>
      </c>
      <c r="B43" s="78">
        <v>4</v>
      </c>
    </row>
    <row r="44" spans="1:2" x14ac:dyDescent="0.25">
      <c r="A44" s="77">
        <v>44958</v>
      </c>
      <c r="B44" s="78">
        <v>5</v>
      </c>
    </row>
    <row r="45" spans="1:2" x14ac:dyDescent="0.25">
      <c r="A45" s="77">
        <v>44986</v>
      </c>
      <c r="B45" s="78">
        <v>7</v>
      </c>
    </row>
    <row r="46" spans="1:2" x14ac:dyDescent="0.25">
      <c r="A46" s="77">
        <v>45017</v>
      </c>
      <c r="B46" s="78">
        <v>5</v>
      </c>
    </row>
    <row r="47" spans="1:2" x14ac:dyDescent="0.25">
      <c r="A47" s="77">
        <v>45047</v>
      </c>
      <c r="B47" s="78">
        <v>10</v>
      </c>
    </row>
    <row r="48" spans="1:2" x14ac:dyDescent="0.25">
      <c r="A48" s="77">
        <v>45078</v>
      </c>
      <c r="B48" s="78">
        <v>7</v>
      </c>
    </row>
    <row r="49" spans="1:2" x14ac:dyDescent="0.25">
      <c r="A49" s="77">
        <v>45108</v>
      </c>
      <c r="B49" s="78">
        <v>3</v>
      </c>
    </row>
    <row r="50" spans="1:2" x14ac:dyDescent="0.25">
      <c r="A50" s="77">
        <v>45139</v>
      </c>
      <c r="B50" s="78">
        <v>5</v>
      </c>
    </row>
    <row r="51" spans="1:2" x14ac:dyDescent="0.25">
      <c r="A51" s="77">
        <v>45170</v>
      </c>
      <c r="B51" s="78">
        <v>3</v>
      </c>
    </row>
    <row r="52" spans="1:2" x14ac:dyDescent="0.25">
      <c r="A52" s="77">
        <v>45200</v>
      </c>
      <c r="B52" s="78">
        <v>8</v>
      </c>
    </row>
    <row r="53" spans="1:2" x14ac:dyDescent="0.25">
      <c r="A53" s="77">
        <v>45231</v>
      </c>
      <c r="B53" s="78">
        <v>9</v>
      </c>
    </row>
    <row r="54" spans="1:2" x14ac:dyDescent="0.25">
      <c r="A54" s="77">
        <v>45261</v>
      </c>
      <c r="B54" s="78">
        <v>5</v>
      </c>
    </row>
    <row r="55" spans="1:2" x14ac:dyDescent="0.25">
      <c r="A55" s="77">
        <v>45292</v>
      </c>
      <c r="B55" s="78">
        <v>5</v>
      </c>
    </row>
    <row r="56" spans="1:2" x14ac:dyDescent="0.25">
      <c r="A56" s="77">
        <v>45323</v>
      </c>
      <c r="B56" s="78">
        <v>3</v>
      </c>
    </row>
    <row r="57" spans="1:2" x14ac:dyDescent="0.25">
      <c r="A57" s="77">
        <v>45352</v>
      </c>
      <c r="B57" s="78">
        <v>8</v>
      </c>
    </row>
    <row r="58" spans="1:2" x14ac:dyDescent="0.25">
      <c r="A58" s="77">
        <v>45383</v>
      </c>
      <c r="B58" s="78">
        <v>7</v>
      </c>
    </row>
    <row r="59" spans="1:2" x14ac:dyDescent="0.25">
      <c r="A59" s="77">
        <v>45413</v>
      </c>
      <c r="B59" s="78">
        <v>3</v>
      </c>
    </row>
    <row r="60" spans="1:2" x14ac:dyDescent="0.25">
      <c r="A60" s="77">
        <v>45444</v>
      </c>
      <c r="B60" s="78">
        <v>8</v>
      </c>
    </row>
    <row r="61" spans="1:2" x14ac:dyDescent="0.25">
      <c r="A61" s="77">
        <v>45474</v>
      </c>
      <c r="B61" s="78">
        <v>8</v>
      </c>
    </row>
    <row r="62" spans="1:2" x14ac:dyDescent="0.25">
      <c r="A62" s="77">
        <v>45505</v>
      </c>
      <c r="B62" s="78">
        <v>8</v>
      </c>
    </row>
    <row r="63" spans="1:2" x14ac:dyDescent="0.25">
      <c r="A63" s="77">
        <v>45536</v>
      </c>
      <c r="B63" s="78">
        <v>6</v>
      </c>
    </row>
    <row r="64" spans="1:2" x14ac:dyDescent="0.25">
      <c r="A64" s="77">
        <v>45566</v>
      </c>
      <c r="B64" s="78">
        <v>6</v>
      </c>
    </row>
    <row r="65" spans="1:2" x14ac:dyDescent="0.25">
      <c r="A65" s="77">
        <v>45597</v>
      </c>
      <c r="B65" s="78">
        <v>3</v>
      </c>
    </row>
    <row r="66" spans="1:2" x14ac:dyDescent="0.25">
      <c r="A66" s="77">
        <v>45627</v>
      </c>
      <c r="B66" s="78">
        <v>6</v>
      </c>
    </row>
    <row r="67" spans="1:2" x14ac:dyDescent="0.25">
      <c r="A67" s="77">
        <v>45658</v>
      </c>
      <c r="B67" s="78">
        <v>4</v>
      </c>
    </row>
    <row r="68" spans="1:2" x14ac:dyDescent="0.25">
      <c r="A68" s="77">
        <v>45689</v>
      </c>
      <c r="B68" s="78">
        <v>6</v>
      </c>
    </row>
    <row r="69" spans="1:2" x14ac:dyDescent="0.25">
      <c r="A69" s="77">
        <v>45717</v>
      </c>
      <c r="B69" s="78">
        <v>8</v>
      </c>
    </row>
    <row r="70" spans="1:2" x14ac:dyDescent="0.25">
      <c r="A70" s="77">
        <v>45748</v>
      </c>
      <c r="B70" s="78">
        <v>3</v>
      </c>
    </row>
    <row r="71" spans="1:2" x14ac:dyDescent="0.25">
      <c r="A71" s="77">
        <v>45778</v>
      </c>
      <c r="B71" s="78">
        <v>6</v>
      </c>
    </row>
    <row r="72" spans="1:2" x14ac:dyDescent="0.25">
      <c r="A72" s="77">
        <v>45809</v>
      </c>
      <c r="B72" s="78">
        <v>6</v>
      </c>
    </row>
    <row r="73" spans="1:2" x14ac:dyDescent="0.25">
      <c r="A73" s="77">
        <v>45839</v>
      </c>
      <c r="B73" s="78">
        <v>12</v>
      </c>
    </row>
    <row r="74" spans="1:2" x14ac:dyDescent="0.25">
      <c r="A74" s="77">
        <v>45870</v>
      </c>
      <c r="B74" s="78">
        <v>7</v>
      </c>
    </row>
    <row r="75" spans="1:2" x14ac:dyDescent="0.25">
      <c r="A75" s="77">
        <v>45901</v>
      </c>
      <c r="B75" s="78">
        <v>8</v>
      </c>
    </row>
    <row r="76" spans="1:2" x14ac:dyDescent="0.25">
      <c r="A76" s="77">
        <v>45931</v>
      </c>
      <c r="B76" s="78">
        <v>8</v>
      </c>
    </row>
    <row r="77" spans="1:2" x14ac:dyDescent="0.25">
      <c r="A77" s="77">
        <v>45962</v>
      </c>
      <c r="B77" s="78">
        <v>4</v>
      </c>
    </row>
    <row r="78" spans="1:2" x14ac:dyDescent="0.25">
      <c r="A78" s="77">
        <v>45992</v>
      </c>
      <c r="B78" s="78">
        <v>2</v>
      </c>
    </row>
    <row r="79" spans="1:2" x14ac:dyDescent="0.25">
      <c r="A79" s="77">
        <v>46023</v>
      </c>
      <c r="B79" s="78">
        <v>4</v>
      </c>
    </row>
    <row r="80" spans="1:2" x14ac:dyDescent="0.25">
      <c r="A80" s="77">
        <v>46054</v>
      </c>
      <c r="B80" s="78">
        <v>8</v>
      </c>
    </row>
    <row r="81" spans="1:2" x14ac:dyDescent="0.25">
      <c r="A81" s="77">
        <v>46082</v>
      </c>
      <c r="B81" s="78">
        <v>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10"/>
  <sheetViews>
    <sheetView workbookViewId="0">
      <pane ySplit="1" topLeftCell="A2" activePane="bottomLeft" state="frozen"/>
      <selection pane="bottomLeft"/>
    </sheetView>
  </sheetViews>
  <sheetFormatPr defaultRowHeight="13.8" x14ac:dyDescent="0.25"/>
  <cols>
    <col min="1" max="1" width="10.21875" bestFit="1" customWidth="1"/>
    <col min="2" max="3" width="13.21875" customWidth="1"/>
    <col min="4" max="4" width="12.88671875" customWidth="1"/>
    <col min="5" max="5" width="9" customWidth="1"/>
  </cols>
  <sheetData>
    <row r="1" spans="1:4" ht="50.25" customHeight="1" x14ac:dyDescent="0.25">
      <c r="A1" s="93" t="s">
        <v>185</v>
      </c>
      <c r="B1" s="93" t="s">
        <v>186</v>
      </c>
      <c r="C1" s="93" t="s">
        <v>187</v>
      </c>
      <c r="D1" s="93" t="s">
        <v>188</v>
      </c>
    </row>
    <row r="2" spans="1:4" x14ac:dyDescent="0.25">
      <c r="A2" s="79" t="s">
        <v>189</v>
      </c>
      <c r="B2" s="109">
        <v>-6.6799999999999998E-2</v>
      </c>
      <c r="C2" s="109"/>
      <c r="D2" s="109"/>
    </row>
    <row r="3" spans="1:4" x14ac:dyDescent="0.25">
      <c r="A3" s="91" t="s">
        <v>190</v>
      </c>
      <c r="B3" s="109">
        <v>-4.07E-2</v>
      </c>
      <c r="C3" s="109"/>
      <c r="D3" s="109"/>
    </row>
    <row r="4" spans="1:4" x14ac:dyDescent="0.25">
      <c r="A4" s="91" t="s">
        <v>191</v>
      </c>
      <c r="B4" s="109">
        <v>-4.6199999999999998E-2</v>
      </c>
      <c r="C4" s="109"/>
      <c r="D4" s="109"/>
    </row>
    <row r="5" spans="1:4" x14ac:dyDescent="0.25">
      <c r="A5" s="91" t="s">
        <v>192</v>
      </c>
      <c r="B5" s="109">
        <v>-2.8400000000000002E-2</v>
      </c>
      <c r="C5" s="109"/>
      <c r="D5" s="109"/>
    </row>
    <row r="6" spans="1:4" x14ac:dyDescent="0.25">
      <c r="A6" s="91" t="s">
        <v>193</v>
      </c>
      <c r="B6" s="109">
        <v>-2.69E-2</v>
      </c>
      <c r="C6" s="109"/>
      <c r="D6" s="109"/>
    </row>
    <row r="7" spans="1:4" x14ac:dyDescent="0.25">
      <c r="A7" s="91" t="s">
        <v>194</v>
      </c>
      <c r="B7" s="109">
        <v>-4.36E-2</v>
      </c>
      <c r="C7" s="109">
        <v>4.0000000000000001E-3</v>
      </c>
      <c r="D7" s="109">
        <v>-4.7100000000000003E-2</v>
      </c>
    </row>
    <row r="8" spans="1:4" x14ac:dyDescent="0.25">
      <c r="A8" s="91" t="s">
        <v>195</v>
      </c>
      <c r="B8" s="109">
        <v>-5.4600000000000003E-2</v>
      </c>
      <c r="C8" s="109">
        <v>8.3000000000000001E-3</v>
      </c>
      <c r="D8" s="109">
        <v>-1.54E-2</v>
      </c>
    </row>
    <row r="9" spans="1:4" x14ac:dyDescent="0.25">
      <c r="A9" s="91" t="s">
        <v>196</v>
      </c>
      <c r="B9" s="133">
        <v>-4.0000000000000001E-3</v>
      </c>
      <c r="C9" s="135">
        <v>7.3000000000000001E-3</v>
      </c>
      <c r="D9" s="134">
        <v>-7.7999999999999996E-3</v>
      </c>
    </row>
    <row r="10" spans="1:4" x14ac:dyDescent="0.25">
      <c r="A10" s="91" t="s">
        <v>197</v>
      </c>
      <c r="B10" s="135">
        <v>-1.55E-2</v>
      </c>
      <c r="C10" s="135">
        <v>6.1999999999999998E-3</v>
      </c>
      <c r="D10" s="134">
        <v>-1.5E-3</v>
      </c>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81"/>
  <sheetViews>
    <sheetView workbookViewId="0">
      <pane ySplit="1" topLeftCell="A60" activePane="bottomLeft" state="frozen"/>
      <selection pane="bottomLeft"/>
    </sheetView>
  </sheetViews>
  <sheetFormatPr defaultColWidth="9" defaultRowHeight="13.8" x14ac:dyDescent="0.25"/>
  <cols>
    <col min="1" max="2" width="12.21875" customWidth="1"/>
    <col min="3" max="3" width="9" bestFit="1" customWidth="1"/>
    <col min="4" max="4" width="9" customWidth="1"/>
  </cols>
  <sheetData>
    <row r="1" spans="1:6" ht="45" customHeight="1" x14ac:dyDescent="0.25">
      <c r="A1" s="90" t="s">
        <v>167</v>
      </c>
      <c r="B1" s="107" t="s">
        <v>198</v>
      </c>
    </row>
    <row r="2" spans="1:6" x14ac:dyDescent="0.25">
      <c r="A2" s="104">
        <v>43678</v>
      </c>
      <c r="B2" s="106">
        <v>5.6621004566210047E-2</v>
      </c>
    </row>
    <row r="3" spans="1:6" x14ac:dyDescent="0.25">
      <c r="A3" s="87">
        <v>43709</v>
      </c>
      <c r="B3" s="106">
        <v>5.4248330528258865E-2</v>
      </c>
    </row>
    <row r="4" spans="1:6" x14ac:dyDescent="0.25">
      <c r="A4" s="87">
        <v>43739</v>
      </c>
      <c r="B4" s="106">
        <v>5.4800024726463496E-2</v>
      </c>
    </row>
    <row r="5" spans="1:6" x14ac:dyDescent="0.25">
      <c r="A5" s="87">
        <v>43770</v>
      </c>
      <c r="B5" s="106">
        <v>5.6713239608005041E-2</v>
      </c>
    </row>
    <row r="6" spans="1:6" x14ac:dyDescent="0.25">
      <c r="A6" s="87">
        <v>43800</v>
      </c>
      <c r="B6" s="106">
        <v>6.0933217110030559E-2</v>
      </c>
    </row>
    <row r="7" spans="1:6" x14ac:dyDescent="0.25">
      <c r="A7" s="87">
        <v>43831</v>
      </c>
      <c r="B7" s="106">
        <v>5.4783685618241804E-2</v>
      </c>
      <c r="F7" s="3"/>
    </row>
    <row r="8" spans="1:6" x14ac:dyDescent="0.25">
      <c r="A8" s="87">
        <v>43862</v>
      </c>
      <c r="B8" s="106">
        <v>5.6296866858476256E-2</v>
      </c>
    </row>
    <row r="9" spans="1:6" x14ac:dyDescent="0.25">
      <c r="A9" s="87">
        <v>43891</v>
      </c>
      <c r="B9" s="106">
        <v>5.2372098853119976E-2</v>
      </c>
    </row>
    <row r="10" spans="1:6" x14ac:dyDescent="0.25">
      <c r="A10" s="87">
        <v>43922</v>
      </c>
      <c r="B10" s="106">
        <v>4.0449629566550287E-2</v>
      </c>
    </row>
    <row r="11" spans="1:6" x14ac:dyDescent="0.25">
      <c r="A11" s="87">
        <v>43952</v>
      </c>
      <c r="B11" s="106">
        <v>3.6563168595058919E-2</v>
      </c>
    </row>
    <row r="12" spans="1:6" x14ac:dyDescent="0.25">
      <c r="A12" s="87">
        <v>43983</v>
      </c>
      <c r="B12" s="106">
        <v>3.7562873479214137E-2</v>
      </c>
    </row>
    <row r="13" spans="1:6" x14ac:dyDescent="0.25">
      <c r="A13" s="87">
        <v>44013</v>
      </c>
      <c r="B13" s="106">
        <v>4.0208596320592677E-2</v>
      </c>
    </row>
    <row r="14" spans="1:6" x14ac:dyDescent="0.25">
      <c r="A14" s="87">
        <v>44044</v>
      </c>
      <c r="B14" s="106">
        <v>4.8618457241992132E-2</v>
      </c>
    </row>
    <row r="15" spans="1:6" x14ac:dyDescent="0.25">
      <c r="A15" s="87">
        <v>44075</v>
      </c>
      <c r="B15" s="106">
        <v>5.1567551471839376E-2</v>
      </c>
    </row>
    <row r="16" spans="1:6" x14ac:dyDescent="0.25">
      <c r="A16" s="87">
        <v>44105</v>
      </c>
      <c r="B16" s="106">
        <v>5.2125307379166409E-2</v>
      </c>
    </row>
    <row r="17" spans="1:2" x14ac:dyDescent="0.25">
      <c r="A17" s="87">
        <v>44136</v>
      </c>
      <c r="B17" s="106">
        <v>5.1878411645081869E-2</v>
      </c>
    </row>
    <row r="18" spans="1:2" x14ac:dyDescent="0.25">
      <c r="A18" s="87">
        <v>44166</v>
      </c>
      <c r="B18" s="106">
        <v>6.1738168458017439E-2</v>
      </c>
    </row>
    <row r="19" spans="1:2" x14ac:dyDescent="0.25">
      <c r="A19" s="87">
        <v>44197</v>
      </c>
      <c r="B19" s="106">
        <v>6.828763038679235E-2</v>
      </c>
    </row>
    <row r="20" spans="1:2" x14ac:dyDescent="0.25">
      <c r="A20" s="87">
        <v>44228</v>
      </c>
      <c r="B20" s="106">
        <v>5.0041092137704322E-2</v>
      </c>
    </row>
    <row r="21" spans="1:2" x14ac:dyDescent="0.25">
      <c r="A21" s="87">
        <v>44256</v>
      </c>
      <c r="B21" s="106">
        <v>4.2955922246925161E-2</v>
      </c>
    </row>
    <row r="22" spans="1:2" x14ac:dyDescent="0.25">
      <c r="A22" s="87">
        <v>44287</v>
      </c>
      <c r="B22" s="106">
        <v>4.5586130109750281E-2</v>
      </c>
    </row>
    <row r="23" spans="1:2" x14ac:dyDescent="0.25">
      <c r="A23" s="87">
        <v>44317</v>
      </c>
      <c r="B23" s="106">
        <v>5.3144263743662032E-2</v>
      </c>
    </row>
    <row r="24" spans="1:2" x14ac:dyDescent="0.25">
      <c r="A24" s="87">
        <v>44348</v>
      </c>
      <c r="B24" s="106">
        <v>6.1227090279695036E-2</v>
      </c>
    </row>
    <row r="25" spans="1:2" x14ac:dyDescent="0.25">
      <c r="A25" s="87">
        <v>44378</v>
      </c>
      <c r="B25" s="106">
        <v>6.9841170192730243E-2</v>
      </c>
    </row>
    <row r="26" spans="1:2" x14ac:dyDescent="0.25">
      <c r="A26" s="87">
        <v>44409</v>
      </c>
      <c r="B26" s="106">
        <v>7.4922633097298713E-2</v>
      </c>
    </row>
    <row r="27" spans="1:2" x14ac:dyDescent="0.25">
      <c r="A27" s="87">
        <v>44440</v>
      </c>
      <c r="B27" s="106">
        <v>7.1393227485908525E-2</v>
      </c>
    </row>
    <row r="28" spans="1:2" x14ac:dyDescent="0.25">
      <c r="A28" s="87">
        <v>44470</v>
      </c>
      <c r="B28" s="106">
        <v>7.3766189246805003E-2</v>
      </c>
    </row>
    <row r="29" spans="1:2" x14ac:dyDescent="0.25">
      <c r="A29" s="87">
        <v>44501</v>
      </c>
      <c r="B29" s="106">
        <v>7.3823691400555086E-2</v>
      </c>
    </row>
    <row r="30" spans="1:2" x14ac:dyDescent="0.25">
      <c r="A30" s="87">
        <v>44531</v>
      </c>
      <c r="B30" s="106">
        <v>0.10191981931112366</v>
      </c>
    </row>
    <row r="31" spans="1:2" x14ac:dyDescent="0.25">
      <c r="A31" s="87">
        <v>44562</v>
      </c>
      <c r="B31" s="106">
        <v>9.0020754064337585E-2</v>
      </c>
    </row>
    <row r="32" spans="1:2" x14ac:dyDescent="0.25">
      <c r="A32" s="87">
        <v>44593</v>
      </c>
      <c r="B32" s="106">
        <v>7.4287950292883057E-2</v>
      </c>
    </row>
    <row r="33" spans="1:2" x14ac:dyDescent="0.25">
      <c r="A33" s="87">
        <v>44621</v>
      </c>
      <c r="B33" s="106">
        <v>8.1835253407604322E-2</v>
      </c>
    </row>
    <row r="34" spans="1:2" x14ac:dyDescent="0.25">
      <c r="A34" s="87">
        <v>44652</v>
      </c>
      <c r="B34" s="106">
        <v>7.8873649769172161E-2</v>
      </c>
    </row>
    <row r="35" spans="1:2" x14ac:dyDescent="0.25">
      <c r="A35" s="87">
        <v>44682</v>
      </c>
      <c r="B35" s="106">
        <v>6.8790152783026512E-2</v>
      </c>
    </row>
    <row r="36" spans="1:2" x14ac:dyDescent="0.25">
      <c r="A36" s="87">
        <v>44713</v>
      </c>
      <c r="B36" s="106">
        <v>7.2290875567944862E-2</v>
      </c>
    </row>
    <row r="37" spans="1:2" x14ac:dyDescent="0.25">
      <c r="A37" s="87">
        <v>44743</v>
      </c>
      <c r="B37" s="106">
        <v>8.5739758197790727E-2</v>
      </c>
    </row>
    <row r="38" spans="1:2" x14ac:dyDescent="0.25">
      <c r="A38" s="87">
        <v>44774</v>
      </c>
      <c r="B38" s="106">
        <v>7.7992846623185355E-2</v>
      </c>
    </row>
    <row r="39" spans="1:2" x14ac:dyDescent="0.25">
      <c r="A39" s="87">
        <v>44805</v>
      </c>
      <c r="B39" s="106">
        <v>7.1252803728141814E-2</v>
      </c>
    </row>
    <row r="40" spans="1:2" x14ac:dyDescent="0.25">
      <c r="A40" s="87">
        <v>44835</v>
      </c>
      <c r="B40" s="106">
        <v>7.6200654166261858E-2</v>
      </c>
    </row>
    <row r="41" spans="1:2" x14ac:dyDescent="0.25">
      <c r="A41" s="87">
        <v>44866</v>
      </c>
      <c r="B41" s="106">
        <v>7.7847366193055392E-2</v>
      </c>
    </row>
    <row r="42" spans="1:2" x14ac:dyDescent="0.25">
      <c r="A42" s="87">
        <v>44896</v>
      </c>
      <c r="B42" s="106">
        <v>8.8923556942277687E-2</v>
      </c>
    </row>
    <row r="43" spans="1:2" x14ac:dyDescent="0.25">
      <c r="A43" s="87">
        <v>44927</v>
      </c>
      <c r="B43" s="106">
        <v>6.9001313503665104E-2</v>
      </c>
    </row>
    <row r="44" spans="1:2" x14ac:dyDescent="0.25">
      <c r="A44" s="87">
        <v>44958</v>
      </c>
      <c r="B44" s="106">
        <v>6.9374517012856241E-2</v>
      </c>
    </row>
    <row r="45" spans="1:2" x14ac:dyDescent="0.25">
      <c r="A45" s="87">
        <v>44986</v>
      </c>
      <c r="B45" s="106">
        <v>6.8930985562880742E-2</v>
      </c>
    </row>
    <row r="46" spans="1:2" x14ac:dyDescent="0.25">
      <c r="A46" s="87">
        <v>45017</v>
      </c>
      <c r="B46" s="106">
        <v>6.2626735298705355E-2</v>
      </c>
    </row>
    <row r="47" spans="1:2" x14ac:dyDescent="0.25">
      <c r="A47" s="87">
        <v>45047</v>
      </c>
      <c r="B47" s="106">
        <v>6.3239374908719143E-2</v>
      </c>
    </row>
    <row r="48" spans="1:2" x14ac:dyDescent="0.25">
      <c r="A48" s="87">
        <v>45078</v>
      </c>
      <c r="B48" s="106">
        <v>6.9615875143209188E-2</v>
      </c>
    </row>
    <row r="49" spans="1:8" x14ac:dyDescent="0.25">
      <c r="A49" s="87">
        <v>45108</v>
      </c>
      <c r="B49" s="106">
        <v>7.9366097094433583E-2</v>
      </c>
    </row>
    <row r="50" spans="1:8" x14ac:dyDescent="0.25">
      <c r="A50" s="87">
        <v>45139</v>
      </c>
      <c r="B50" s="106">
        <v>8.2268197013133537E-2</v>
      </c>
      <c r="H50" s="3"/>
    </row>
    <row r="51" spans="1:8" x14ac:dyDescent="0.25">
      <c r="A51" s="87">
        <v>45170</v>
      </c>
      <c r="B51" s="106">
        <v>8.1441951644521893E-2</v>
      </c>
      <c r="F51" s="3"/>
    </row>
    <row r="52" spans="1:8" x14ac:dyDescent="0.25">
      <c r="A52" s="87">
        <v>45200</v>
      </c>
      <c r="B52" s="106">
        <v>8.2420170178027566E-2</v>
      </c>
    </row>
    <row r="53" spans="1:8" x14ac:dyDescent="0.25">
      <c r="A53" s="87">
        <v>45231</v>
      </c>
      <c r="B53" s="106">
        <v>7.9129637917439211E-2</v>
      </c>
    </row>
    <row r="54" spans="1:8" x14ac:dyDescent="0.25">
      <c r="A54" s="87">
        <v>45261</v>
      </c>
      <c r="B54" s="106">
        <v>8.640673282780878E-2</v>
      </c>
    </row>
    <row r="55" spans="1:8" x14ac:dyDescent="0.25">
      <c r="A55" s="87">
        <v>45292</v>
      </c>
      <c r="B55" s="106">
        <v>7.1070276650081907E-2</v>
      </c>
    </row>
    <row r="56" spans="1:8" x14ac:dyDescent="0.25">
      <c r="A56" s="87">
        <v>45323</v>
      </c>
      <c r="B56" s="106">
        <v>7.0964288445362081E-2</v>
      </c>
    </row>
    <row r="57" spans="1:8" x14ac:dyDescent="0.25">
      <c r="A57" s="87">
        <v>45352</v>
      </c>
      <c r="B57" s="106">
        <v>6.7088924077006423E-2</v>
      </c>
      <c r="E57" s="3"/>
      <c r="H57" s="3"/>
    </row>
    <row r="58" spans="1:8" x14ac:dyDescent="0.25">
      <c r="A58" s="87">
        <v>45383</v>
      </c>
      <c r="B58" s="106">
        <v>6.8672912526418731E-2</v>
      </c>
    </row>
    <row r="59" spans="1:8" x14ac:dyDescent="0.25">
      <c r="A59" s="77">
        <v>45413</v>
      </c>
      <c r="B59" s="106">
        <v>7.3047451527466084E-2</v>
      </c>
    </row>
    <row r="60" spans="1:8" x14ac:dyDescent="0.25">
      <c r="A60" s="87">
        <v>45444</v>
      </c>
      <c r="B60" s="106">
        <v>7.6623768565823799E-2</v>
      </c>
      <c r="H60" s="3"/>
    </row>
    <row r="61" spans="1:8" x14ac:dyDescent="0.25">
      <c r="A61" s="77">
        <v>45474</v>
      </c>
      <c r="B61" s="106">
        <v>7.897287800149444E-2</v>
      </c>
    </row>
    <row r="62" spans="1:8" x14ac:dyDescent="0.25">
      <c r="A62" s="87">
        <v>45505</v>
      </c>
      <c r="B62" s="106">
        <v>8.0429887410440118E-2</v>
      </c>
    </row>
    <row r="63" spans="1:8" x14ac:dyDescent="0.25">
      <c r="A63" s="77">
        <v>45536</v>
      </c>
      <c r="B63" s="106">
        <v>7.5843974482401114E-2</v>
      </c>
    </row>
    <row r="64" spans="1:8" x14ac:dyDescent="0.25">
      <c r="A64" s="87">
        <v>45566</v>
      </c>
      <c r="B64" s="106">
        <v>7.8597122302158276E-2</v>
      </c>
    </row>
    <row r="65" spans="1:2" x14ac:dyDescent="0.25">
      <c r="A65" s="77">
        <v>45597</v>
      </c>
      <c r="B65" s="106">
        <v>8.0562050978193009E-2</v>
      </c>
    </row>
    <row r="66" spans="1:2" x14ac:dyDescent="0.25">
      <c r="A66" s="87">
        <v>45627</v>
      </c>
      <c r="B66" s="106">
        <v>8.7803246114698752E-2</v>
      </c>
    </row>
    <row r="67" spans="1:2" x14ac:dyDescent="0.25">
      <c r="A67" s="77">
        <v>45658</v>
      </c>
      <c r="B67" s="106">
        <v>7.2999489933691375E-2</v>
      </c>
    </row>
    <row r="68" spans="1:2" x14ac:dyDescent="0.25">
      <c r="A68" s="87">
        <v>45689</v>
      </c>
      <c r="B68" s="106">
        <v>6.8883902155831692E-2</v>
      </c>
    </row>
    <row r="69" spans="1:2" x14ac:dyDescent="0.25">
      <c r="A69" s="77">
        <v>45717</v>
      </c>
      <c r="B69" s="106">
        <v>6.5183251412371759E-2</v>
      </c>
    </row>
    <row r="70" spans="1:2" x14ac:dyDescent="0.25">
      <c r="A70" s="87">
        <v>45748</v>
      </c>
      <c r="B70" s="106">
        <v>6.257914300886401E-2</v>
      </c>
    </row>
    <row r="71" spans="1:2" x14ac:dyDescent="0.25">
      <c r="A71" s="77">
        <v>45778</v>
      </c>
      <c r="B71" s="106">
        <v>6.5147331961246932E-2</v>
      </c>
    </row>
    <row r="72" spans="1:2" x14ac:dyDescent="0.25">
      <c r="A72" s="87">
        <v>45809</v>
      </c>
      <c r="B72" s="106">
        <v>7.0461920512526213E-2</v>
      </c>
    </row>
    <row r="73" spans="1:2" x14ac:dyDescent="0.25">
      <c r="A73" s="77">
        <v>45839</v>
      </c>
      <c r="B73" s="106">
        <v>7.2741877900749735E-2</v>
      </c>
    </row>
    <row r="74" spans="1:2" x14ac:dyDescent="0.25">
      <c r="A74" s="87">
        <v>45870</v>
      </c>
      <c r="B74" s="106">
        <v>8.1116719892860817E-2</v>
      </c>
    </row>
    <row r="75" spans="1:2" x14ac:dyDescent="0.25">
      <c r="A75" s="77">
        <v>45901</v>
      </c>
      <c r="B75" s="106">
        <v>7.1115122467399081E-2</v>
      </c>
    </row>
    <row r="76" spans="1:2" x14ac:dyDescent="0.25">
      <c r="A76" s="87">
        <v>45931</v>
      </c>
      <c r="B76" s="106">
        <v>7.4014941559224001E-2</v>
      </c>
    </row>
    <row r="77" spans="1:2" x14ac:dyDescent="0.25">
      <c r="A77" s="87">
        <v>45962</v>
      </c>
      <c r="B77" s="106">
        <v>7.5046075250854147E-2</v>
      </c>
    </row>
    <row r="78" spans="1:2" x14ac:dyDescent="0.25">
      <c r="A78" s="77">
        <v>45992</v>
      </c>
      <c r="B78" s="106">
        <v>7.6266817616674587E-2</v>
      </c>
    </row>
    <row r="79" spans="1:2" x14ac:dyDescent="0.25">
      <c r="A79" s="87">
        <v>46023</v>
      </c>
      <c r="B79" s="106">
        <v>6.2455036895438944E-2</v>
      </c>
    </row>
    <row r="80" spans="1:2" x14ac:dyDescent="0.25">
      <c r="A80" s="77">
        <v>46054</v>
      </c>
      <c r="B80" s="106">
        <v>6.2609620585472939E-2</v>
      </c>
    </row>
    <row r="81" spans="1:2" x14ac:dyDescent="0.25">
      <c r="A81" s="87">
        <v>46082</v>
      </c>
      <c r="B81" s="106">
        <v>6.0581327728863356E-2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51"/>
  <sheetViews>
    <sheetView workbookViewId="0">
      <pane ySplit="1" topLeftCell="A34" activePane="bottomLeft" state="frozen"/>
      <selection pane="bottomLeft"/>
    </sheetView>
  </sheetViews>
  <sheetFormatPr defaultRowHeight="13.8" x14ac:dyDescent="0.25"/>
  <cols>
    <col min="1" max="1" width="12" customWidth="1"/>
    <col min="2" max="2" width="9" customWidth="1"/>
    <col min="3" max="3" width="9" bestFit="1" customWidth="1"/>
    <col min="4" max="4" width="9.21875" customWidth="1"/>
    <col min="5" max="5" width="9" customWidth="1"/>
  </cols>
  <sheetData>
    <row r="1" spans="1:6" ht="45" customHeight="1" x14ac:dyDescent="0.3">
      <c r="A1" s="90" t="s">
        <v>167</v>
      </c>
      <c r="B1" s="124" t="s">
        <v>199</v>
      </c>
      <c r="C1" s="124" t="s">
        <v>200</v>
      </c>
      <c r="D1" s="108" t="s">
        <v>201</v>
      </c>
      <c r="E1" s="125" t="s">
        <v>202</v>
      </c>
      <c r="F1" s="1"/>
    </row>
    <row r="2" spans="1:6" x14ac:dyDescent="0.25">
      <c r="A2" s="87">
        <v>44593</v>
      </c>
      <c r="B2" s="88"/>
      <c r="C2" s="88"/>
      <c r="D2" s="88"/>
      <c r="E2" s="88"/>
      <c r="F2" s="1"/>
    </row>
    <row r="3" spans="1:6" x14ac:dyDescent="0.25">
      <c r="A3" s="87">
        <v>44621</v>
      </c>
      <c r="B3" s="88"/>
      <c r="C3" s="88"/>
      <c r="D3" s="88"/>
      <c r="E3" s="88"/>
      <c r="F3" s="1"/>
    </row>
    <row r="4" spans="1:6" x14ac:dyDescent="0.25">
      <c r="A4" s="87">
        <v>44652</v>
      </c>
      <c r="B4" s="88"/>
      <c r="C4" s="88"/>
      <c r="D4" s="88"/>
      <c r="E4" s="88"/>
      <c r="F4" s="1"/>
    </row>
    <row r="5" spans="1:6" x14ac:dyDescent="0.25">
      <c r="A5" s="87">
        <v>44682</v>
      </c>
      <c r="B5" s="88"/>
      <c r="C5" s="88"/>
      <c r="D5" s="88"/>
      <c r="E5" s="88"/>
      <c r="F5" s="1"/>
    </row>
    <row r="6" spans="1:6" x14ac:dyDescent="0.25">
      <c r="A6" s="87">
        <v>44713</v>
      </c>
      <c r="B6" s="88"/>
      <c r="C6" s="88"/>
      <c r="D6" s="88"/>
      <c r="E6" s="88"/>
      <c r="F6" s="1"/>
    </row>
    <row r="7" spans="1:6" x14ac:dyDescent="0.25">
      <c r="A7" s="87">
        <v>44743</v>
      </c>
      <c r="B7" s="88"/>
      <c r="C7" s="88"/>
      <c r="D7" s="88"/>
      <c r="E7" s="88"/>
      <c r="F7" s="1"/>
    </row>
    <row r="8" spans="1:6" x14ac:dyDescent="0.25">
      <c r="A8" s="87">
        <v>44774</v>
      </c>
      <c r="B8" s="88"/>
      <c r="C8" s="88"/>
      <c r="D8" s="88"/>
      <c r="E8" s="88"/>
      <c r="F8" s="1"/>
    </row>
    <row r="9" spans="1:6" x14ac:dyDescent="0.25">
      <c r="A9" s="87">
        <v>44805</v>
      </c>
      <c r="B9" s="88"/>
      <c r="C9" s="88"/>
      <c r="D9" s="88"/>
      <c r="E9" s="88"/>
      <c r="F9" s="1"/>
    </row>
    <row r="10" spans="1:6" x14ac:dyDescent="0.25">
      <c r="A10" s="87">
        <v>44835</v>
      </c>
      <c r="B10" s="88"/>
      <c r="C10" s="88"/>
      <c r="D10" s="88"/>
      <c r="E10" s="88"/>
      <c r="F10" s="1"/>
    </row>
    <row r="11" spans="1:6" x14ac:dyDescent="0.25">
      <c r="A11" s="87">
        <v>44866</v>
      </c>
      <c r="B11" s="88"/>
      <c r="C11" s="88"/>
      <c r="D11" s="88"/>
      <c r="E11" s="88"/>
      <c r="F11" s="1"/>
    </row>
    <row r="12" spans="1:6" x14ac:dyDescent="0.25">
      <c r="A12" s="87">
        <v>44896</v>
      </c>
      <c r="B12" s="88"/>
      <c r="C12" s="88"/>
      <c r="D12" s="88"/>
      <c r="E12" s="88"/>
      <c r="F12" s="1"/>
    </row>
    <row r="13" spans="1:6" x14ac:dyDescent="0.25">
      <c r="A13" s="87">
        <v>44927</v>
      </c>
      <c r="B13" s="88"/>
      <c r="C13" s="88"/>
      <c r="D13" s="88"/>
      <c r="E13" s="88"/>
      <c r="F13" s="1"/>
    </row>
    <row r="14" spans="1:6" x14ac:dyDescent="0.25">
      <c r="A14" s="87">
        <v>44958</v>
      </c>
      <c r="B14" s="88"/>
      <c r="C14" s="88"/>
      <c r="D14" s="88"/>
      <c r="E14" s="88"/>
      <c r="F14" s="1"/>
    </row>
    <row r="15" spans="1:6" x14ac:dyDescent="0.25">
      <c r="A15" s="87">
        <v>44986</v>
      </c>
      <c r="B15" s="99">
        <v>0.43759957514604353</v>
      </c>
      <c r="C15" s="99">
        <v>0.25677110993096125</v>
      </c>
      <c r="D15" s="99">
        <v>0.21295804567180032</v>
      </c>
      <c r="E15" s="100">
        <v>0.21</v>
      </c>
      <c r="F15" s="1"/>
    </row>
    <row r="16" spans="1:6" x14ac:dyDescent="0.25">
      <c r="A16" s="87">
        <v>45017</v>
      </c>
      <c r="B16" s="99">
        <v>0.435667107001321</v>
      </c>
      <c r="C16" s="99">
        <v>0.26314398943196832</v>
      </c>
      <c r="D16" s="99">
        <v>0.21796565389696168</v>
      </c>
      <c r="E16" s="100">
        <v>0.21</v>
      </c>
      <c r="F16" s="1"/>
    </row>
    <row r="17" spans="1:6" x14ac:dyDescent="0.25">
      <c r="A17" s="87">
        <v>45047</v>
      </c>
      <c r="B17" s="99">
        <v>0.43671218487394958</v>
      </c>
      <c r="C17" s="99">
        <v>0.26155462184873951</v>
      </c>
      <c r="D17" s="99">
        <v>0.21927521008403361</v>
      </c>
      <c r="E17" s="100">
        <v>0.21</v>
      </c>
      <c r="F17" s="1"/>
    </row>
    <row r="18" spans="1:6" x14ac:dyDescent="0.25">
      <c r="A18" s="87">
        <v>45078</v>
      </c>
      <c r="B18" s="99">
        <v>0.43619246861924688</v>
      </c>
      <c r="C18" s="99">
        <v>0.2604602510460251</v>
      </c>
      <c r="D18" s="99">
        <v>0.21940376569037656</v>
      </c>
      <c r="E18" s="100">
        <v>0.21</v>
      </c>
      <c r="F18" s="1"/>
    </row>
    <row r="19" spans="1:6" x14ac:dyDescent="0.25">
      <c r="A19" s="87">
        <v>45108</v>
      </c>
      <c r="B19" s="99">
        <v>0.43619246861924688</v>
      </c>
      <c r="C19" s="99">
        <v>0.2604602510460251</v>
      </c>
      <c r="D19" s="99">
        <v>0.21940376569037656</v>
      </c>
      <c r="E19" s="100">
        <v>0.21</v>
      </c>
      <c r="F19" s="1"/>
    </row>
    <row r="20" spans="1:6" x14ac:dyDescent="0.25">
      <c r="A20" s="87">
        <v>45139</v>
      </c>
      <c r="B20" s="99">
        <v>0.45384218669417226</v>
      </c>
      <c r="C20" s="99">
        <v>0.25683341928829295</v>
      </c>
      <c r="D20" s="99">
        <v>0.21815368746776689</v>
      </c>
      <c r="E20" s="100">
        <v>0.21</v>
      </c>
      <c r="F20" s="1"/>
    </row>
    <row r="21" spans="1:6" x14ac:dyDescent="0.25">
      <c r="A21" s="87">
        <v>45170</v>
      </c>
      <c r="B21" s="99">
        <v>0.47780343854246854</v>
      </c>
      <c r="C21" s="99">
        <v>0.25558121632024633</v>
      </c>
      <c r="D21" s="99">
        <v>0.22427508339748525</v>
      </c>
      <c r="E21" s="100">
        <v>0.27</v>
      </c>
      <c r="F21" s="1"/>
    </row>
    <row r="22" spans="1:6" x14ac:dyDescent="0.25">
      <c r="A22" s="87">
        <v>45200</v>
      </c>
      <c r="B22" s="99">
        <v>0.49501915708812261</v>
      </c>
      <c r="C22" s="99">
        <v>0.3269476372924649</v>
      </c>
      <c r="D22" s="99">
        <v>0.27892720306513408</v>
      </c>
      <c r="E22" s="100">
        <v>0.33</v>
      </c>
      <c r="F22" s="1"/>
    </row>
    <row r="23" spans="1:6" x14ac:dyDescent="0.25">
      <c r="A23" s="87">
        <v>45231</v>
      </c>
      <c r="B23" s="99">
        <v>0.5680834818019852</v>
      </c>
      <c r="C23" s="99">
        <v>0.44820565029269532</v>
      </c>
      <c r="D23" s="99">
        <v>0.39068465258335455</v>
      </c>
      <c r="E23" s="100">
        <v>0.39</v>
      </c>
      <c r="F23" s="1"/>
    </row>
    <row r="24" spans="1:6" x14ac:dyDescent="0.25">
      <c r="A24" s="87">
        <v>45261</v>
      </c>
      <c r="B24" s="126">
        <v>0.60272934040940107</v>
      </c>
      <c r="C24" s="126">
        <v>0.49355572403335862</v>
      </c>
      <c r="D24" s="126">
        <v>0.44023249936820824</v>
      </c>
      <c r="E24" s="100">
        <v>0.47</v>
      </c>
      <c r="F24" s="1"/>
    </row>
    <row r="25" spans="1:6" x14ac:dyDescent="0.25">
      <c r="A25" s="87">
        <v>45292</v>
      </c>
      <c r="B25" s="126">
        <v>0.66432513798294024</v>
      </c>
      <c r="C25" s="126">
        <v>0.54465629703963869</v>
      </c>
      <c r="D25" s="126">
        <v>0.49096838936276971</v>
      </c>
      <c r="E25" s="100">
        <v>0.55000000000000004</v>
      </c>
      <c r="F25" s="1"/>
    </row>
    <row r="26" spans="1:6" x14ac:dyDescent="0.25">
      <c r="A26" s="87">
        <v>45323</v>
      </c>
      <c r="B26" s="126">
        <v>0.72285856573705176</v>
      </c>
      <c r="C26" s="126">
        <v>0.59686254980079678</v>
      </c>
      <c r="D26" s="126">
        <v>0.55079681274900394</v>
      </c>
      <c r="E26" s="100">
        <v>0.6</v>
      </c>
      <c r="F26" s="1"/>
    </row>
    <row r="27" spans="1:6" x14ac:dyDescent="0.25">
      <c r="A27" s="87">
        <v>45352</v>
      </c>
      <c r="B27" s="126">
        <v>0.79390636611345056</v>
      </c>
      <c r="C27" s="126">
        <v>0.67921724052514243</v>
      </c>
      <c r="D27" s="126">
        <v>0.6353728015853356</v>
      </c>
      <c r="E27" s="100">
        <v>0.7</v>
      </c>
      <c r="F27" s="1"/>
    </row>
    <row r="28" spans="1:6" x14ac:dyDescent="0.25">
      <c r="A28" s="87">
        <v>45383</v>
      </c>
      <c r="B28" s="169">
        <v>0.8618485742379548</v>
      </c>
      <c r="C28" s="169">
        <v>0.77876106194690264</v>
      </c>
      <c r="D28" s="169">
        <v>0.75147492625368728</v>
      </c>
      <c r="E28" s="100">
        <v>0.85</v>
      </c>
    </row>
    <row r="29" spans="1:6" x14ac:dyDescent="0.25">
      <c r="A29" s="87">
        <v>45413</v>
      </c>
      <c r="B29" s="126">
        <v>0.91434165442976012</v>
      </c>
      <c r="C29" s="126">
        <v>0.8722466960352423</v>
      </c>
      <c r="D29" s="126">
        <v>0.86490455212922168</v>
      </c>
      <c r="E29" s="100">
        <v>0.85</v>
      </c>
    </row>
    <row r="30" spans="1:6" x14ac:dyDescent="0.25">
      <c r="A30" s="87">
        <v>45444</v>
      </c>
      <c r="B30" s="126">
        <v>0.92507905619070785</v>
      </c>
      <c r="C30" s="126">
        <v>0.88105083921187055</v>
      </c>
      <c r="D30" s="126">
        <v>0.87545609340792996</v>
      </c>
      <c r="E30" s="100">
        <v>0.85</v>
      </c>
    </row>
    <row r="31" spans="1:6" x14ac:dyDescent="0.25">
      <c r="A31" s="87">
        <v>45474</v>
      </c>
      <c r="B31" s="169">
        <v>0.92979908012587753</v>
      </c>
      <c r="C31" s="169">
        <v>0.88356330186395549</v>
      </c>
      <c r="D31" s="169">
        <v>0.87847978697651896</v>
      </c>
      <c r="E31" s="100">
        <v>0.85</v>
      </c>
    </row>
    <row r="32" spans="1:6" x14ac:dyDescent="0.25">
      <c r="A32" s="87">
        <v>45505</v>
      </c>
      <c r="B32" s="172">
        <v>0.92891566265060244</v>
      </c>
      <c r="C32" s="172">
        <v>0.87951807228915702</v>
      </c>
      <c r="D32" s="172">
        <v>0.87445783132530119</v>
      </c>
      <c r="E32" s="100">
        <v>0.85</v>
      </c>
    </row>
    <row r="33" spans="1:5" x14ac:dyDescent="0.25">
      <c r="A33" s="87">
        <v>45536</v>
      </c>
      <c r="B33" s="172">
        <v>0.92887931034482762</v>
      </c>
      <c r="C33" s="172">
        <v>0.87715517241379315</v>
      </c>
      <c r="D33" s="172">
        <v>0.87236590038314177</v>
      </c>
      <c r="E33" s="100">
        <v>0.85</v>
      </c>
    </row>
    <row r="34" spans="1:5" x14ac:dyDescent="0.25">
      <c r="A34" s="87">
        <v>45566</v>
      </c>
      <c r="B34" s="172">
        <v>0.9308865586272641</v>
      </c>
      <c r="C34" s="172">
        <v>0.88179218303145857</v>
      </c>
      <c r="D34" s="172">
        <v>0.87702573879885604</v>
      </c>
      <c r="E34" s="100">
        <v>0.85</v>
      </c>
    </row>
    <row r="35" spans="1:5" x14ac:dyDescent="0.25">
      <c r="A35" s="87">
        <v>45597</v>
      </c>
      <c r="B35" s="172">
        <v>0.93474133839582341</v>
      </c>
      <c r="C35" s="172">
        <v>0.8932130991931656</v>
      </c>
      <c r="D35" s="172">
        <v>0.88870431893687707</v>
      </c>
      <c r="E35" s="100">
        <v>0.85</v>
      </c>
    </row>
    <row r="36" spans="1:5" x14ac:dyDescent="0.25">
      <c r="A36" s="87">
        <v>45627</v>
      </c>
      <c r="B36" s="100">
        <v>0.93892045454545459</v>
      </c>
      <c r="C36" s="100">
        <v>0.89867424242424243</v>
      </c>
      <c r="D36" s="100">
        <v>0.89417613636363635</v>
      </c>
      <c r="E36" s="100">
        <v>0.85</v>
      </c>
    </row>
    <row r="37" spans="1:5" x14ac:dyDescent="0.25">
      <c r="A37" s="87">
        <v>45658</v>
      </c>
      <c r="B37" s="100">
        <v>0.94610496587432336</v>
      </c>
      <c r="C37" s="100">
        <v>0.91974582254648152</v>
      </c>
      <c r="D37" s="100">
        <v>0.91527418216050838</v>
      </c>
      <c r="E37" s="100">
        <v>0.9</v>
      </c>
    </row>
    <row r="38" spans="1:5" x14ac:dyDescent="0.25">
      <c r="A38" s="87">
        <v>45689</v>
      </c>
      <c r="B38" s="100">
        <v>0.9494145199063232</v>
      </c>
      <c r="C38" s="100">
        <v>0.93302107728337236</v>
      </c>
      <c r="D38" s="100">
        <v>0.9285714285714286</v>
      </c>
      <c r="E38" s="100">
        <v>0.9</v>
      </c>
    </row>
    <row r="39" spans="1:5" x14ac:dyDescent="0.25">
      <c r="A39" s="87">
        <v>45717</v>
      </c>
      <c r="B39" s="100">
        <v>0.95156031672100605</v>
      </c>
      <c r="C39" s="100">
        <v>0.93898462971588259</v>
      </c>
      <c r="D39" s="100">
        <v>0.93455985095482064</v>
      </c>
      <c r="E39" s="100">
        <v>0.9</v>
      </c>
    </row>
    <row r="40" spans="1:5" x14ac:dyDescent="0.25">
      <c r="A40" s="87">
        <v>45748</v>
      </c>
      <c r="B40" s="100">
        <v>0.9522041763341067</v>
      </c>
      <c r="C40" s="100">
        <v>0.93967517401392109</v>
      </c>
      <c r="D40" s="100">
        <v>0.93526682134570771</v>
      </c>
      <c r="E40" s="100">
        <v>0.9</v>
      </c>
    </row>
    <row r="41" spans="1:5" x14ac:dyDescent="0.25">
      <c r="A41" s="87">
        <v>45778</v>
      </c>
      <c r="B41" s="191">
        <v>0.95309611829944552</v>
      </c>
      <c r="C41" s="191">
        <v>0.94038817005545283</v>
      </c>
      <c r="D41" s="191">
        <v>0.93599815157116451</v>
      </c>
      <c r="E41" s="100">
        <v>0.9</v>
      </c>
    </row>
    <row r="42" spans="1:5" x14ac:dyDescent="0.25">
      <c r="A42" s="87">
        <v>45809</v>
      </c>
      <c r="B42" s="191">
        <v>0.95276312772299931</v>
      </c>
      <c r="C42" s="191">
        <v>0.94015134143545054</v>
      </c>
      <c r="D42" s="191">
        <v>0.9357945425361156</v>
      </c>
      <c r="E42" s="100">
        <v>0.9</v>
      </c>
    </row>
    <row r="43" spans="1:5" x14ac:dyDescent="0.25">
      <c r="A43" s="77">
        <v>45839</v>
      </c>
      <c r="B43" s="194">
        <v>0.95117499429614416</v>
      </c>
      <c r="C43" s="193">
        <v>0.93862651152178878</v>
      </c>
      <c r="D43" s="193">
        <v>0.93429158110882959</v>
      </c>
      <c r="E43" s="193">
        <v>0.9</v>
      </c>
    </row>
    <row r="44" spans="1:5" x14ac:dyDescent="0.25">
      <c r="A44" s="77">
        <v>45870</v>
      </c>
      <c r="B44" s="194">
        <v>0.95596623317362539</v>
      </c>
      <c r="C44" s="193">
        <v>0.94341775039926989</v>
      </c>
      <c r="D44" s="193">
        <v>0.93908281998631071</v>
      </c>
      <c r="E44" s="193">
        <v>0.9</v>
      </c>
    </row>
    <row r="45" spans="1:5" x14ac:dyDescent="0.25">
      <c r="A45" s="77">
        <v>45901</v>
      </c>
      <c r="B45" s="194">
        <v>0.96250000000000002</v>
      </c>
      <c r="C45" s="194">
        <v>0.95</v>
      </c>
      <c r="D45" s="194">
        <v>0.94568181818181818</v>
      </c>
      <c r="E45" s="193">
        <v>0.9</v>
      </c>
    </row>
    <row r="46" spans="1:5" x14ac:dyDescent="0.25">
      <c r="A46" s="77">
        <v>45931</v>
      </c>
      <c r="B46" s="194">
        <v>0.96499999999999997</v>
      </c>
      <c r="C46" s="194">
        <v>0.95250000000000001</v>
      </c>
      <c r="D46" s="194">
        <v>0.94818181818181824</v>
      </c>
      <c r="E46" s="193">
        <v>0.9</v>
      </c>
    </row>
    <row r="47" spans="1:5" x14ac:dyDescent="0.25">
      <c r="A47" s="77">
        <v>45962</v>
      </c>
      <c r="B47" s="128">
        <v>0.96728759654702412</v>
      </c>
      <c r="C47" s="128">
        <v>0.95479327578373463</v>
      </c>
      <c r="D47" s="128">
        <v>0.95047705588368925</v>
      </c>
      <c r="E47" s="193">
        <v>0.9</v>
      </c>
    </row>
    <row r="48" spans="1:5" x14ac:dyDescent="0.25">
      <c r="A48" s="77">
        <v>45992</v>
      </c>
      <c r="B48" s="196">
        <v>0.96728759654702412</v>
      </c>
      <c r="C48" s="128">
        <v>0.95479327578373463</v>
      </c>
      <c r="D48" s="128">
        <v>0.95047705588368925</v>
      </c>
      <c r="E48" s="193">
        <v>0.9</v>
      </c>
    </row>
    <row r="49" spans="1:5" x14ac:dyDescent="0.25">
      <c r="A49" s="77">
        <v>46023</v>
      </c>
      <c r="B49" s="196">
        <v>0.96684831970935514</v>
      </c>
      <c r="C49" s="197">
        <v>0.95435967302452318</v>
      </c>
      <c r="D49" s="198">
        <v>0.95004541326067216</v>
      </c>
      <c r="E49" s="193">
        <v>0.9</v>
      </c>
    </row>
    <row r="50" spans="1:5" x14ac:dyDescent="0.25">
      <c r="A50" s="77">
        <v>46054</v>
      </c>
      <c r="B50" s="196">
        <v>0.96684831970935514</v>
      </c>
      <c r="C50" s="196">
        <v>0.95435967302452318</v>
      </c>
      <c r="D50" s="196">
        <v>0.95004541326067216</v>
      </c>
      <c r="E50" s="193">
        <v>0.9</v>
      </c>
    </row>
    <row r="51" spans="1:5" x14ac:dyDescent="0.25">
      <c r="A51" s="77">
        <v>46082</v>
      </c>
      <c r="B51" s="196">
        <v>0.96684831970935514</v>
      </c>
      <c r="C51" s="196">
        <v>0.95435967302452318</v>
      </c>
      <c r="D51" s="196">
        <v>0.95004541326067216</v>
      </c>
      <c r="E51" s="193">
        <v>0.9</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G27"/>
  <sheetViews>
    <sheetView workbookViewId="0">
      <pane ySplit="1" topLeftCell="A20" activePane="bottomLeft" state="frozen"/>
      <selection pane="bottomLeft"/>
    </sheetView>
  </sheetViews>
  <sheetFormatPr defaultRowHeight="14.25" customHeight="1" x14ac:dyDescent="0.25"/>
  <cols>
    <col min="1" max="1" width="12.21875" customWidth="1"/>
    <col min="2" max="2" width="19.109375" customWidth="1"/>
    <col min="3" max="3" width="11.21875" customWidth="1"/>
    <col min="4" max="4" width="16.21875" customWidth="1"/>
  </cols>
  <sheetData>
    <row r="1" spans="1:4" ht="109.2" customHeight="1" x14ac:dyDescent="0.25">
      <c r="A1" s="86" t="s">
        <v>167</v>
      </c>
      <c r="B1" s="111" t="s">
        <v>203</v>
      </c>
      <c r="C1" s="111" t="s">
        <v>204</v>
      </c>
      <c r="D1" s="101" t="s">
        <v>205</v>
      </c>
    </row>
    <row r="2" spans="1:4" ht="13.8" x14ac:dyDescent="0.25">
      <c r="A2" s="77">
        <v>45352</v>
      </c>
      <c r="B2" s="103">
        <v>354</v>
      </c>
      <c r="C2" s="103">
        <v>354</v>
      </c>
      <c r="D2" s="195">
        <f t="shared" ref="D2:D22" si="0">IFERROR(C2/B2,0)</f>
        <v>1</v>
      </c>
    </row>
    <row r="3" spans="1:4" ht="13.8" x14ac:dyDescent="0.25">
      <c r="A3" s="77">
        <v>45383</v>
      </c>
      <c r="B3" s="103">
        <v>368</v>
      </c>
      <c r="C3" s="103">
        <v>367</v>
      </c>
      <c r="D3" s="195">
        <f t="shared" si="0"/>
        <v>0.99728260869565222</v>
      </c>
    </row>
    <row r="4" spans="1:4" ht="13.8" x14ac:dyDescent="0.25">
      <c r="A4" s="77">
        <v>45413</v>
      </c>
      <c r="B4" s="103">
        <v>385</v>
      </c>
      <c r="C4" s="103">
        <v>382</v>
      </c>
      <c r="D4" s="195">
        <f t="shared" si="0"/>
        <v>0.99220779220779221</v>
      </c>
    </row>
    <row r="5" spans="1:4" ht="13.8" x14ac:dyDescent="0.25">
      <c r="A5" s="77">
        <v>45444</v>
      </c>
      <c r="B5" s="103">
        <v>402</v>
      </c>
      <c r="C5" s="103">
        <v>395</v>
      </c>
      <c r="D5" s="195">
        <f t="shared" si="0"/>
        <v>0.98258706467661694</v>
      </c>
    </row>
    <row r="6" spans="1:4" ht="13.8" x14ac:dyDescent="0.25">
      <c r="A6" s="77">
        <v>45474</v>
      </c>
      <c r="B6" s="103">
        <v>410</v>
      </c>
      <c r="C6" s="103">
        <v>408</v>
      </c>
      <c r="D6" s="195">
        <f t="shared" si="0"/>
        <v>0.99512195121951219</v>
      </c>
    </row>
    <row r="7" spans="1:4" ht="13.8" x14ac:dyDescent="0.25">
      <c r="A7" s="77">
        <v>45505</v>
      </c>
      <c r="B7" s="103">
        <v>418</v>
      </c>
      <c r="C7" s="103">
        <v>417</v>
      </c>
      <c r="D7" s="195">
        <f t="shared" si="0"/>
        <v>0.99760765550239239</v>
      </c>
    </row>
    <row r="8" spans="1:4" ht="13.8" x14ac:dyDescent="0.25">
      <c r="A8" s="77">
        <v>45536</v>
      </c>
      <c r="B8" s="103">
        <v>433</v>
      </c>
      <c r="C8" s="103">
        <v>432</v>
      </c>
      <c r="D8" s="195">
        <f t="shared" si="0"/>
        <v>0.99769053117782913</v>
      </c>
    </row>
    <row r="9" spans="1:4" ht="13.8" x14ac:dyDescent="0.25">
      <c r="A9" s="77">
        <v>45566</v>
      </c>
      <c r="B9" s="103">
        <v>475</v>
      </c>
      <c r="C9" s="103">
        <v>472</v>
      </c>
      <c r="D9" s="195">
        <f t="shared" si="0"/>
        <v>0.99368421052631584</v>
      </c>
    </row>
    <row r="10" spans="1:4" ht="13.8" x14ac:dyDescent="0.25">
      <c r="A10" s="77">
        <v>45597</v>
      </c>
      <c r="B10" s="103">
        <v>498</v>
      </c>
      <c r="C10" s="103">
        <v>512</v>
      </c>
      <c r="D10" s="195">
        <f t="shared" si="0"/>
        <v>1.0281124497991967</v>
      </c>
    </row>
    <row r="11" spans="1:4" ht="13.8" x14ac:dyDescent="0.25">
      <c r="A11" s="77">
        <v>45627</v>
      </c>
      <c r="B11" s="103">
        <v>517</v>
      </c>
      <c r="C11" s="103">
        <v>507</v>
      </c>
      <c r="D11" s="195">
        <f t="shared" si="0"/>
        <v>0.98065764023210833</v>
      </c>
    </row>
    <row r="12" spans="1:4" ht="13.8" x14ac:dyDescent="0.25">
      <c r="A12" s="77">
        <v>45658</v>
      </c>
      <c r="B12" s="103">
        <v>536</v>
      </c>
      <c r="C12" s="103">
        <v>531</v>
      </c>
      <c r="D12" s="195">
        <f t="shared" si="0"/>
        <v>0.99067164179104472</v>
      </c>
    </row>
    <row r="13" spans="1:4" ht="13.8" x14ac:dyDescent="0.25">
      <c r="A13" s="77">
        <v>45689</v>
      </c>
      <c r="B13" s="103">
        <v>551</v>
      </c>
      <c r="C13" s="103">
        <v>544</v>
      </c>
      <c r="D13" s="195">
        <f t="shared" si="0"/>
        <v>0.98729582577132491</v>
      </c>
    </row>
    <row r="14" spans="1:4" ht="13.8" x14ac:dyDescent="0.25">
      <c r="A14" s="77">
        <v>45717</v>
      </c>
      <c r="B14" s="103">
        <v>574</v>
      </c>
      <c r="C14" s="103">
        <v>566</v>
      </c>
      <c r="D14" s="195">
        <f t="shared" si="0"/>
        <v>0.98606271777003485</v>
      </c>
    </row>
    <row r="15" spans="1:4" ht="14.25" customHeight="1" x14ac:dyDescent="0.25">
      <c r="A15" s="77">
        <v>45748</v>
      </c>
      <c r="B15" s="103">
        <v>566</v>
      </c>
      <c r="C15" s="103">
        <v>566</v>
      </c>
      <c r="D15" s="195">
        <f t="shared" si="0"/>
        <v>1</v>
      </c>
    </row>
    <row r="16" spans="1:4" ht="14.25" customHeight="1" x14ac:dyDescent="0.25">
      <c r="A16" s="77">
        <v>45778</v>
      </c>
      <c r="B16">
        <v>583</v>
      </c>
      <c r="C16" s="103">
        <v>583</v>
      </c>
      <c r="D16" s="195">
        <f t="shared" si="0"/>
        <v>1</v>
      </c>
    </row>
    <row r="17" spans="1:7" ht="14.25" customHeight="1" x14ac:dyDescent="0.25">
      <c r="A17" s="77">
        <v>45809</v>
      </c>
      <c r="B17">
        <v>945</v>
      </c>
      <c r="C17" s="103">
        <v>945</v>
      </c>
      <c r="D17" s="195">
        <f t="shared" si="0"/>
        <v>1</v>
      </c>
    </row>
    <row r="18" spans="1:7" ht="14.25" customHeight="1" x14ac:dyDescent="0.25">
      <c r="A18" s="77">
        <v>45839</v>
      </c>
      <c r="B18">
        <v>998</v>
      </c>
      <c r="C18" s="103">
        <v>979</v>
      </c>
      <c r="D18" s="195">
        <f t="shared" si="0"/>
        <v>0.98096192384769543</v>
      </c>
    </row>
    <row r="19" spans="1:7" ht="14.25" customHeight="1" x14ac:dyDescent="0.25">
      <c r="A19" s="77">
        <v>45870</v>
      </c>
      <c r="B19">
        <v>1024</v>
      </c>
      <c r="C19" s="103">
        <v>990</v>
      </c>
      <c r="D19" s="195">
        <f t="shared" si="0"/>
        <v>0.966796875</v>
      </c>
    </row>
    <row r="20" spans="1:7" ht="14.25" customHeight="1" x14ac:dyDescent="0.25">
      <c r="A20" s="77">
        <v>45901</v>
      </c>
      <c r="B20">
        <v>1086</v>
      </c>
      <c r="C20" s="103">
        <v>1026</v>
      </c>
      <c r="D20" s="195">
        <f t="shared" si="0"/>
        <v>0.94475138121546964</v>
      </c>
    </row>
    <row r="21" spans="1:7" ht="14.25" customHeight="1" x14ac:dyDescent="0.25">
      <c r="A21" s="77">
        <v>45931</v>
      </c>
      <c r="B21">
        <v>1149</v>
      </c>
      <c r="C21" s="103">
        <v>1103</v>
      </c>
      <c r="D21" s="195">
        <f t="shared" si="0"/>
        <v>0.95996518711923406</v>
      </c>
    </row>
    <row r="22" spans="1:7" ht="14.25" customHeight="1" x14ac:dyDescent="0.25">
      <c r="A22" s="77">
        <v>45962</v>
      </c>
      <c r="B22">
        <v>1198</v>
      </c>
      <c r="C22" s="103">
        <v>1175</v>
      </c>
      <c r="D22" s="195">
        <f t="shared" si="0"/>
        <v>0.98080133555926541</v>
      </c>
    </row>
    <row r="23" spans="1:7" ht="14.25" customHeight="1" x14ac:dyDescent="0.25">
      <c r="A23" s="77">
        <v>45992</v>
      </c>
      <c r="B23">
        <v>1247</v>
      </c>
      <c r="C23" s="103">
        <v>1287</v>
      </c>
      <c r="D23" s="195">
        <v>1.0320769847634323</v>
      </c>
    </row>
    <row r="24" spans="1:7" ht="14.25" customHeight="1" x14ac:dyDescent="0.25">
      <c r="A24" s="77">
        <v>46023</v>
      </c>
      <c r="B24">
        <v>1296</v>
      </c>
      <c r="C24">
        <v>1448</v>
      </c>
      <c r="D24" s="195">
        <v>1.117283950617284</v>
      </c>
    </row>
    <row r="25" spans="1:7" ht="14.25" customHeight="1" x14ac:dyDescent="0.25">
      <c r="A25" s="77">
        <v>46054</v>
      </c>
      <c r="B25">
        <v>1345</v>
      </c>
      <c r="C25">
        <v>1532</v>
      </c>
      <c r="D25" s="195">
        <v>1.1390334572490706</v>
      </c>
    </row>
    <row r="26" spans="1:7" ht="14.25" customHeight="1" x14ac:dyDescent="0.25">
      <c r="A26" s="77">
        <v>46082</v>
      </c>
      <c r="B26">
        <v>1394</v>
      </c>
      <c r="C26">
        <v>1617</v>
      </c>
      <c r="D26" s="195">
        <v>1.1599713055954088</v>
      </c>
    </row>
    <row r="27" spans="1:7" ht="14.25" customHeight="1" x14ac:dyDescent="0.25">
      <c r="G27" t="s">
        <v>206</v>
      </c>
    </row>
  </sheetData>
  <pageMargins left="0.7" right="0.7" top="0.75" bottom="0.75" header="0.3" footer="0.3"/>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5"/>
  <sheetViews>
    <sheetView workbookViewId="0">
      <pane ySplit="1" topLeftCell="A2" activePane="bottomLeft" state="frozen"/>
      <selection pane="bottomLeft"/>
    </sheetView>
  </sheetViews>
  <sheetFormatPr defaultRowHeight="13.8" x14ac:dyDescent="0.25"/>
  <cols>
    <col min="1" max="1" width="14.21875" style="75" customWidth="1"/>
    <col min="2" max="2" width="35.21875" style="75" customWidth="1"/>
    <col min="3" max="5" width="9" style="75" bestFit="1" customWidth="1"/>
    <col min="6" max="16383" width="8.88671875" style="75"/>
    <col min="16384" max="16384" width="9" style="75" bestFit="1" customWidth="1"/>
  </cols>
  <sheetData>
    <row r="1" spans="1:2" ht="51" customHeight="1" x14ac:dyDescent="0.25">
      <c r="A1" s="90" t="s">
        <v>167</v>
      </c>
      <c r="B1" s="90" t="s">
        <v>207</v>
      </c>
    </row>
    <row r="2" spans="1:2" x14ac:dyDescent="0.25">
      <c r="A2" s="80">
        <v>2018</v>
      </c>
      <c r="B2" s="102">
        <v>0.51</v>
      </c>
    </row>
    <row r="3" spans="1:2" x14ac:dyDescent="0.25">
      <c r="A3" s="80">
        <v>2023</v>
      </c>
      <c r="B3" s="102">
        <v>0.56000000000000005</v>
      </c>
    </row>
    <row r="4" spans="1:2" x14ac:dyDescent="0.25">
      <c r="A4" s="80">
        <v>2024</v>
      </c>
      <c r="B4" s="102">
        <v>0.64</v>
      </c>
    </row>
    <row r="5" spans="1:2" x14ac:dyDescent="0.25">
      <c r="A5" s="80">
        <v>2025</v>
      </c>
      <c r="B5" s="102">
        <v>0.64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3.8" x14ac:dyDescent="0.25"/>
  <cols>
    <col min="9" max="12" width="9.21875" customWidth="1"/>
  </cols>
  <sheetData>
    <row r="1" spans="1:12" ht="55.2" x14ac:dyDescent="0.25">
      <c r="A1" s="28" t="s">
        <v>0</v>
      </c>
      <c r="B1" s="29" t="s">
        <v>21</v>
      </c>
      <c r="C1" s="29" t="s">
        <v>22</v>
      </c>
      <c r="D1" s="29" t="s">
        <v>23</v>
      </c>
      <c r="E1" s="29" t="s">
        <v>24</v>
      </c>
      <c r="F1" s="29" t="s">
        <v>25</v>
      </c>
      <c r="G1" s="30" t="s">
        <v>26</v>
      </c>
      <c r="H1" s="30" t="s">
        <v>27</v>
      </c>
      <c r="I1" s="29" t="s">
        <v>28</v>
      </c>
      <c r="J1" s="29" t="s">
        <v>29</v>
      </c>
      <c r="K1" s="29" t="s">
        <v>30</v>
      </c>
      <c r="L1" s="57" t="s">
        <v>31</v>
      </c>
    </row>
    <row r="2" spans="1:12" ht="14.4" x14ac:dyDescent="0.3">
      <c r="A2" s="58">
        <v>44866</v>
      </c>
      <c r="B2" s="33" t="e">
        <f>#REF!</f>
        <v>#REF!</v>
      </c>
      <c r="C2" s="33" t="e">
        <f>#REF!</f>
        <v>#REF!</v>
      </c>
      <c r="D2" s="33" t="s">
        <v>20</v>
      </c>
      <c r="E2" s="34" t="e">
        <f t="shared" ref="E2:E18" si="0">C2/B2</f>
        <v>#REF!</v>
      </c>
      <c r="F2" s="33" t="s">
        <v>20</v>
      </c>
      <c r="G2" s="35">
        <v>135</v>
      </c>
      <c r="H2" s="35">
        <v>1508</v>
      </c>
      <c r="I2" s="33">
        <v>0</v>
      </c>
      <c r="J2" s="33">
        <v>0</v>
      </c>
      <c r="K2" s="33">
        <v>0</v>
      </c>
      <c r="L2" s="72"/>
    </row>
    <row r="3" spans="1:12" ht="14.4" x14ac:dyDescent="0.3">
      <c r="A3" s="59">
        <v>44896</v>
      </c>
      <c r="B3" s="33" t="e">
        <f>#REF!</f>
        <v>#REF!</v>
      </c>
      <c r="C3" s="33" t="e">
        <f>#REF!</f>
        <v>#REF!</v>
      </c>
      <c r="D3" s="4"/>
      <c r="E3" s="34" t="e">
        <f t="shared" si="0"/>
        <v>#REF!</v>
      </c>
      <c r="F3" s="38" t="e">
        <f t="shared" ref="F3:F13" si="1">(C2+G3)/B3</f>
        <v>#REF!</v>
      </c>
      <c r="G3" s="39">
        <v>135</v>
      </c>
      <c r="H3" s="39" t="e">
        <f t="shared" ref="H3:H12" si="2">C3-C2</f>
        <v>#REF!</v>
      </c>
      <c r="I3" s="4">
        <v>0</v>
      </c>
      <c r="J3" s="4">
        <v>0</v>
      </c>
      <c r="K3" s="4">
        <v>0</v>
      </c>
      <c r="L3" s="60">
        <v>-1.8499999999999999E-2</v>
      </c>
    </row>
    <row r="4" spans="1:12" ht="14.4" x14ac:dyDescent="0.3">
      <c r="A4" s="58">
        <v>44927</v>
      </c>
      <c r="B4" s="33" t="e">
        <f>#REF!</f>
        <v>#REF!</v>
      </c>
      <c r="C4" s="33" t="e">
        <f>#REF!</f>
        <v>#REF!</v>
      </c>
      <c r="D4" s="33" t="s">
        <v>20</v>
      </c>
      <c r="E4" s="34" t="e">
        <f t="shared" si="0"/>
        <v>#REF!</v>
      </c>
      <c r="F4" s="38" t="e">
        <f t="shared" si="1"/>
        <v>#REF!</v>
      </c>
      <c r="G4" s="35">
        <v>135</v>
      </c>
      <c r="H4" s="39" t="e">
        <f t="shared" si="2"/>
        <v>#REF!</v>
      </c>
      <c r="I4" s="33">
        <v>0</v>
      </c>
      <c r="J4" s="33">
        <v>0</v>
      </c>
      <c r="K4" s="33">
        <v>0</v>
      </c>
      <c r="L4" s="61">
        <v>1.1599999999999999E-2</v>
      </c>
    </row>
    <row r="5" spans="1:12" ht="14.4" x14ac:dyDescent="0.3">
      <c r="A5" s="59">
        <v>44958</v>
      </c>
      <c r="B5" s="33" t="e">
        <f>#REF!</f>
        <v>#REF!</v>
      </c>
      <c r="C5" s="33" t="e">
        <f>#REF!</f>
        <v>#REF!</v>
      </c>
      <c r="D5" s="4"/>
      <c r="E5" s="34" t="e">
        <f t="shared" si="0"/>
        <v>#REF!</v>
      </c>
      <c r="F5" s="38" t="e">
        <f t="shared" si="1"/>
        <v>#REF!</v>
      </c>
      <c r="G5" s="39">
        <v>135</v>
      </c>
      <c r="H5" s="39" t="e">
        <f t="shared" si="2"/>
        <v>#REF!</v>
      </c>
      <c r="I5" s="4">
        <v>0</v>
      </c>
      <c r="J5" s="4">
        <v>0</v>
      </c>
      <c r="K5" s="4">
        <v>0</v>
      </c>
      <c r="L5" s="60">
        <v>-1.21E-2</v>
      </c>
    </row>
    <row r="6" spans="1:12" ht="14.4" x14ac:dyDescent="0.3">
      <c r="A6" s="58">
        <v>44986</v>
      </c>
      <c r="B6" s="33" t="e">
        <f>#REF!</f>
        <v>#REF!</v>
      </c>
      <c r="C6" s="33" t="e">
        <f>#REF!</f>
        <v>#REF!</v>
      </c>
      <c r="D6" s="33" t="s">
        <v>20</v>
      </c>
      <c r="E6" s="34" t="e">
        <f t="shared" si="0"/>
        <v>#REF!</v>
      </c>
      <c r="F6" s="38" t="e">
        <f t="shared" si="1"/>
        <v>#REF!</v>
      </c>
      <c r="G6" s="35">
        <v>135</v>
      </c>
      <c r="H6" s="39" t="e">
        <f t="shared" si="2"/>
        <v>#REF!</v>
      </c>
      <c r="I6" s="33">
        <v>0</v>
      </c>
      <c r="J6" s="33">
        <v>0</v>
      </c>
      <c r="K6" s="33">
        <v>0</v>
      </c>
      <c r="L6" s="60">
        <v>-1.95E-2</v>
      </c>
    </row>
    <row r="7" spans="1:12" ht="14.4" x14ac:dyDescent="0.3">
      <c r="A7" s="59">
        <v>45017</v>
      </c>
      <c r="B7" s="33" t="e">
        <f>#REF!</f>
        <v>#REF!</v>
      </c>
      <c r="C7" s="33" t="e">
        <f>#REF!</f>
        <v>#REF!</v>
      </c>
      <c r="D7" s="4"/>
      <c r="E7" s="34" t="e">
        <f t="shared" si="0"/>
        <v>#REF!</v>
      </c>
      <c r="F7" s="38" t="e">
        <f t="shared" si="1"/>
        <v>#REF!</v>
      </c>
      <c r="G7" s="39">
        <v>135</v>
      </c>
      <c r="H7" s="39" t="e">
        <f t="shared" si="2"/>
        <v>#REF!</v>
      </c>
      <c r="I7" s="4">
        <v>0</v>
      </c>
      <c r="J7" s="4">
        <v>0</v>
      </c>
      <c r="K7" s="4">
        <v>0</v>
      </c>
      <c r="L7" s="60">
        <v>-1.26E-2</v>
      </c>
    </row>
    <row r="8" spans="1:12" ht="14.4" x14ac:dyDescent="0.3">
      <c r="A8" s="58">
        <v>45047</v>
      </c>
      <c r="B8" s="33" t="e">
        <f>#REF!</f>
        <v>#REF!</v>
      </c>
      <c r="C8" s="33" t="e">
        <f>#REF!</f>
        <v>#REF!</v>
      </c>
      <c r="D8" s="33" t="s">
        <v>20</v>
      </c>
      <c r="E8" s="34" t="e">
        <f t="shared" si="0"/>
        <v>#REF!</v>
      </c>
      <c r="F8" s="38" t="e">
        <f t="shared" si="1"/>
        <v>#REF!</v>
      </c>
      <c r="G8" s="35">
        <v>135</v>
      </c>
      <c r="H8" s="39" t="e">
        <f t="shared" si="2"/>
        <v>#REF!</v>
      </c>
      <c r="I8" s="33">
        <v>0</v>
      </c>
      <c r="J8" s="33">
        <v>0</v>
      </c>
      <c r="K8" s="33">
        <v>0</v>
      </c>
      <c r="L8" s="60">
        <v>-1.5800000000000002E-2</v>
      </c>
    </row>
    <row r="9" spans="1:12" ht="14.4" x14ac:dyDescent="0.3">
      <c r="A9" s="59">
        <v>45078</v>
      </c>
      <c r="B9" s="33" t="e">
        <f>#REF!</f>
        <v>#REF!</v>
      </c>
      <c r="C9" s="33" t="e">
        <f>#REF!</f>
        <v>#REF!</v>
      </c>
      <c r="D9" s="4"/>
      <c r="E9" s="34" t="e">
        <f t="shared" si="0"/>
        <v>#REF!</v>
      </c>
      <c r="F9" s="38" t="e">
        <f t="shared" si="1"/>
        <v>#REF!</v>
      </c>
      <c r="G9" s="39">
        <v>135</v>
      </c>
      <c r="H9" s="39" t="e">
        <f t="shared" si="2"/>
        <v>#REF!</v>
      </c>
      <c r="I9" s="4">
        <v>0</v>
      </c>
      <c r="J9" s="4">
        <v>0</v>
      </c>
      <c r="K9" s="4">
        <v>0</v>
      </c>
      <c r="L9" s="60">
        <v>-1.0800000000000001E-2</v>
      </c>
    </row>
    <row r="10" spans="1:12" ht="14.4" x14ac:dyDescent="0.3">
      <c r="A10" s="58">
        <v>45108</v>
      </c>
      <c r="B10" s="33" t="e">
        <f>#REF!</f>
        <v>#REF!</v>
      </c>
      <c r="C10" s="33" t="e">
        <f>#REF!</f>
        <v>#REF!</v>
      </c>
      <c r="D10" s="33" t="s">
        <v>20</v>
      </c>
      <c r="E10" s="34" t="e">
        <f t="shared" si="0"/>
        <v>#REF!</v>
      </c>
      <c r="F10" s="38" t="e">
        <f t="shared" si="1"/>
        <v>#REF!</v>
      </c>
      <c r="G10" s="35">
        <v>135</v>
      </c>
      <c r="H10" s="39" t="e">
        <f t="shared" si="2"/>
        <v>#REF!</v>
      </c>
      <c r="I10" s="33">
        <v>0</v>
      </c>
      <c r="J10" s="33">
        <v>0</v>
      </c>
      <c r="K10" s="33">
        <v>0</v>
      </c>
      <c r="L10" s="60">
        <v>-1.4999999999999999E-2</v>
      </c>
    </row>
    <row r="11" spans="1:12" ht="14.4" x14ac:dyDescent="0.3">
      <c r="A11" s="59">
        <v>45139</v>
      </c>
      <c r="B11" s="33" t="e">
        <f>#REF!</f>
        <v>#REF!</v>
      </c>
      <c r="C11" s="33" t="e">
        <f>#REF!</f>
        <v>#REF!</v>
      </c>
      <c r="D11" s="4"/>
      <c r="E11" s="34" t="e">
        <f t="shared" si="0"/>
        <v>#REF!</v>
      </c>
      <c r="F11" s="38" t="e">
        <f t="shared" si="1"/>
        <v>#REF!</v>
      </c>
      <c r="G11" s="39">
        <v>135</v>
      </c>
      <c r="H11" s="39" t="e">
        <f t="shared" si="2"/>
        <v>#REF!</v>
      </c>
      <c r="I11" s="4">
        <v>0</v>
      </c>
      <c r="J11" s="4">
        <v>0</v>
      </c>
      <c r="K11" s="4">
        <v>0</v>
      </c>
      <c r="L11" s="60">
        <v>-1.7000000000000001E-2</v>
      </c>
    </row>
    <row r="12" spans="1:12" ht="14.4" x14ac:dyDescent="0.3">
      <c r="A12" s="58">
        <v>45170</v>
      </c>
      <c r="B12" s="33" t="e">
        <f>#REF!</f>
        <v>#REF!</v>
      </c>
      <c r="C12" s="33" t="e">
        <f>#REF!</f>
        <v>#REF!</v>
      </c>
      <c r="D12" s="33" t="s">
        <v>20</v>
      </c>
      <c r="E12" s="34" t="e">
        <f t="shared" si="0"/>
        <v>#REF!</v>
      </c>
      <c r="F12" s="38" t="e">
        <f t="shared" si="1"/>
        <v>#REF!</v>
      </c>
      <c r="G12" s="35">
        <v>135</v>
      </c>
      <c r="H12" s="39" t="e">
        <f t="shared" si="2"/>
        <v>#REF!</v>
      </c>
      <c r="I12" s="33">
        <v>0</v>
      </c>
      <c r="J12" s="33">
        <v>0</v>
      </c>
      <c r="K12" s="33">
        <v>0</v>
      </c>
      <c r="L12" s="60">
        <v>-1.7000000000000001E-2</v>
      </c>
    </row>
    <row r="13" spans="1:12" ht="14.4" x14ac:dyDescent="0.3">
      <c r="A13" s="62">
        <v>45200</v>
      </c>
      <c r="B13" s="33">
        <v>4061</v>
      </c>
      <c r="C13" s="33" t="e">
        <f>#REF!</f>
        <v>#REF!</v>
      </c>
      <c r="D13" s="63" t="e">
        <f>C12+G13</f>
        <v>#REF!</v>
      </c>
      <c r="E13" s="34" t="e">
        <f t="shared" si="0"/>
        <v>#REF!</v>
      </c>
      <c r="F13" s="38" t="e">
        <f t="shared" si="1"/>
        <v>#REF!</v>
      </c>
      <c r="G13" s="39">
        <v>135</v>
      </c>
      <c r="H13" s="39">
        <v>0</v>
      </c>
      <c r="I13" s="4"/>
      <c r="J13" s="4"/>
      <c r="K13" s="4"/>
      <c r="L13" s="72"/>
    </row>
    <row r="14" spans="1:12" ht="14.4" x14ac:dyDescent="0.3">
      <c r="A14" s="64">
        <v>45231</v>
      </c>
      <c r="B14" s="33">
        <v>4061</v>
      </c>
      <c r="C14" s="33" t="e">
        <f>#REF!</f>
        <v>#REF!</v>
      </c>
      <c r="D14" s="65" t="e">
        <f>D13+G14</f>
        <v>#REF!</v>
      </c>
      <c r="E14" s="34" t="e">
        <f t="shared" si="0"/>
        <v>#REF!</v>
      </c>
      <c r="F14" s="38" t="e">
        <f>(D13+G14)/B14</f>
        <v>#REF!</v>
      </c>
      <c r="G14" s="35">
        <v>0</v>
      </c>
      <c r="H14" s="39" t="e">
        <f>C14-C13</f>
        <v>#REF!</v>
      </c>
      <c r="I14" s="33" t="s">
        <v>20</v>
      </c>
      <c r="J14" s="33" t="s">
        <v>20</v>
      </c>
      <c r="K14" s="33" t="s">
        <v>20</v>
      </c>
      <c r="L14" s="72"/>
    </row>
    <row r="15" spans="1:12" ht="14.4" x14ac:dyDescent="0.3">
      <c r="A15" s="62">
        <v>45261</v>
      </c>
      <c r="B15" s="33">
        <v>4061</v>
      </c>
      <c r="C15" s="33" t="e">
        <f>#REF!</f>
        <v>#REF!</v>
      </c>
      <c r="D15" s="63" t="e">
        <f>D14+G15</f>
        <v>#REF!</v>
      </c>
      <c r="E15" s="34" t="e">
        <f t="shared" si="0"/>
        <v>#REF!</v>
      </c>
      <c r="F15" s="38" t="e">
        <f>(D14+G15)/B15</f>
        <v>#REF!</v>
      </c>
      <c r="G15" s="39">
        <v>135</v>
      </c>
      <c r="H15" s="39" t="e">
        <f>C15-C14</f>
        <v>#REF!</v>
      </c>
      <c r="I15" s="4"/>
      <c r="J15" s="4"/>
      <c r="K15" s="4"/>
      <c r="L15" s="72"/>
    </row>
    <row r="16" spans="1:12" ht="14.4" x14ac:dyDescent="0.3">
      <c r="A16" s="64">
        <v>45292</v>
      </c>
      <c r="B16" s="33">
        <v>4061</v>
      </c>
      <c r="C16" s="33" t="e">
        <f>#REF!</f>
        <v>#REF!</v>
      </c>
      <c r="D16" s="65" t="e">
        <f>D15+G16</f>
        <v>#REF!</v>
      </c>
      <c r="E16" s="34" t="e">
        <f t="shared" si="0"/>
        <v>#REF!</v>
      </c>
      <c r="F16" s="38" t="e">
        <f>(D15+G16)/B16</f>
        <v>#REF!</v>
      </c>
      <c r="G16" s="35">
        <v>135</v>
      </c>
      <c r="H16" s="39" t="e">
        <f>C16-C15</f>
        <v>#REF!</v>
      </c>
      <c r="I16" s="33" t="s">
        <v>20</v>
      </c>
      <c r="J16" s="33" t="s">
        <v>20</v>
      </c>
      <c r="K16" s="33" t="s">
        <v>20</v>
      </c>
      <c r="L16" s="72"/>
    </row>
    <row r="17" spans="1:12" ht="14.4" x14ac:dyDescent="0.3">
      <c r="A17" s="62">
        <v>45323</v>
      </c>
      <c r="B17" s="33">
        <v>4061</v>
      </c>
      <c r="C17" s="33" t="e">
        <f>#REF!</f>
        <v>#REF!</v>
      </c>
      <c r="D17" s="63" t="e">
        <f>D16+G17</f>
        <v>#REF!</v>
      </c>
      <c r="E17" s="34" t="e">
        <f t="shared" si="0"/>
        <v>#REF!</v>
      </c>
      <c r="F17" s="38" t="e">
        <f>(D16+G17)/B17</f>
        <v>#REF!</v>
      </c>
      <c r="G17" s="39">
        <v>135</v>
      </c>
      <c r="H17" s="39" t="e">
        <f>C17-C16</f>
        <v>#REF!</v>
      </c>
      <c r="I17" s="4"/>
      <c r="J17" s="4"/>
      <c r="K17" s="4"/>
      <c r="L17" s="72"/>
    </row>
    <row r="18" spans="1:12" ht="15" thickBot="1" x14ac:dyDescent="0.35">
      <c r="A18" s="66">
        <v>45352</v>
      </c>
      <c r="B18" s="67">
        <v>4061</v>
      </c>
      <c r="C18" s="67" t="e">
        <f>#REF!</f>
        <v>#REF!</v>
      </c>
      <c r="D18" s="68" t="e">
        <f>D17+G18</f>
        <v>#REF!</v>
      </c>
      <c r="E18" s="69" t="e">
        <f t="shared" si="0"/>
        <v>#REF!</v>
      </c>
      <c r="F18" s="70" t="e">
        <f>(D17+G18)/B18</f>
        <v>#REF!</v>
      </c>
      <c r="G18" s="56">
        <v>135</v>
      </c>
      <c r="H18" s="71" t="e">
        <f>C18-C17</f>
        <v>#REF!</v>
      </c>
      <c r="I18" s="67" t="s">
        <v>20</v>
      </c>
      <c r="J18" s="67" t="s">
        <v>20</v>
      </c>
      <c r="K18" s="67" t="s">
        <v>20</v>
      </c>
      <c r="L18" s="7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10"/>
  <sheetViews>
    <sheetView workbookViewId="0">
      <pane ySplit="1" topLeftCell="A2" activePane="bottomLeft" state="frozen"/>
      <selection pane="bottomLeft"/>
    </sheetView>
  </sheetViews>
  <sheetFormatPr defaultRowHeight="13.8" x14ac:dyDescent="0.25"/>
  <cols>
    <col min="1" max="1" width="12.21875" style="75" customWidth="1"/>
    <col min="2" max="2" width="22.21875" style="75" customWidth="1"/>
    <col min="3" max="5" width="9" style="75" bestFit="1" customWidth="1"/>
    <col min="6" max="16383" width="8.88671875" style="75"/>
    <col min="16384" max="16384" width="9" style="75" bestFit="1" customWidth="1"/>
  </cols>
  <sheetData>
    <row r="1" spans="1:2" ht="54" customHeight="1" x14ac:dyDescent="0.25">
      <c r="A1" s="90" t="s">
        <v>167</v>
      </c>
      <c r="B1" s="90" t="s">
        <v>208</v>
      </c>
    </row>
    <row r="2" spans="1:2" x14ac:dyDescent="0.25">
      <c r="A2" s="77">
        <v>44774</v>
      </c>
      <c r="B2" s="102">
        <v>0.9</v>
      </c>
    </row>
    <row r="3" spans="1:2" x14ac:dyDescent="0.25">
      <c r="A3" s="77">
        <v>44896</v>
      </c>
      <c r="B3" s="102">
        <v>0.85</v>
      </c>
    </row>
    <row r="4" spans="1:2" x14ac:dyDescent="0.25">
      <c r="A4" s="77">
        <v>45017</v>
      </c>
      <c r="B4" s="102">
        <v>0.84</v>
      </c>
    </row>
    <row r="5" spans="1:2" x14ac:dyDescent="0.25">
      <c r="A5" s="77">
        <v>45139</v>
      </c>
      <c r="B5" s="102">
        <v>0.93</v>
      </c>
    </row>
    <row r="6" spans="1:2" x14ac:dyDescent="0.25">
      <c r="A6" s="77">
        <v>45352</v>
      </c>
      <c r="B6" s="102">
        <v>0.9</v>
      </c>
    </row>
    <row r="7" spans="1:2" x14ac:dyDescent="0.25">
      <c r="A7" s="77">
        <v>45505</v>
      </c>
      <c r="B7" s="74">
        <v>0.93</v>
      </c>
    </row>
    <row r="8" spans="1:2" x14ac:dyDescent="0.25">
      <c r="A8" s="77">
        <v>45718</v>
      </c>
      <c r="B8" s="74">
        <v>0.92</v>
      </c>
    </row>
    <row r="9" spans="1:2" x14ac:dyDescent="0.25">
      <c r="A9" s="77">
        <v>45870</v>
      </c>
      <c r="B9" s="74">
        <v>0.92</v>
      </c>
    </row>
    <row r="10" spans="1:2" x14ac:dyDescent="0.25">
      <c r="A10" s="77">
        <v>46082</v>
      </c>
      <c r="B10" s="74">
        <v>0.93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81"/>
  <sheetViews>
    <sheetView workbookViewId="0">
      <pane ySplit="1" topLeftCell="A61" activePane="bottomLeft" state="frozen"/>
      <selection pane="bottomLeft"/>
    </sheetView>
  </sheetViews>
  <sheetFormatPr defaultRowHeight="13.8" x14ac:dyDescent="0.25"/>
  <cols>
    <col min="1" max="1" width="13" customWidth="1"/>
    <col min="2" max="2" width="25.44140625" customWidth="1"/>
    <col min="3" max="3" width="24.6640625" customWidth="1"/>
    <col min="4" max="4" width="24.21875" customWidth="1"/>
    <col min="5" max="5" width="9" customWidth="1"/>
    <col min="8" max="8" width="14.88671875" customWidth="1"/>
    <col min="9" max="9" width="14.21875" customWidth="1"/>
  </cols>
  <sheetData>
    <row r="1" spans="1:4" ht="49.5" customHeight="1" x14ac:dyDescent="0.25">
      <c r="A1" s="76" t="s">
        <v>167</v>
      </c>
      <c r="B1" s="94" t="s">
        <v>209</v>
      </c>
      <c r="C1" s="94" t="s">
        <v>210</v>
      </c>
      <c r="D1" s="94" t="s">
        <v>211</v>
      </c>
    </row>
    <row r="2" spans="1:4" x14ac:dyDescent="0.25">
      <c r="A2" s="77">
        <v>43678</v>
      </c>
      <c r="B2" s="112">
        <v>51.6</v>
      </c>
      <c r="C2" s="92">
        <v>926</v>
      </c>
      <c r="D2" s="92">
        <v>41</v>
      </c>
    </row>
    <row r="3" spans="1:4" x14ac:dyDescent="0.25">
      <c r="A3" s="77">
        <v>43709</v>
      </c>
      <c r="B3" s="112">
        <v>51.4</v>
      </c>
      <c r="C3" s="92">
        <v>921</v>
      </c>
      <c r="D3" s="92">
        <v>41</v>
      </c>
    </row>
    <row r="4" spans="1:4" x14ac:dyDescent="0.25">
      <c r="A4" s="77">
        <v>43739</v>
      </c>
      <c r="B4" s="112">
        <v>52.6</v>
      </c>
      <c r="C4" s="92">
        <v>916</v>
      </c>
      <c r="D4" s="92">
        <v>41</v>
      </c>
    </row>
    <row r="5" spans="1:4" x14ac:dyDescent="0.25">
      <c r="A5" s="77">
        <v>43770</v>
      </c>
      <c r="B5" s="112">
        <v>52.4</v>
      </c>
      <c r="C5" s="92">
        <v>913</v>
      </c>
      <c r="D5" s="92">
        <v>41</v>
      </c>
    </row>
    <row r="6" spans="1:4" x14ac:dyDescent="0.25">
      <c r="A6" s="77">
        <v>43800</v>
      </c>
      <c r="B6" s="112">
        <v>52.2</v>
      </c>
      <c r="C6" s="92">
        <v>911</v>
      </c>
      <c r="D6" s="92">
        <v>41</v>
      </c>
    </row>
    <row r="7" spans="1:4" x14ac:dyDescent="0.25">
      <c r="A7" s="77">
        <v>43831</v>
      </c>
      <c r="B7" s="112">
        <v>52</v>
      </c>
      <c r="C7" s="92">
        <v>900</v>
      </c>
      <c r="D7" s="92">
        <v>41</v>
      </c>
    </row>
    <row r="8" spans="1:4" x14ac:dyDescent="0.25">
      <c r="A8" s="77">
        <v>43862</v>
      </c>
      <c r="B8" s="112">
        <v>52.6</v>
      </c>
      <c r="C8" s="92">
        <v>897</v>
      </c>
      <c r="D8" s="92">
        <v>41</v>
      </c>
    </row>
    <row r="9" spans="1:4" x14ac:dyDescent="0.25">
      <c r="A9" s="77">
        <v>43891</v>
      </c>
      <c r="B9" s="112">
        <v>52.2</v>
      </c>
      <c r="C9" s="92">
        <v>889</v>
      </c>
      <c r="D9" s="92">
        <v>41</v>
      </c>
    </row>
    <row r="10" spans="1:4" x14ac:dyDescent="0.25">
      <c r="A10" s="77">
        <v>43922</v>
      </c>
      <c r="B10" s="112">
        <v>52.4</v>
      </c>
      <c r="C10" s="92">
        <v>885</v>
      </c>
      <c r="D10" s="92">
        <v>42</v>
      </c>
    </row>
    <row r="11" spans="1:4" x14ac:dyDescent="0.25">
      <c r="A11" s="77">
        <v>43952</v>
      </c>
      <c r="B11" s="112">
        <v>51.2</v>
      </c>
      <c r="C11" s="92">
        <v>878</v>
      </c>
      <c r="D11" s="92">
        <v>41</v>
      </c>
    </row>
    <row r="12" spans="1:4" x14ac:dyDescent="0.25">
      <c r="A12" s="77">
        <v>43983</v>
      </c>
      <c r="B12" s="112">
        <v>51.2</v>
      </c>
      <c r="C12" s="92">
        <v>875</v>
      </c>
      <c r="D12" s="92">
        <v>41</v>
      </c>
    </row>
    <row r="13" spans="1:4" x14ac:dyDescent="0.25">
      <c r="A13" s="77">
        <v>44013</v>
      </c>
      <c r="B13" s="112">
        <v>51.4</v>
      </c>
      <c r="C13" s="92">
        <v>872</v>
      </c>
      <c r="D13" s="92">
        <v>41</v>
      </c>
    </row>
    <row r="14" spans="1:4" x14ac:dyDescent="0.25">
      <c r="A14" s="77">
        <v>44044</v>
      </c>
      <c r="B14" s="112">
        <v>50.8</v>
      </c>
      <c r="C14" s="92">
        <v>869</v>
      </c>
      <c r="D14" s="92">
        <v>41</v>
      </c>
    </row>
    <row r="15" spans="1:4" x14ac:dyDescent="0.25">
      <c r="A15" s="77">
        <v>44075</v>
      </c>
      <c r="B15" s="112">
        <v>51.2</v>
      </c>
      <c r="C15" s="92">
        <v>868</v>
      </c>
      <c r="D15" s="92">
        <v>41</v>
      </c>
    </row>
    <row r="16" spans="1:4" x14ac:dyDescent="0.25">
      <c r="A16" s="77">
        <v>44105</v>
      </c>
      <c r="B16" s="112">
        <v>50.4</v>
      </c>
      <c r="C16" s="92">
        <v>864</v>
      </c>
      <c r="D16" s="92">
        <v>40</v>
      </c>
    </row>
    <row r="17" spans="1:4" x14ac:dyDescent="0.25">
      <c r="A17" s="77">
        <v>44136</v>
      </c>
      <c r="B17" s="112">
        <v>51.4</v>
      </c>
      <c r="C17" s="92">
        <v>861</v>
      </c>
      <c r="D17" s="92">
        <v>41</v>
      </c>
    </row>
    <row r="18" spans="1:4" x14ac:dyDescent="0.25">
      <c r="A18" s="77">
        <v>44166</v>
      </c>
      <c r="B18" s="112">
        <v>51.8</v>
      </c>
      <c r="C18" s="92">
        <v>853</v>
      </c>
      <c r="D18" s="92">
        <v>42</v>
      </c>
    </row>
    <row r="19" spans="1:4" x14ac:dyDescent="0.25">
      <c r="A19" s="77">
        <v>44197</v>
      </c>
      <c r="B19" s="112">
        <v>51.6</v>
      </c>
      <c r="C19" s="92">
        <v>850</v>
      </c>
      <c r="D19" s="92">
        <v>42</v>
      </c>
    </row>
    <row r="20" spans="1:4" x14ac:dyDescent="0.25">
      <c r="A20" s="77">
        <v>44228</v>
      </c>
      <c r="B20" s="112">
        <v>51.8</v>
      </c>
      <c r="C20" s="92">
        <v>846</v>
      </c>
      <c r="D20" s="92">
        <v>42</v>
      </c>
    </row>
    <row r="21" spans="1:4" x14ac:dyDescent="0.25">
      <c r="A21" s="77">
        <v>44256</v>
      </c>
      <c r="B21" s="112">
        <v>51.8</v>
      </c>
      <c r="C21" s="92">
        <v>838</v>
      </c>
      <c r="D21" s="92">
        <v>42</v>
      </c>
    </row>
    <row r="22" spans="1:4" x14ac:dyDescent="0.25">
      <c r="A22" s="77">
        <v>44287</v>
      </c>
      <c r="B22" s="112">
        <v>51.6</v>
      </c>
      <c r="C22" s="92">
        <v>841</v>
      </c>
      <c r="D22" s="92">
        <v>42</v>
      </c>
    </row>
    <row r="23" spans="1:4" x14ac:dyDescent="0.25">
      <c r="A23" s="77">
        <v>44317</v>
      </c>
      <c r="B23" s="112">
        <v>51.2</v>
      </c>
      <c r="C23" s="92">
        <v>843</v>
      </c>
      <c r="D23" s="92">
        <v>42</v>
      </c>
    </row>
    <row r="24" spans="1:4" x14ac:dyDescent="0.25">
      <c r="A24" s="77">
        <v>44348</v>
      </c>
      <c r="B24" s="112">
        <v>51.4</v>
      </c>
      <c r="C24" s="92">
        <v>844</v>
      </c>
      <c r="D24" s="92">
        <v>42</v>
      </c>
    </row>
    <row r="25" spans="1:4" x14ac:dyDescent="0.25">
      <c r="A25" s="77">
        <v>44378</v>
      </c>
      <c r="B25" s="112">
        <v>50.8</v>
      </c>
      <c r="C25" s="92">
        <v>836</v>
      </c>
      <c r="D25" s="92">
        <v>42</v>
      </c>
    </row>
    <row r="26" spans="1:4" x14ac:dyDescent="0.25">
      <c r="A26" s="77">
        <v>44409</v>
      </c>
      <c r="B26" s="112">
        <v>50.6</v>
      </c>
      <c r="C26" s="92">
        <v>829</v>
      </c>
      <c r="D26" s="92">
        <v>42</v>
      </c>
    </row>
    <row r="27" spans="1:4" x14ac:dyDescent="0.25">
      <c r="A27" s="77">
        <v>44440</v>
      </c>
      <c r="B27" s="112">
        <v>50.8</v>
      </c>
      <c r="C27" s="92">
        <v>825</v>
      </c>
      <c r="D27" s="92">
        <v>41</v>
      </c>
    </row>
    <row r="28" spans="1:4" x14ac:dyDescent="0.25">
      <c r="A28" s="77">
        <v>44470</v>
      </c>
      <c r="B28" s="112">
        <v>50.2</v>
      </c>
      <c r="C28" s="92">
        <v>820</v>
      </c>
      <c r="D28" s="92">
        <v>40</v>
      </c>
    </row>
    <row r="29" spans="1:4" x14ac:dyDescent="0.25">
      <c r="A29" s="77">
        <v>44501</v>
      </c>
      <c r="B29" s="112">
        <v>51</v>
      </c>
      <c r="C29" s="92">
        <v>820</v>
      </c>
      <c r="D29" s="92">
        <v>41</v>
      </c>
    </row>
    <row r="30" spans="1:4" x14ac:dyDescent="0.25">
      <c r="A30" s="77">
        <v>44531</v>
      </c>
      <c r="B30" s="112">
        <v>52.4</v>
      </c>
      <c r="C30" s="92">
        <v>819</v>
      </c>
      <c r="D30" s="92">
        <v>42</v>
      </c>
    </row>
    <row r="31" spans="1:4" x14ac:dyDescent="0.25">
      <c r="A31" s="77">
        <v>44562</v>
      </c>
      <c r="B31" s="112">
        <v>52.4</v>
      </c>
      <c r="C31" s="92">
        <v>815</v>
      </c>
      <c r="D31" s="92">
        <v>42</v>
      </c>
    </row>
    <row r="32" spans="1:4" x14ac:dyDescent="0.25">
      <c r="A32" s="77">
        <v>44593</v>
      </c>
      <c r="B32" s="112">
        <v>52</v>
      </c>
      <c r="C32" s="92">
        <v>814</v>
      </c>
      <c r="D32" s="92">
        <v>42</v>
      </c>
    </row>
    <row r="33" spans="1:4" x14ac:dyDescent="0.25">
      <c r="A33" s="77">
        <v>44621</v>
      </c>
      <c r="B33" s="112">
        <v>52</v>
      </c>
      <c r="C33" s="92">
        <v>814</v>
      </c>
      <c r="D33" s="92">
        <v>42</v>
      </c>
    </row>
    <row r="34" spans="1:4" x14ac:dyDescent="0.25">
      <c r="A34" s="77">
        <v>44652</v>
      </c>
      <c r="B34" s="112">
        <v>52</v>
      </c>
      <c r="C34" s="92">
        <v>814</v>
      </c>
      <c r="D34" s="92">
        <v>41</v>
      </c>
    </row>
    <row r="35" spans="1:4" x14ac:dyDescent="0.25">
      <c r="A35" s="77">
        <v>44682</v>
      </c>
      <c r="B35" s="112">
        <v>51.8</v>
      </c>
      <c r="C35" s="92">
        <v>808</v>
      </c>
      <c r="D35" s="92">
        <v>41</v>
      </c>
    </row>
    <row r="36" spans="1:4" x14ac:dyDescent="0.25">
      <c r="A36" s="77">
        <v>44713</v>
      </c>
      <c r="B36" s="112">
        <v>38</v>
      </c>
      <c r="C36" s="92">
        <v>780</v>
      </c>
      <c r="D36" s="92">
        <v>27</v>
      </c>
    </row>
    <row r="37" spans="1:4" x14ac:dyDescent="0.25">
      <c r="A37" s="77">
        <v>44743</v>
      </c>
      <c r="B37" s="112">
        <v>37.200000000000003</v>
      </c>
      <c r="C37" s="92">
        <v>781</v>
      </c>
      <c r="D37" s="92">
        <v>26</v>
      </c>
    </row>
    <row r="38" spans="1:4" x14ac:dyDescent="0.25">
      <c r="A38" s="77">
        <v>44774</v>
      </c>
      <c r="B38" s="112">
        <v>37.4</v>
      </c>
      <c r="C38" s="92">
        <v>779</v>
      </c>
      <c r="D38" s="92">
        <v>26</v>
      </c>
    </row>
    <row r="39" spans="1:4" x14ac:dyDescent="0.25">
      <c r="A39" s="77">
        <v>44805</v>
      </c>
      <c r="B39" s="112">
        <v>37.799999999999997</v>
      </c>
      <c r="C39" s="92">
        <v>767</v>
      </c>
      <c r="D39" s="92">
        <v>27</v>
      </c>
    </row>
    <row r="40" spans="1:4" x14ac:dyDescent="0.25">
      <c r="A40" s="77">
        <v>44835</v>
      </c>
      <c r="B40" s="112">
        <v>37.799999999999997</v>
      </c>
      <c r="C40" s="92">
        <v>765</v>
      </c>
      <c r="D40" s="92">
        <v>27</v>
      </c>
    </row>
    <row r="41" spans="1:4" x14ac:dyDescent="0.25">
      <c r="A41" s="77">
        <v>44866</v>
      </c>
      <c r="B41" s="112">
        <v>37.6</v>
      </c>
      <c r="C41" s="92">
        <v>760</v>
      </c>
      <c r="D41" s="92">
        <v>27</v>
      </c>
    </row>
    <row r="42" spans="1:4" x14ac:dyDescent="0.25">
      <c r="A42" s="77">
        <v>44896</v>
      </c>
      <c r="B42" s="112">
        <v>38.4</v>
      </c>
      <c r="C42" s="92">
        <v>750</v>
      </c>
      <c r="D42" s="92">
        <v>27</v>
      </c>
    </row>
    <row r="43" spans="1:4" x14ac:dyDescent="0.25">
      <c r="A43" s="77">
        <v>44927</v>
      </c>
      <c r="B43" s="112">
        <v>39.6</v>
      </c>
      <c r="C43" s="92">
        <v>744</v>
      </c>
      <c r="D43" s="92">
        <v>28</v>
      </c>
    </row>
    <row r="44" spans="1:4" x14ac:dyDescent="0.25">
      <c r="A44" s="77">
        <v>44958</v>
      </c>
      <c r="B44" s="112">
        <v>38.4</v>
      </c>
      <c r="C44" s="92">
        <v>742</v>
      </c>
      <c r="D44" s="92">
        <v>27</v>
      </c>
    </row>
    <row r="45" spans="1:4" x14ac:dyDescent="0.25">
      <c r="A45" s="77">
        <v>44986</v>
      </c>
      <c r="B45" s="112">
        <v>38.4</v>
      </c>
      <c r="C45" s="92">
        <v>741</v>
      </c>
      <c r="D45" s="92">
        <v>28</v>
      </c>
    </row>
    <row r="46" spans="1:4" x14ac:dyDescent="0.25">
      <c r="A46" s="77">
        <v>45017</v>
      </c>
      <c r="B46" s="112">
        <v>38.200000000000003</v>
      </c>
      <c r="C46" s="92">
        <v>743</v>
      </c>
      <c r="D46" s="92">
        <v>28</v>
      </c>
    </row>
    <row r="47" spans="1:4" x14ac:dyDescent="0.25">
      <c r="A47" s="77">
        <v>45047</v>
      </c>
      <c r="B47" s="112">
        <v>38</v>
      </c>
      <c r="C47" s="92">
        <v>738</v>
      </c>
      <c r="D47" s="92">
        <v>27</v>
      </c>
    </row>
    <row r="48" spans="1:4" x14ac:dyDescent="0.25">
      <c r="A48" s="77">
        <v>45078</v>
      </c>
      <c r="B48" s="112">
        <v>37.799999999999997</v>
      </c>
      <c r="C48" s="92">
        <v>739</v>
      </c>
      <c r="D48" s="92">
        <v>27</v>
      </c>
    </row>
    <row r="49" spans="1:4" x14ac:dyDescent="0.25">
      <c r="A49" s="77">
        <v>45108</v>
      </c>
      <c r="B49" s="112">
        <v>38.799999999999997</v>
      </c>
      <c r="C49" s="92">
        <v>724</v>
      </c>
      <c r="D49" s="92">
        <v>28</v>
      </c>
    </row>
    <row r="50" spans="1:4" x14ac:dyDescent="0.25">
      <c r="A50" s="77">
        <v>45139</v>
      </c>
      <c r="B50" s="112">
        <v>37.799999999999997</v>
      </c>
      <c r="C50" s="92">
        <v>722</v>
      </c>
      <c r="D50" s="92">
        <v>28</v>
      </c>
    </row>
    <row r="51" spans="1:4" x14ac:dyDescent="0.25">
      <c r="A51" s="77">
        <v>45170</v>
      </c>
      <c r="B51" s="112">
        <v>37.200000000000003</v>
      </c>
      <c r="C51" s="92">
        <v>719</v>
      </c>
      <c r="D51" s="92">
        <v>28</v>
      </c>
    </row>
    <row r="52" spans="1:4" x14ac:dyDescent="0.25">
      <c r="A52" s="77">
        <v>45200</v>
      </c>
      <c r="B52" s="112">
        <v>37.6</v>
      </c>
      <c r="C52" s="92">
        <v>718</v>
      </c>
      <c r="D52" s="92">
        <v>28</v>
      </c>
    </row>
    <row r="53" spans="1:4" x14ac:dyDescent="0.25">
      <c r="A53" s="77">
        <v>45231</v>
      </c>
      <c r="B53" s="112">
        <v>38.200000000000003</v>
      </c>
      <c r="C53" s="92">
        <v>718</v>
      </c>
      <c r="D53" s="92">
        <v>29</v>
      </c>
    </row>
    <row r="54" spans="1:4" x14ac:dyDescent="0.25">
      <c r="A54" s="77">
        <v>45261</v>
      </c>
      <c r="B54" s="112">
        <v>38.4</v>
      </c>
      <c r="C54" s="92">
        <v>717</v>
      </c>
      <c r="D54" s="92">
        <v>29</v>
      </c>
    </row>
    <row r="55" spans="1:4" x14ac:dyDescent="0.25">
      <c r="A55" s="77">
        <v>45292</v>
      </c>
      <c r="B55" s="112">
        <v>38</v>
      </c>
      <c r="C55" s="92">
        <v>715</v>
      </c>
      <c r="D55" s="92">
        <v>29</v>
      </c>
    </row>
    <row r="56" spans="1:4" x14ac:dyDescent="0.25">
      <c r="A56" s="77">
        <v>45323</v>
      </c>
      <c r="B56" s="112">
        <v>38</v>
      </c>
      <c r="C56" s="92">
        <v>715</v>
      </c>
      <c r="D56" s="92">
        <v>29</v>
      </c>
    </row>
    <row r="57" spans="1:4" x14ac:dyDescent="0.25">
      <c r="A57" s="77">
        <v>45352</v>
      </c>
      <c r="B57" s="112">
        <v>38.200000000000003</v>
      </c>
      <c r="C57" s="92">
        <v>721</v>
      </c>
      <c r="D57" s="92">
        <v>29</v>
      </c>
    </row>
    <row r="58" spans="1:4" x14ac:dyDescent="0.25">
      <c r="A58" s="77">
        <v>45383</v>
      </c>
      <c r="B58" s="112">
        <v>38.799999999999997</v>
      </c>
      <c r="C58" s="92">
        <v>721</v>
      </c>
      <c r="D58" s="92">
        <v>29</v>
      </c>
    </row>
    <row r="59" spans="1:4" x14ac:dyDescent="0.25">
      <c r="A59" s="77">
        <v>45413</v>
      </c>
      <c r="B59" s="164">
        <v>38.4</v>
      </c>
      <c r="C59" s="165">
        <v>717</v>
      </c>
      <c r="D59" s="165">
        <v>29</v>
      </c>
    </row>
    <row r="60" spans="1:4" x14ac:dyDescent="0.25">
      <c r="A60" s="77">
        <v>45444</v>
      </c>
      <c r="B60" s="164">
        <v>38.6</v>
      </c>
      <c r="C60" s="165">
        <v>726</v>
      </c>
      <c r="D60" s="165">
        <v>29</v>
      </c>
    </row>
    <row r="61" spans="1:4" x14ac:dyDescent="0.25">
      <c r="A61" s="77">
        <v>45474</v>
      </c>
      <c r="B61" s="164">
        <v>38.799999999999997</v>
      </c>
      <c r="C61" s="165">
        <v>723</v>
      </c>
      <c r="D61" s="165">
        <v>29</v>
      </c>
    </row>
    <row r="62" spans="1:4" x14ac:dyDescent="0.25">
      <c r="A62" s="77">
        <v>45505</v>
      </c>
      <c r="B62" s="164">
        <v>39</v>
      </c>
      <c r="C62" s="165">
        <v>724</v>
      </c>
      <c r="D62" s="165">
        <v>29</v>
      </c>
    </row>
    <row r="63" spans="1:4" x14ac:dyDescent="0.25">
      <c r="A63" s="77">
        <v>45536</v>
      </c>
      <c r="B63" s="164">
        <v>39.6</v>
      </c>
      <c r="C63" s="165">
        <v>725</v>
      </c>
      <c r="D63" s="165">
        <v>30</v>
      </c>
    </row>
    <row r="64" spans="1:4" x14ac:dyDescent="0.25">
      <c r="A64" s="77">
        <v>45566</v>
      </c>
      <c r="B64" s="164">
        <v>38.6</v>
      </c>
      <c r="C64" s="165">
        <v>725</v>
      </c>
      <c r="D64" s="165">
        <v>29</v>
      </c>
    </row>
    <row r="65" spans="1:4" x14ac:dyDescent="0.25">
      <c r="A65" s="77">
        <v>45597</v>
      </c>
      <c r="B65" s="164">
        <v>38.6</v>
      </c>
      <c r="C65" s="165">
        <v>727</v>
      </c>
      <c r="D65" s="165">
        <v>29</v>
      </c>
    </row>
    <row r="66" spans="1:4" x14ac:dyDescent="0.25">
      <c r="A66" s="77">
        <v>45627</v>
      </c>
      <c r="B66" s="164">
        <v>39</v>
      </c>
      <c r="C66" s="165">
        <v>722</v>
      </c>
      <c r="D66" s="165">
        <v>29</v>
      </c>
    </row>
    <row r="67" spans="1:4" x14ac:dyDescent="0.25">
      <c r="A67" s="77">
        <v>45658</v>
      </c>
      <c r="B67" s="164">
        <v>39</v>
      </c>
      <c r="C67" s="165">
        <v>722</v>
      </c>
      <c r="D67" s="165">
        <v>29</v>
      </c>
    </row>
    <row r="68" spans="1:4" x14ac:dyDescent="0.25">
      <c r="A68" s="77">
        <v>45689</v>
      </c>
      <c r="B68" s="164">
        <v>39.200000000000003</v>
      </c>
      <c r="C68" s="165">
        <v>726</v>
      </c>
      <c r="D68" s="165">
        <v>29</v>
      </c>
    </row>
    <row r="69" spans="1:4" x14ac:dyDescent="0.25">
      <c r="A69" s="77">
        <v>45717</v>
      </c>
      <c r="B69" s="164">
        <v>38.799999999999997</v>
      </c>
      <c r="C69" s="165">
        <v>728</v>
      </c>
      <c r="D69" s="165">
        <v>29</v>
      </c>
    </row>
    <row r="70" spans="1:4" x14ac:dyDescent="0.25">
      <c r="A70" s="77">
        <v>45748</v>
      </c>
      <c r="B70" s="164">
        <v>39.200000000000003</v>
      </c>
      <c r="C70" s="165">
        <v>734</v>
      </c>
      <c r="D70" s="165">
        <v>29</v>
      </c>
    </row>
    <row r="71" spans="1:4" x14ac:dyDescent="0.25">
      <c r="A71" s="77">
        <v>45778</v>
      </c>
      <c r="B71" s="164">
        <v>40.6</v>
      </c>
      <c r="C71" s="165">
        <v>736</v>
      </c>
      <c r="D71" s="165">
        <v>30</v>
      </c>
    </row>
    <row r="72" spans="1:4" x14ac:dyDescent="0.25">
      <c r="A72" s="77">
        <v>45809</v>
      </c>
      <c r="B72" s="164">
        <v>41</v>
      </c>
      <c r="C72" s="165">
        <v>736</v>
      </c>
      <c r="D72" s="165">
        <v>31</v>
      </c>
    </row>
    <row r="73" spans="1:4" x14ac:dyDescent="0.25">
      <c r="A73" s="77">
        <v>45839</v>
      </c>
      <c r="B73" s="164">
        <v>41.2</v>
      </c>
      <c r="C73" s="165">
        <v>735</v>
      </c>
      <c r="D73" s="165">
        <v>31</v>
      </c>
    </row>
    <row r="74" spans="1:4" x14ac:dyDescent="0.25">
      <c r="A74" s="77">
        <v>45870</v>
      </c>
      <c r="B74" s="164">
        <v>41.8</v>
      </c>
      <c r="C74" s="165">
        <v>733</v>
      </c>
      <c r="D74" s="165">
        <v>31</v>
      </c>
    </row>
    <row r="75" spans="1:4" x14ac:dyDescent="0.25">
      <c r="A75" s="77">
        <v>45901</v>
      </c>
      <c r="B75" s="164">
        <v>41.2</v>
      </c>
      <c r="C75" s="165">
        <v>733</v>
      </c>
      <c r="D75" s="165">
        <v>31</v>
      </c>
    </row>
    <row r="76" spans="1:4" x14ac:dyDescent="0.25">
      <c r="A76" s="77">
        <v>45931</v>
      </c>
      <c r="B76" s="164">
        <v>41.6</v>
      </c>
      <c r="C76" s="165">
        <v>735</v>
      </c>
      <c r="D76" s="165">
        <v>31</v>
      </c>
    </row>
    <row r="77" spans="1:4" x14ac:dyDescent="0.25">
      <c r="A77" s="77">
        <v>45962</v>
      </c>
      <c r="B77" s="164">
        <v>41.6</v>
      </c>
      <c r="C77" s="165">
        <v>734</v>
      </c>
      <c r="D77" s="165">
        <v>31</v>
      </c>
    </row>
    <row r="78" spans="1:4" x14ac:dyDescent="0.25">
      <c r="A78" s="77">
        <v>45992</v>
      </c>
      <c r="B78" s="164">
        <v>41.4</v>
      </c>
      <c r="C78" s="165">
        <v>734</v>
      </c>
      <c r="D78" s="165">
        <v>31</v>
      </c>
    </row>
    <row r="79" spans="1:4" x14ac:dyDescent="0.25">
      <c r="A79" s="77">
        <v>46023</v>
      </c>
      <c r="B79" s="164">
        <v>42</v>
      </c>
      <c r="C79" s="165">
        <v>737</v>
      </c>
      <c r="D79" s="165">
        <v>32</v>
      </c>
    </row>
    <row r="80" spans="1:4" x14ac:dyDescent="0.25">
      <c r="A80" s="77">
        <v>46054</v>
      </c>
      <c r="B80" s="164">
        <v>41.6</v>
      </c>
      <c r="C80" s="165">
        <v>730</v>
      </c>
      <c r="D80" s="165">
        <v>31</v>
      </c>
    </row>
    <row r="81" spans="1:4" x14ac:dyDescent="0.25">
      <c r="A81" s="77">
        <v>46082</v>
      </c>
      <c r="B81" s="164">
        <v>40.799999999999997</v>
      </c>
      <c r="C81" s="165">
        <v>733</v>
      </c>
      <c r="D81" s="165">
        <v>31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81"/>
  <sheetViews>
    <sheetView workbookViewId="0">
      <pane ySplit="1" topLeftCell="A74" activePane="bottomLeft" state="frozen"/>
      <selection pane="bottomLeft"/>
    </sheetView>
  </sheetViews>
  <sheetFormatPr defaultRowHeight="13.8" x14ac:dyDescent="0.25"/>
  <cols>
    <col min="1" max="1" width="13.88671875" customWidth="1"/>
    <col min="2" max="2" width="18.21875" bestFit="1" customWidth="1"/>
    <col min="3" max="3" width="14.21875" customWidth="1"/>
    <col min="4" max="4" width="17.109375" customWidth="1"/>
    <col min="5" max="5" width="9" customWidth="1"/>
  </cols>
  <sheetData>
    <row r="1" spans="1:4" ht="62.25" customHeight="1" x14ac:dyDescent="0.25">
      <c r="A1" s="86" t="s">
        <v>167</v>
      </c>
      <c r="B1" s="90" t="s">
        <v>212</v>
      </c>
      <c r="C1" s="94" t="s">
        <v>213</v>
      </c>
      <c r="D1" s="94" t="s">
        <v>214</v>
      </c>
    </row>
    <row r="2" spans="1:4" x14ac:dyDescent="0.25">
      <c r="A2" s="77">
        <v>43678</v>
      </c>
      <c r="B2" s="98">
        <v>132</v>
      </c>
      <c r="C2" s="103">
        <v>209</v>
      </c>
      <c r="D2" s="103">
        <v>26</v>
      </c>
    </row>
    <row r="3" spans="1:4" x14ac:dyDescent="0.25">
      <c r="A3" s="77">
        <v>43709</v>
      </c>
      <c r="B3" s="98">
        <v>149</v>
      </c>
      <c r="C3" s="103">
        <v>194</v>
      </c>
      <c r="D3" s="103">
        <v>23</v>
      </c>
    </row>
    <row r="4" spans="1:4" x14ac:dyDescent="0.25">
      <c r="A4" s="77">
        <v>43739</v>
      </c>
      <c r="B4" s="98">
        <v>146</v>
      </c>
      <c r="C4" s="103">
        <v>204</v>
      </c>
      <c r="D4" s="103">
        <v>25</v>
      </c>
    </row>
    <row r="5" spans="1:4" x14ac:dyDescent="0.25">
      <c r="A5" s="77">
        <v>43770</v>
      </c>
      <c r="B5" s="98">
        <v>151</v>
      </c>
      <c r="C5" s="103">
        <v>212</v>
      </c>
      <c r="D5" s="103">
        <v>27</v>
      </c>
    </row>
    <row r="6" spans="1:4" x14ac:dyDescent="0.25">
      <c r="A6" s="77">
        <v>43800</v>
      </c>
      <c r="B6" s="98">
        <v>138</v>
      </c>
      <c r="C6" s="103">
        <v>212</v>
      </c>
      <c r="D6" s="103">
        <v>30</v>
      </c>
    </row>
    <row r="7" spans="1:4" x14ac:dyDescent="0.25">
      <c r="A7" s="77">
        <v>43831</v>
      </c>
      <c r="B7" s="98">
        <v>144</v>
      </c>
      <c r="C7" s="103">
        <v>218</v>
      </c>
      <c r="D7" s="103">
        <v>30</v>
      </c>
    </row>
    <row r="8" spans="1:4" x14ac:dyDescent="0.25">
      <c r="A8" s="77">
        <v>43862</v>
      </c>
      <c r="B8" s="98">
        <v>124</v>
      </c>
      <c r="C8" s="103">
        <v>164</v>
      </c>
      <c r="D8" s="103">
        <v>21</v>
      </c>
    </row>
    <row r="9" spans="1:4" x14ac:dyDescent="0.25">
      <c r="A9" s="77">
        <v>43891</v>
      </c>
      <c r="B9" s="98">
        <v>145</v>
      </c>
      <c r="C9" s="103">
        <v>230</v>
      </c>
      <c r="D9" s="103">
        <v>27</v>
      </c>
    </row>
    <row r="10" spans="1:4" x14ac:dyDescent="0.25">
      <c r="A10" s="77">
        <v>43922</v>
      </c>
      <c r="B10" s="98">
        <v>155</v>
      </c>
      <c r="C10" s="103">
        <v>172</v>
      </c>
      <c r="D10" s="103">
        <v>25</v>
      </c>
    </row>
    <row r="11" spans="1:4" x14ac:dyDescent="0.25">
      <c r="A11" s="77">
        <v>43952</v>
      </c>
      <c r="B11" s="98">
        <v>167</v>
      </c>
      <c r="C11" s="103">
        <v>214</v>
      </c>
      <c r="D11" s="103">
        <v>22</v>
      </c>
    </row>
    <row r="12" spans="1:4" x14ac:dyDescent="0.25">
      <c r="A12" s="77">
        <v>43983</v>
      </c>
      <c r="B12" s="98">
        <v>144</v>
      </c>
      <c r="C12" s="103">
        <v>189</v>
      </c>
      <c r="D12" s="103">
        <v>33</v>
      </c>
    </row>
    <row r="13" spans="1:4" x14ac:dyDescent="0.25">
      <c r="A13" s="77">
        <v>44013</v>
      </c>
      <c r="B13" s="98">
        <v>140</v>
      </c>
      <c r="C13" s="103">
        <v>205</v>
      </c>
      <c r="D13" s="103">
        <v>24</v>
      </c>
    </row>
    <row r="14" spans="1:4" x14ac:dyDescent="0.25">
      <c r="A14" s="77">
        <v>44044</v>
      </c>
      <c r="B14" s="98">
        <v>129</v>
      </c>
      <c r="C14" s="103">
        <v>161</v>
      </c>
      <c r="D14" s="103">
        <v>19</v>
      </c>
    </row>
    <row r="15" spans="1:4" x14ac:dyDescent="0.25">
      <c r="A15" s="77">
        <v>44075</v>
      </c>
      <c r="B15" s="98">
        <v>157</v>
      </c>
      <c r="C15" s="103">
        <v>176</v>
      </c>
      <c r="D15" s="103">
        <v>28</v>
      </c>
    </row>
    <row r="16" spans="1:4" x14ac:dyDescent="0.25">
      <c r="A16" s="77">
        <v>44105</v>
      </c>
      <c r="B16" s="98">
        <v>131</v>
      </c>
      <c r="C16" s="103">
        <v>173</v>
      </c>
      <c r="D16" s="103">
        <v>27</v>
      </c>
    </row>
    <row r="17" spans="1:4" x14ac:dyDescent="0.25">
      <c r="A17" s="77">
        <v>44136</v>
      </c>
      <c r="B17" s="98">
        <v>144</v>
      </c>
      <c r="C17" s="103">
        <v>192</v>
      </c>
      <c r="D17" s="103">
        <v>23</v>
      </c>
    </row>
    <row r="18" spans="1:4" x14ac:dyDescent="0.25">
      <c r="A18" s="77">
        <v>44166</v>
      </c>
      <c r="B18" s="98">
        <v>153</v>
      </c>
      <c r="C18" s="103">
        <v>196</v>
      </c>
      <c r="D18" s="103">
        <v>26</v>
      </c>
    </row>
    <row r="19" spans="1:4" x14ac:dyDescent="0.25">
      <c r="A19" s="77">
        <v>44197</v>
      </c>
      <c r="B19" s="98">
        <v>128</v>
      </c>
      <c r="C19" s="103">
        <v>168</v>
      </c>
      <c r="D19" s="103">
        <v>19</v>
      </c>
    </row>
    <row r="20" spans="1:4" x14ac:dyDescent="0.25">
      <c r="A20" s="77">
        <v>44228</v>
      </c>
      <c r="B20" s="98">
        <v>111</v>
      </c>
      <c r="C20" s="103">
        <v>170</v>
      </c>
      <c r="D20" s="103">
        <v>27</v>
      </c>
    </row>
    <row r="21" spans="1:4" x14ac:dyDescent="0.25">
      <c r="A21" s="77">
        <v>44256</v>
      </c>
      <c r="B21" s="98">
        <v>134</v>
      </c>
      <c r="C21" s="103">
        <v>212</v>
      </c>
      <c r="D21" s="103">
        <v>14</v>
      </c>
    </row>
    <row r="22" spans="1:4" x14ac:dyDescent="0.25">
      <c r="A22" s="77">
        <v>44287</v>
      </c>
      <c r="B22" s="98">
        <v>151</v>
      </c>
      <c r="C22" s="103">
        <v>207</v>
      </c>
      <c r="D22" s="103">
        <v>14</v>
      </c>
    </row>
    <row r="23" spans="1:4" x14ac:dyDescent="0.25">
      <c r="A23" s="77">
        <v>44317</v>
      </c>
      <c r="B23" s="98">
        <v>127</v>
      </c>
      <c r="C23" s="103">
        <v>191</v>
      </c>
      <c r="D23" s="103">
        <v>17</v>
      </c>
    </row>
    <row r="24" spans="1:4" x14ac:dyDescent="0.25">
      <c r="A24" s="77">
        <v>44348</v>
      </c>
      <c r="B24" s="98">
        <v>149</v>
      </c>
      <c r="C24" s="103">
        <v>196</v>
      </c>
      <c r="D24" s="103">
        <v>14</v>
      </c>
    </row>
    <row r="25" spans="1:4" x14ac:dyDescent="0.25">
      <c r="A25" s="77">
        <v>44378</v>
      </c>
      <c r="B25" s="98">
        <v>114</v>
      </c>
      <c r="C25" s="103">
        <v>213</v>
      </c>
      <c r="D25" s="103">
        <v>25</v>
      </c>
    </row>
    <row r="26" spans="1:4" x14ac:dyDescent="0.25">
      <c r="A26" s="77">
        <v>44409</v>
      </c>
      <c r="B26" s="98">
        <v>106</v>
      </c>
      <c r="C26" s="103">
        <v>176</v>
      </c>
      <c r="D26" s="103">
        <v>14</v>
      </c>
    </row>
    <row r="27" spans="1:4" x14ac:dyDescent="0.25">
      <c r="A27" s="77">
        <v>44440</v>
      </c>
      <c r="B27" s="98">
        <v>107</v>
      </c>
      <c r="C27" s="103">
        <v>182</v>
      </c>
      <c r="D27" s="103">
        <v>25</v>
      </c>
    </row>
    <row r="28" spans="1:4" x14ac:dyDescent="0.25">
      <c r="A28" s="77">
        <v>44470</v>
      </c>
      <c r="B28" s="98">
        <v>120</v>
      </c>
      <c r="C28" s="103">
        <v>188</v>
      </c>
      <c r="D28" s="103">
        <v>16</v>
      </c>
    </row>
    <row r="29" spans="1:4" x14ac:dyDescent="0.25">
      <c r="A29" s="77">
        <v>44501</v>
      </c>
      <c r="B29" s="98">
        <v>149</v>
      </c>
      <c r="C29" s="103">
        <v>222</v>
      </c>
      <c r="D29" s="103">
        <v>26</v>
      </c>
    </row>
    <row r="30" spans="1:4" x14ac:dyDescent="0.25">
      <c r="A30" s="77">
        <v>44531</v>
      </c>
      <c r="B30" s="98">
        <v>144</v>
      </c>
      <c r="C30" s="103">
        <v>219</v>
      </c>
      <c r="D30" s="103">
        <v>32</v>
      </c>
    </row>
    <row r="31" spans="1:4" x14ac:dyDescent="0.25">
      <c r="A31" s="77">
        <v>44562</v>
      </c>
      <c r="B31" s="98">
        <v>153</v>
      </c>
      <c r="C31" s="103">
        <v>181</v>
      </c>
      <c r="D31" s="103">
        <v>23</v>
      </c>
    </row>
    <row r="32" spans="1:4" x14ac:dyDescent="0.25">
      <c r="A32" s="77">
        <v>44593</v>
      </c>
      <c r="B32" s="98">
        <v>118</v>
      </c>
      <c r="C32" s="103">
        <v>166</v>
      </c>
      <c r="D32" s="103">
        <v>25</v>
      </c>
    </row>
    <row r="33" spans="1:4" x14ac:dyDescent="0.25">
      <c r="A33" s="77">
        <v>44621</v>
      </c>
      <c r="B33" s="98">
        <v>130</v>
      </c>
      <c r="C33" s="103">
        <v>204</v>
      </c>
      <c r="D33" s="103">
        <v>23</v>
      </c>
    </row>
    <row r="34" spans="1:4" x14ac:dyDescent="0.25">
      <c r="A34" s="77">
        <v>44652</v>
      </c>
      <c r="B34" s="98">
        <v>130</v>
      </c>
      <c r="C34" s="103">
        <v>195</v>
      </c>
      <c r="D34" s="103">
        <v>16</v>
      </c>
    </row>
    <row r="35" spans="1:4" x14ac:dyDescent="0.25">
      <c r="A35" s="77">
        <v>44682</v>
      </c>
      <c r="B35" s="98">
        <v>124</v>
      </c>
      <c r="C35" s="103">
        <v>209</v>
      </c>
      <c r="D35" s="103">
        <v>20</v>
      </c>
    </row>
    <row r="36" spans="1:4" x14ac:dyDescent="0.25">
      <c r="A36" s="77">
        <v>44713</v>
      </c>
      <c r="B36" s="98">
        <v>148</v>
      </c>
      <c r="C36" s="103">
        <v>212</v>
      </c>
      <c r="D36" s="103">
        <v>18</v>
      </c>
    </row>
    <row r="37" spans="1:4" x14ac:dyDescent="0.25">
      <c r="A37" s="77">
        <v>44743</v>
      </c>
      <c r="B37" s="98">
        <v>186</v>
      </c>
      <c r="C37" s="103">
        <v>234</v>
      </c>
      <c r="D37" s="103">
        <v>17</v>
      </c>
    </row>
    <row r="38" spans="1:4" x14ac:dyDescent="0.25">
      <c r="A38" s="77">
        <v>44774</v>
      </c>
      <c r="B38" s="98">
        <v>138</v>
      </c>
      <c r="C38" s="103">
        <v>200</v>
      </c>
      <c r="D38" s="103">
        <v>20</v>
      </c>
    </row>
    <row r="39" spans="1:4" x14ac:dyDescent="0.25">
      <c r="A39" s="77">
        <v>44805</v>
      </c>
      <c r="B39" s="98">
        <v>104</v>
      </c>
      <c r="C39" s="103">
        <v>152</v>
      </c>
      <c r="D39" s="103">
        <v>22</v>
      </c>
    </row>
    <row r="40" spans="1:4" x14ac:dyDescent="0.25">
      <c r="A40" s="77">
        <v>44835</v>
      </c>
      <c r="B40" s="98">
        <v>143</v>
      </c>
      <c r="C40" s="103">
        <v>218</v>
      </c>
      <c r="D40" s="103">
        <v>23</v>
      </c>
    </row>
    <row r="41" spans="1:4" x14ac:dyDescent="0.25">
      <c r="A41" s="77">
        <v>44866</v>
      </c>
      <c r="B41" s="98">
        <v>119</v>
      </c>
      <c r="C41" s="103">
        <v>196</v>
      </c>
      <c r="D41" s="103">
        <v>23</v>
      </c>
    </row>
    <row r="42" spans="1:4" x14ac:dyDescent="0.25">
      <c r="A42" s="77">
        <v>44896</v>
      </c>
      <c r="B42" s="98">
        <v>135</v>
      </c>
      <c r="C42" s="103">
        <v>199</v>
      </c>
      <c r="D42" s="103">
        <v>12</v>
      </c>
    </row>
    <row r="43" spans="1:4" x14ac:dyDescent="0.25">
      <c r="A43" s="77">
        <v>44927</v>
      </c>
      <c r="B43" s="98">
        <v>128</v>
      </c>
      <c r="C43" s="103">
        <v>200</v>
      </c>
      <c r="D43" s="103">
        <v>23</v>
      </c>
    </row>
    <row r="44" spans="1:4" x14ac:dyDescent="0.25">
      <c r="A44" s="77">
        <v>44958</v>
      </c>
      <c r="B44" s="98">
        <v>126</v>
      </c>
      <c r="C44" s="103">
        <v>184</v>
      </c>
      <c r="D44" s="103">
        <v>21</v>
      </c>
    </row>
    <row r="45" spans="1:4" x14ac:dyDescent="0.25">
      <c r="A45" s="77">
        <v>44986</v>
      </c>
      <c r="B45" s="98">
        <v>121</v>
      </c>
      <c r="C45" s="103">
        <v>175</v>
      </c>
      <c r="D45" s="103">
        <v>33</v>
      </c>
    </row>
    <row r="46" spans="1:4" x14ac:dyDescent="0.25">
      <c r="A46" s="77">
        <v>45017</v>
      </c>
      <c r="B46" s="98">
        <v>127</v>
      </c>
      <c r="C46" s="103">
        <v>157</v>
      </c>
      <c r="D46" s="103">
        <v>23</v>
      </c>
    </row>
    <row r="47" spans="1:4" x14ac:dyDescent="0.25">
      <c r="A47" s="77">
        <v>45047</v>
      </c>
      <c r="B47" s="98">
        <v>133</v>
      </c>
      <c r="C47" s="103">
        <v>189</v>
      </c>
      <c r="D47" s="103">
        <v>27</v>
      </c>
    </row>
    <row r="48" spans="1:4" x14ac:dyDescent="0.25">
      <c r="A48" s="77">
        <v>45078</v>
      </c>
      <c r="B48" s="98">
        <v>122</v>
      </c>
      <c r="C48" s="103">
        <v>183</v>
      </c>
      <c r="D48" s="103">
        <v>19</v>
      </c>
    </row>
    <row r="49" spans="1:4" x14ac:dyDescent="0.25">
      <c r="A49" s="77">
        <v>45108</v>
      </c>
      <c r="B49" s="98">
        <v>115</v>
      </c>
      <c r="C49" s="103">
        <v>171</v>
      </c>
      <c r="D49" s="103">
        <v>23</v>
      </c>
    </row>
    <row r="50" spans="1:4" x14ac:dyDescent="0.25">
      <c r="A50" s="77">
        <v>45139</v>
      </c>
      <c r="B50" s="98">
        <v>104</v>
      </c>
      <c r="C50" s="103">
        <v>191</v>
      </c>
      <c r="D50" s="103">
        <v>22</v>
      </c>
    </row>
    <row r="51" spans="1:4" x14ac:dyDescent="0.25">
      <c r="A51" s="77">
        <v>45170</v>
      </c>
      <c r="B51" s="98">
        <v>119</v>
      </c>
      <c r="C51" s="103">
        <v>169</v>
      </c>
      <c r="D51" s="103">
        <v>15</v>
      </c>
    </row>
    <row r="52" spans="1:4" x14ac:dyDescent="0.25">
      <c r="A52" s="77">
        <v>45200</v>
      </c>
      <c r="B52" s="98">
        <v>125</v>
      </c>
      <c r="C52" s="103">
        <v>203</v>
      </c>
      <c r="D52" s="103">
        <v>27</v>
      </c>
    </row>
    <row r="53" spans="1:4" x14ac:dyDescent="0.25">
      <c r="A53" s="77">
        <v>45231</v>
      </c>
      <c r="B53" s="98">
        <v>124</v>
      </c>
      <c r="C53" s="103">
        <v>197</v>
      </c>
      <c r="D53" s="103">
        <v>15</v>
      </c>
    </row>
    <row r="54" spans="1:4" x14ac:dyDescent="0.25">
      <c r="A54" s="77">
        <v>45261</v>
      </c>
      <c r="B54" s="98">
        <v>141</v>
      </c>
      <c r="C54" s="103">
        <v>185</v>
      </c>
      <c r="D54" s="103">
        <v>19</v>
      </c>
    </row>
    <row r="55" spans="1:4" x14ac:dyDescent="0.25">
      <c r="A55" s="77">
        <v>45292</v>
      </c>
      <c r="B55" s="98">
        <v>134</v>
      </c>
      <c r="C55" s="103">
        <v>200</v>
      </c>
      <c r="D55" s="103">
        <v>23</v>
      </c>
    </row>
    <row r="56" spans="1:4" x14ac:dyDescent="0.25">
      <c r="A56" s="77">
        <v>45323</v>
      </c>
      <c r="B56" s="98">
        <v>100</v>
      </c>
      <c r="C56" s="103">
        <v>158</v>
      </c>
      <c r="D56" s="103">
        <v>15</v>
      </c>
    </row>
    <row r="57" spans="1:4" x14ac:dyDescent="0.25">
      <c r="A57" s="77">
        <v>45352</v>
      </c>
      <c r="B57" s="98">
        <v>118</v>
      </c>
      <c r="C57" s="103">
        <v>198</v>
      </c>
      <c r="D57" s="103">
        <v>15</v>
      </c>
    </row>
    <row r="58" spans="1:4" x14ac:dyDescent="0.25">
      <c r="A58" s="77">
        <v>45383</v>
      </c>
      <c r="B58" s="98">
        <v>117</v>
      </c>
      <c r="C58" s="103">
        <v>183</v>
      </c>
      <c r="D58" s="103">
        <v>17</v>
      </c>
    </row>
    <row r="59" spans="1:4" x14ac:dyDescent="0.25">
      <c r="A59" s="77">
        <v>45413</v>
      </c>
      <c r="B59" s="166">
        <v>126</v>
      </c>
      <c r="C59" s="103">
        <v>187</v>
      </c>
      <c r="D59" s="103">
        <v>21</v>
      </c>
    </row>
    <row r="60" spans="1:4" x14ac:dyDescent="0.25">
      <c r="A60" s="77">
        <v>45444</v>
      </c>
      <c r="B60" s="166">
        <v>110</v>
      </c>
      <c r="C60" s="103">
        <v>214</v>
      </c>
      <c r="D60" s="103">
        <v>24</v>
      </c>
    </row>
    <row r="61" spans="1:4" x14ac:dyDescent="0.25">
      <c r="A61" s="77">
        <v>45474</v>
      </c>
      <c r="B61" s="166">
        <v>129</v>
      </c>
      <c r="C61" s="103">
        <v>168</v>
      </c>
      <c r="D61" s="103">
        <v>29</v>
      </c>
    </row>
    <row r="62" spans="1:4" x14ac:dyDescent="0.25">
      <c r="A62" s="77">
        <v>45505</v>
      </c>
      <c r="B62" s="166">
        <v>122</v>
      </c>
      <c r="C62" s="103">
        <v>181</v>
      </c>
      <c r="D62" s="103">
        <v>17</v>
      </c>
    </row>
    <row r="63" spans="1:4" x14ac:dyDescent="0.25">
      <c r="A63" s="77">
        <v>45536</v>
      </c>
      <c r="B63" s="166">
        <v>110</v>
      </c>
      <c r="C63" s="103">
        <v>178</v>
      </c>
      <c r="D63" s="103">
        <v>21</v>
      </c>
    </row>
    <row r="64" spans="1:4" x14ac:dyDescent="0.25">
      <c r="A64" s="77">
        <v>45566</v>
      </c>
      <c r="B64" s="166">
        <v>138</v>
      </c>
      <c r="C64" s="103">
        <v>160</v>
      </c>
      <c r="D64" s="103">
        <v>22</v>
      </c>
    </row>
    <row r="65" spans="1:4" x14ac:dyDescent="0.25">
      <c r="A65" s="77">
        <v>45597</v>
      </c>
      <c r="B65" s="166">
        <v>119</v>
      </c>
      <c r="C65" s="103">
        <v>194</v>
      </c>
      <c r="D65" s="103">
        <v>11</v>
      </c>
    </row>
    <row r="66" spans="1:4" x14ac:dyDescent="0.25">
      <c r="A66" s="77">
        <v>45627</v>
      </c>
      <c r="B66" s="166">
        <v>111</v>
      </c>
      <c r="C66" s="103">
        <v>198</v>
      </c>
      <c r="D66" s="103">
        <v>40</v>
      </c>
    </row>
    <row r="67" spans="1:4" x14ac:dyDescent="0.25">
      <c r="A67" s="77">
        <v>45658</v>
      </c>
      <c r="B67" s="166">
        <v>129</v>
      </c>
      <c r="C67" s="103">
        <v>210</v>
      </c>
      <c r="D67" s="103">
        <v>24</v>
      </c>
    </row>
    <row r="68" spans="1:4" x14ac:dyDescent="0.25">
      <c r="A68" s="77">
        <v>45689</v>
      </c>
      <c r="B68" s="166">
        <v>128</v>
      </c>
      <c r="C68" s="103">
        <v>183</v>
      </c>
      <c r="D68" s="103">
        <v>17</v>
      </c>
    </row>
    <row r="69" spans="1:4" x14ac:dyDescent="0.25">
      <c r="A69" s="77">
        <v>45717</v>
      </c>
      <c r="B69" s="166">
        <v>110</v>
      </c>
      <c r="C69" s="103">
        <v>207</v>
      </c>
      <c r="D69" s="103">
        <v>17</v>
      </c>
    </row>
    <row r="70" spans="1:4" x14ac:dyDescent="0.25">
      <c r="A70" s="77">
        <v>45748</v>
      </c>
      <c r="B70" s="166">
        <v>149</v>
      </c>
      <c r="C70" s="103">
        <v>210</v>
      </c>
      <c r="D70" s="103">
        <v>20</v>
      </c>
    </row>
    <row r="71" spans="1:4" x14ac:dyDescent="0.25">
      <c r="A71" s="77">
        <v>45778</v>
      </c>
      <c r="B71" s="166">
        <v>160</v>
      </c>
      <c r="C71" s="103">
        <v>192</v>
      </c>
      <c r="D71" s="103">
        <v>16</v>
      </c>
    </row>
    <row r="72" spans="1:4" x14ac:dyDescent="0.25">
      <c r="A72" s="77">
        <v>45809</v>
      </c>
      <c r="B72" s="166">
        <v>122</v>
      </c>
      <c r="C72" s="103">
        <v>184</v>
      </c>
      <c r="D72" s="103">
        <v>16</v>
      </c>
    </row>
    <row r="73" spans="1:4" x14ac:dyDescent="0.25">
      <c r="A73" s="77">
        <v>45839</v>
      </c>
      <c r="B73" s="166">
        <v>132</v>
      </c>
      <c r="C73" s="103">
        <v>197</v>
      </c>
      <c r="D73" s="103">
        <v>15</v>
      </c>
    </row>
    <row r="74" spans="1:4" x14ac:dyDescent="0.25">
      <c r="A74" s="77">
        <v>45870</v>
      </c>
      <c r="B74" s="166">
        <v>138</v>
      </c>
      <c r="C74" s="103">
        <v>185</v>
      </c>
      <c r="D74" s="103">
        <v>16</v>
      </c>
    </row>
    <row r="75" spans="1:4" x14ac:dyDescent="0.25">
      <c r="A75" s="77">
        <v>45901</v>
      </c>
      <c r="B75" s="166">
        <v>126</v>
      </c>
      <c r="C75" s="103">
        <v>173</v>
      </c>
      <c r="D75" s="103">
        <v>23</v>
      </c>
    </row>
    <row r="76" spans="1:4" x14ac:dyDescent="0.25">
      <c r="A76" s="77">
        <v>45931</v>
      </c>
      <c r="B76" s="166">
        <v>125</v>
      </c>
      <c r="C76" s="103">
        <v>186</v>
      </c>
      <c r="D76" s="103">
        <v>25</v>
      </c>
    </row>
    <row r="77" spans="1:4" x14ac:dyDescent="0.25">
      <c r="A77" s="77">
        <v>45962</v>
      </c>
      <c r="B77" s="166">
        <v>118</v>
      </c>
      <c r="C77" s="103">
        <v>182</v>
      </c>
      <c r="D77" s="103">
        <v>20</v>
      </c>
    </row>
    <row r="78" spans="1:4" x14ac:dyDescent="0.25">
      <c r="A78" s="77">
        <v>45992</v>
      </c>
      <c r="B78" s="166">
        <v>157</v>
      </c>
      <c r="C78" s="103">
        <v>214</v>
      </c>
      <c r="D78" s="103">
        <v>20</v>
      </c>
    </row>
    <row r="79" spans="1:4" x14ac:dyDescent="0.25">
      <c r="A79" s="77">
        <v>46023</v>
      </c>
      <c r="B79" s="166">
        <v>169</v>
      </c>
      <c r="C79" s="103">
        <v>184</v>
      </c>
      <c r="D79" s="103">
        <v>24</v>
      </c>
    </row>
    <row r="80" spans="1:4" x14ac:dyDescent="0.25">
      <c r="A80" s="77">
        <v>46054</v>
      </c>
      <c r="B80" s="166">
        <v>106</v>
      </c>
      <c r="C80" s="103">
        <v>143</v>
      </c>
      <c r="D80" s="103">
        <v>11</v>
      </c>
    </row>
    <row r="81" spans="1:4" x14ac:dyDescent="0.25">
      <c r="A81" s="77">
        <v>46082</v>
      </c>
      <c r="B81" s="166">
        <v>131</v>
      </c>
      <c r="C81" s="103">
        <v>188</v>
      </c>
      <c r="D81" s="103">
        <v>18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41"/>
  <sheetViews>
    <sheetView workbookViewId="0">
      <pane ySplit="1" topLeftCell="A21" activePane="bottomLeft" state="frozen"/>
      <selection pane="bottomLeft"/>
    </sheetView>
  </sheetViews>
  <sheetFormatPr defaultRowHeight="13.8" x14ac:dyDescent="0.25"/>
  <cols>
    <col min="1" max="1" width="9" bestFit="1" customWidth="1"/>
    <col min="2" max="2" width="23" customWidth="1"/>
    <col min="3" max="3" width="12.6640625" customWidth="1"/>
  </cols>
  <sheetData>
    <row r="1" spans="1:15" ht="45" customHeight="1" x14ac:dyDescent="0.3">
      <c r="A1" s="86" t="s">
        <v>167</v>
      </c>
      <c r="B1" s="175" t="s">
        <v>215</v>
      </c>
      <c r="C1" s="190" t="s">
        <v>216</v>
      </c>
    </row>
    <row r="2" spans="1:15" ht="14.25" customHeight="1" x14ac:dyDescent="0.25">
      <c r="A2" s="77">
        <v>45017</v>
      </c>
      <c r="B2" s="174">
        <v>959.08188499975017</v>
      </c>
      <c r="C2" s="174"/>
    </row>
    <row r="3" spans="1:15" ht="14.25" customHeight="1" x14ac:dyDescent="0.25">
      <c r="A3" s="77">
        <v>45047</v>
      </c>
      <c r="B3" s="174">
        <v>775.50189972752935</v>
      </c>
      <c r="C3" s="174"/>
    </row>
    <row r="4" spans="1:15" ht="14.25" customHeight="1" x14ac:dyDescent="0.25">
      <c r="A4" s="77">
        <v>45078</v>
      </c>
      <c r="B4" s="174">
        <v>690.88886618797903</v>
      </c>
      <c r="C4" s="174"/>
      <c r="O4" s="156"/>
    </row>
    <row r="5" spans="1:15" ht="14.25" customHeight="1" x14ac:dyDescent="0.25">
      <c r="A5" s="77">
        <v>45108</v>
      </c>
      <c r="B5" s="174">
        <v>542.84347164709902</v>
      </c>
      <c r="C5" s="174"/>
    </row>
    <row r="6" spans="1:15" ht="14.25" customHeight="1" x14ac:dyDescent="0.25">
      <c r="A6" s="77">
        <v>45139</v>
      </c>
      <c r="B6" s="174">
        <v>572.20122496930071</v>
      </c>
      <c r="C6" s="174"/>
    </row>
    <row r="7" spans="1:15" ht="14.25" customHeight="1" x14ac:dyDescent="0.25">
      <c r="A7" s="77">
        <v>45170</v>
      </c>
      <c r="B7" s="174">
        <v>553.72697354413685</v>
      </c>
      <c r="C7" s="174"/>
    </row>
    <row r="8" spans="1:15" ht="14.25" customHeight="1" x14ac:dyDescent="0.25">
      <c r="A8" s="77">
        <v>45200</v>
      </c>
      <c r="B8" s="174">
        <v>594.58912335772743</v>
      </c>
      <c r="C8" s="174"/>
    </row>
    <row r="9" spans="1:15" ht="14.25" customHeight="1" x14ac:dyDescent="0.25">
      <c r="A9" s="77">
        <v>45231</v>
      </c>
      <c r="B9" s="174">
        <v>689.58203445861136</v>
      </c>
      <c r="C9" s="174"/>
    </row>
    <row r="10" spans="1:15" ht="14.25" customHeight="1" x14ac:dyDescent="0.25">
      <c r="A10" s="77">
        <v>45261</v>
      </c>
      <c r="B10" s="174">
        <v>892.16874728641278</v>
      </c>
      <c r="C10" s="174"/>
    </row>
    <row r="11" spans="1:15" ht="14.25" customHeight="1" x14ac:dyDescent="0.25">
      <c r="A11" s="77">
        <v>45292</v>
      </c>
      <c r="B11" s="174">
        <v>1051.0210001779808</v>
      </c>
      <c r="C11" s="174"/>
    </row>
    <row r="12" spans="1:15" ht="14.25" customHeight="1" x14ac:dyDescent="0.25">
      <c r="A12" s="77">
        <v>45323</v>
      </c>
      <c r="B12" s="174">
        <v>992.46942246813296</v>
      </c>
      <c r="C12" s="174"/>
    </row>
    <row r="13" spans="1:15" ht="14.25" customHeight="1" x14ac:dyDescent="0.25">
      <c r="A13" s="77">
        <v>45352</v>
      </c>
      <c r="B13" s="174">
        <v>886.25882088604385</v>
      </c>
      <c r="C13" s="174"/>
    </row>
    <row r="14" spans="1:15" ht="14.25" customHeight="1" x14ac:dyDescent="0.25">
      <c r="A14" s="77">
        <v>45383</v>
      </c>
      <c r="B14" s="174">
        <v>886.19114221689995</v>
      </c>
      <c r="C14" s="174"/>
    </row>
    <row r="15" spans="1:15" ht="14.25" customHeight="1" x14ac:dyDescent="0.25">
      <c r="A15" s="77">
        <v>45413</v>
      </c>
      <c r="B15" s="174">
        <v>743.1558348868997</v>
      </c>
      <c r="C15" s="174"/>
    </row>
    <row r="16" spans="1:15" ht="14.25" customHeight="1" x14ac:dyDescent="0.25">
      <c r="A16" s="77">
        <v>45444</v>
      </c>
      <c r="B16" s="174">
        <v>626.45390868129982</v>
      </c>
      <c r="C16" s="174"/>
    </row>
    <row r="17" spans="1:7" ht="14.25" customHeight="1" x14ac:dyDescent="0.25">
      <c r="A17" s="77">
        <v>45474</v>
      </c>
      <c r="B17" s="174">
        <v>647.01804073380004</v>
      </c>
      <c r="C17" s="174"/>
    </row>
    <row r="18" spans="1:7" ht="14.25" customHeight="1" x14ac:dyDescent="0.25">
      <c r="A18" s="77">
        <v>45505</v>
      </c>
      <c r="B18" s="174">
        <v>573.40185771230028</v>
      </c>
      <c r="C18" s="174"/>
    </row>
    <row r="19" spans="1:7" x14ac:dyDescent="0.25">
      <c r="A19" s="77">
        <v>45536</v>
      </c>
      <c r="B19" s="174">
        <v>487.59323291020002</v>
      </c>
      <c r="C19" s="174"/>
    </row>
    <row r="20" spans="1:7" x14ac:dyDescent="0.25">
      <c r="A20" s="77">
        <v>45566</v>
      </c>
      <c r="B20" s="174">
        <v>581.80896250859973</v>
      </c>
      <c r="C20" s="174"/>
    </row>
    <row r="21" spans="1:7" x14ac:dyDescent="0.25">
      <c r="A21" s="77">
        <v>45597</v>
      </c>
      <c r="B21" s="174">
        <v>681.05248903490019</v>
      </c>
      <c r="C21" s="174"/>
    </row>
    <row r="22" spans="1:7" x14ac:dyDescent="0.25">
      <c r="A22" s="77">
        <v>45627</v>
      </c>
      <c r="B22" s="174">
        <v>841.32180348439988</v>
      </c>
      <c r="C22" s="174"/>
    </row>
    <row r="23" spans="1:7" x14ac:dyDescent="0.25">
      <c r="A23" s="77">
        <v>45658</v>
      </c>
      <c r="B23" s="174">
        <v>896</v>
      </c>
      <c r="C23" s="174"/>
    </row>
    <row r="24" spans="1:7" x14ac:dyDescent="0.25">
      <c r="A24" s="77">
        <v>45689</v>
      </c>
      <c r="B24" s="174">
        <v>989.10032979670007</v>
      </c>
      <c r="C24" s="174"/>
    </row>
    <row r="25" spans="1:7" x14ac:dyDescent="0.25">
      <c r="A25" s="77">
        <v>45717</v>
      </c>
      <c r="B25" s="174">
        <v>939.05271041020035</v>
      </c>
      <c r="C25" s="174"/>
    </row>
    <row r="26" spans="1:7" x14ac:dyDescent="0.25">
      <c r="A26" s="77">
        <v>45748</v>
      </c>
      <c r="B26" s="192">
        <v>686</v>
      </c>
      <c r="C26" s="174">
        <v>782.93061</v>
      </c>
    </row>
    <row r="27" spans="1:7" x14ac:dyDescent="0.25">
      <c r="A27" s="77">
        <v>45778</v>
      </c>
      <c r="B27" s="192">
        <v>596</v>
      </c>
      <c r="C27" s="174">
        <v>606.34141999999997</v>
      </c>
    </row>
    <row r="28" spans="1:7" x14ac:dyDescent="0.25">
      <c r="A28" s="77">
        <v>45809</v>
      </c>
      <c r="B28" s="192">
        <v>522</v>
      </c>
      <c r="C28" s="174">
        <v>557.29676999999992</v>
      </c>
      <c r="G28" t="s">
        <v>217</v>
      </c>
    </row>
    <row r="29" spans="1:7" x14ac:dyDescent="0.25">
      <c r="A29" s="77">
        <v>45839</v>
      </c>
      <c r="B29" s="174">
        <v>582</v>
      </c>
      <c r="C29" s="174">
        <v>575.75971000000004</v>
      </c>
    </row>
    <row r="30" spans="1:7" x14ac:dyDescent="0.25">
      <c r="A30" s="77">
        <v>45870</v>
      </c>
      <c r="B30" s="174">
        <v>503</v>
      </c>
      <c r="C30" s="174">
        <v>511.43637000000007</v>
      </c>
    </row>
    <row r="31" spans="1:7" x14ac:dyDescent="0.25">
      <c r="A31" s="77">
        <v>45901</v>
      </c>
      <c r="B31" s="174">
        <v>585</v>
      </c>
      <c r="C31" s="174">
        <v>439.00694000000004</v>
      </c>
    </row>
    <row r="32" spans="1:7" x14ac:dyDescent="0.25">
      <c r="A32" s="77">
        <v>45931</v>
      </c>
      <c r="B32" s="174">
        <v>643</v>
      </c>
      <c r="C32" s="174">
        <v>499.61779999999999</v>
      </c>
    </row>
    <row r="33" spans="1:3" x14ac:dyDescent="0.25">
      <c r="A33" s="77">
        <v>45962</v>
      </c>
      <c r="B33" s="174">
        <v>774</v>
      </c>
      <c r="C33" s="174">
        <v>550.0635699999998</v>
      </c>
    </row>
    <row r="34" spans="1:3" x14ac:dyDescent="0.25">
      <c r="A34" s="77">
        <v>45992</v>
      </c>
      <c r="B34" s="174">
        <v>904</v>
      </c>
      <c r="C34" s="174">
        <v>580.53294000000005</v>
      </c>
    </row>
    <row r="35" spans="1:3" x14ac:dyDescent="0.25">
      <c r="A35" s="77">
        <v>46023</v>
      </c>
      <c r="B35" s="174">
        <v>991</v>
      </c>
      <c r="C35" s="174">
        <v>629.05548999999996</v>
      </c>
    </row>
    <row r="36" spans="1:3" x14ac:dyDescent="0.25">
      <c r="A36" s="77">
        <v>46054</v>
      </c>
      <c r="B36" s="174">
        <v>797</v>
      </c>
      <c r="C36" s="174">
        <v>601.76535999999999</v>
      </c>
    </row>
    <row r="37" spans="1:3" x14ac:dyDescent="0.25">
      <c r="A37" s="77">
        <v>46082</v>
      </c>
      <c r="B37" s="174">
        <v>814</v>
      </c>
      <c r="C37" s="174">
        <v>580.07071999999971</v>
      </c>
    </row>
    <row r="38" spans="1:3" x14ac:dyDescent="0.25">
      <c r="A38" s="77"/>
      <c r="B38" s="132"/>
    </row>
    <row r="39" spans="1:3" x14ac:dyDescent="0.25">
      <c r="B39" s="132"/>
    </row>
    <row r="40" spans="1:3" x14ac:dyDescent="0.25">
      <c r="B40" s="132"/>
    </row>
    <row r="41" spans="1:3" x14ac:dyDescent="0.25">
      <c r="B41" s="132"/>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81"/>
  <sheetViews>
    <sheetView zoomScale="90" zoomScaleNormal="90" workbookViewId="0">
      <pane ySplit="1" topLeftCell="A58" activePane="bottomLeft" state="frozen"/>
      <selection pane="bottomLeft"/>
    </sheetView>
  </sheetViews>
  <sheetFormatPr defaultRowHeight="14.25" customHeight="1" x14ac:dyDescent="0.25"/>
  <cols>
    <col min="1" max="2" width="12.6640625" customWidth="1"/>
    <col min="3" max="3" width="16.88671875" customWidth="1"/>
    <col min="4" max="17" width="12.6640625" customWidth="1"/>
  </cols>
  <sheetData>
    <row r="1" spans="1:17" ht="46.8" x14ac:dyDescent="0.25">
      <c r="A1" s="148" t="s">
        <v>167</v>
      </c>
      <c r="B1" s="147" t="s">
        <v>218</v>
      </c>
      <c r="C1" s="147" t="s">
        <v>324</v>
      </c>
      <c r="D1" s="147" t="s">
        <v>219</v>
      </c>
      <c r="E1" s="147" t="s">
        <v>220</v>
      </c>
      <c r="F1" s="143" t="s">
        <v>221</v>
      </c>
      <c r="G1" s="142" t="s">
        <v>306</v>
      </c>
      <c r="H1" s="142" t="s">
        <v>325</v>
      </c>
      <c r="I1" s="142" t="s">
        <v>326</v>
      </c>
      <c r="J1" s="142" t="s">
        <v>327</v>
      </c>
      <c r="K1" s="142" t="s">
        <v>222</v>
      </c>
      <c r="L1" s="142" t="s">
        <v>328</v>
      </c>
      <c r="M1" s="142" t="s">
        <v>329</v>
      </c>
      <c r="N1" s="142" t="s">
        <v>330</v>
      </c>
      <c r="O1" s="142" t="s">
        <v>331</v>
      </c>
      <c r="P1" s="142" t="s">
        <v>223</v>
      </c>
      <c r="Q1" s="142" t="s">
        <v>224</v>
      </c>
    </row>
    <row r="2" spans="1:17" ht="13.8" x14ac:dyDescent="0.25">
      <c r="A2" s="141">
        <v>43678</v>
      </c>
      <c r="B2" s="98">
        <v>357</v>
      </c>
      <c r="C2" s="98">
        <v>625</v>
      </c>
      <c r="D2" s="98">
        <v>403</v>
      </c>
      <c r="E2" s="98">
        <v>244</v>
      </c>
      <c r="F2" s="151">
        <v>4820</v>
      </c>
      <c r="G2" s="146">
        <v>424</v>
      </c>
      <c r="H2" s="146">
        <v>247</v>
      </c>
      <c r="I2" s="146">
        <v>145</v>
      </c>
      <c r="J2" s="146">
        <v>47</v>
      </c>
      <c r="K2" s="149">
        <v>840</v>
      </c>
      <c r="L2" s="146">
        <v>79</v>
      </c>
      <c r="M2" s="146">
        <v>11</v>
      </c>
      <c r="N2" s="146">
        <v>19</v>
      </c>
      <c r="O2" s="146">
        <v>8</v>
      </c>
      <c r="P2" s="149">
        <v>102</v>
      </c>
      <c r="Q2" s="153">
        <v>5762</v>
      </c>
    </row>
    <row r="3" spans="1:17" ht="13.8" x14ac:dyDescent="0.25">
      <c r="A3" s="141">
        <v>43709</v>
      </c>
      <c r="B3" s="98">
        <v>362</v>
      </c>
      <c r="C3" s="98">
        <v>627</v>
      </c>
      <c r="D3" s="98">
        <v>405</v>
      </c>
      <c r="E3" s="98">
        <v>245</v>
      </c>
      <c r="F3" s="151">
        <v>4832</v>
      </c>
      <c r="G3" s="98">
        <v>427</v>
      </c>
      <c r="H3" s="98">
        <v>247</v>
      </c>
      <c r="I3" s="98">
        <v>144</v>
      </c>
      <c r="J3" s="98">
        <v>48</v>
      </c>
      <c r="K3" s="149">
        <v>846</v>
      </c>
      <c r="L3" s="98">
        <v>82</v>
      </c>
      <c r="M3" s="98">
        <v>13</v>
      </c>
      <c r="N3" s="98">
        <v>19</v>
      </c>
      <c r="O3" s="98">
        <v>8</v>
      </c>
      <c r="P3" s="149">
        <v>106</v>
      </c>
      <c r="Q3" s="153">
        <v>5784</v>
      </c>
    </row>
    <row r="4" spans="1:17" ht="13.8" x14ac:dyDescent="0.25">
      <c r="A4" s="141">
        <v>43739</v>
      </c>
      <c r="B4" s="98">
        <v>366</v>
      </c>
      <c r="C4" s="98">
        <v>629</v>
      </c>
      <c r="D4" s="98">
        <v>404</v>
      </c>
      <c r="E4" s="98">
        <v>247</v>
      </c>
      <c r="F4" s="151">
        <v>4810</v>
      </c>
      <c r="G4" s="98">
        <v>429</v>
      </c>
      <c r="H4" s="98">
        <v>247</v>
      </c>
      <c r="I4" s="98">
        <v>144</v>
      </c>
      <c r="J4" s="98">
        <v>48</v>
      </c>
      <c r="K4" s="149">
        <v>850</v>
      </c>
      <c r="L4" s="98">
        <v>82</v>
      </c>
      <c r="M4" s="98">
        <v>13</v>
      </c>
      <c r="N4" s="98">
        <v>19</v>
      </c>
      <c r="O4" s="98">
        <v>8</v>
      </c>
      <c r="P4" s="149">
        <v>106</v>
      </c>
      <c r="Q4" s="153">
        <v>5766</v>
      </c>
    </row>
    <row r="5" spans="1:17" ht="13.8" x14ac:dyDescent="0.25">
      <c r="A5" s="141">
        <v>43770</v>
      </c>
      <c r="B5" s="98">
        <v>372</v>
      </c>
      <c r="C5" s="98">
        <v>634</v>
      </c>
      <c r="D5" s="98">
        <v>402</v>
      </c>
      <c r="E5" s="98">
        <v>249</v>
      </c>
      <c r="F5" s="151">
        <v>4814</v>
      </c>
      <c r="G5" s="98">
        <v>425</v>
      </c>
      <c r="H5" s="98">
        <v>247</v>
      </c>
      <c r="I5" s="98">
        <v>143</v>
      </c>
      <c r="J5" s="98">
        <v>45</v>
      </c>
      <c r="K5" s="149">
        <v>847</v>
      </c>
      <c r="L5" s="98">
        <v>81</v>
      </c>
      <c r="M5" s="98">
        <v>13</v>
      </c>
      <c r="N5" s="98">
        <v>18</v>
      </c>
      <c r="O5" s="98">
        <v>8</v>
      </c>
      <c r="P5" s="149">
        <v>105</v>
      </c>
      <c r="Q5" s="153">
        <v>5766</v>
      </c>
    </row>
    <row r="6" spans="1:17" ht="13.8" x14ac:dyDescent="0.25">
      <c r="A6" s="141">
        <v>43800</v>
      </c>
      <c r="B6" s="98">
        <v>371</v>
      </c>
      <c r="C6" s="98">
        <v>633</v>
      </c>
      <c r="D6" s="98">
        <v>401</v>
      </c>
      <c r="E6" s="98">
        <v>249</v>
      </c>
      <c r="F6" s="151">
        <v>4793</v>
      </c>
      <c r="G6" s="98">
        <v>430</v>
      </c>
      <c r="H6" s="98">
        <v>245</v>
      </c>
      <c r="I6" s="98">
        <v>144</v>
      </c>
      <c r="J6" s="98">
        <v>44</v>
      </c>
      <c r="K6" s="149">
        <v>847</v>
      </c>
      <c r="L6" s="98">
        <v>81</v>
      </c>
      <c r="M6" s="98">
        <v>13</v>
      </c>
      <c r="N6" s="98">
        <v>18</v>
      </c>
      <c r="O6" s="98">
        <v>8</v>
      </c>
      <c r="P6" s="149">
        <v>105</v>
      </c>
      <c r="Q6" s="153">
        <v>5745</v>
      </c>
    </row>
    <row r="7" spans="1:17" ht="13.8" x14ac:dyDescent="0.25">
      <c r="A7" s="141">
        <v>43831</v>
      </c>
      <c r="B7" s="98">
        <v>374</v>
      </c>
      <c r="C7" s="98">
        <v>637</v>
      </c>
      <c r="D7" s="98">
        <v>401</v>
      </c>
      <c r="E7" s="98">
        <v>251</v>
      </c>
      <c r="F7" s="151">
        <v>4792</v>
      </c>
      <c r="G7" s="98">
        <v>432</v>
      </c>
      <c r="H7" s="98">
        <v>246</v>
      </c>
      <c r="I7" s="98">
        <v>143</v>
      </c>
      <c r="J7" s="98">
        <v>45</v>
      </c>
      <c r="K7" s="149">
        <v>850</v>
      </c>
      <c r="L7" s="98">
        <v>81</v>
      </c>
      <c r="M7" s="98">
        <v>13</v>
      </c>
      <c r="N7" s="98">
        <v>18</v>
      </c>
      <c r="O7" s="98">
        <v>8</v>
      </c>
      <c r="P7" s="149">
        <v>105</v>
      </c>
      <c r="Q7" s="153">
        <v>5747</v>
      </c>
    </row>
    <row r="8" spans="1:17" ht="13.8" x14ac:dyDescent="0.25">
      <c r="A8" s="141">
        <v>43862</v>
      </c>
      <c r="B8" s="98">
        <v>381</v>
      </c>
      <c r="C8" s="98">
        <v>636</v>
      </c>
      <c r="D8" s="98">
        <v>403</v>
      </c>
      <c r="E8" s="98">
        <v>250</v>
      </c>
      <c r="F8" s="151">
        <v>4782</v>
      </c>
      <c r="G8" s="98">
        <v>435</v>
      </c>
      <c r="H8" s="98">
        <v>248</v>
      </c>
      <c r="I8" s="98">
        <v>144</v>
      </c>
      <c r="J8" s="98">
        <v>47</v>
      </c>
      <c r="K8" s="149">
        <v>856</v>
      </c>
      <c r="L8" s="98">
        <v>85</v>
      </c>
      <c r="M8" s="98">
        <v>14</v>
      </c>
      <c r="N8" s="98">
        <v>18</v>
      </c>
      <c r="O8" s="98">
        <v>8</v>
      </c>
      <c r="P8" s="149">
        <v>109</v>
      </c>
      <c r="Q8" s="153">
        <v>5747</v>
      </c>
    </row>
    <row r="9" spans="1:17" ht="13.8" x14ac:dyDescent="0.25">
      <c r="A9" s="141">
        <v>43891</v>
      </c>
      <c r="B9" s="98">
        <v>384</v>
      </c>
      <c r="C9" s="98">
        <v>636</v>
      </c>
      <c r="D9" s="98">
        <v>402</v>
      </c>
      <c r="E9" s="98">
        <v>251</v>
      </c>
      <c r="F9" s="151">
        <v>4780</v>
      </c>
      <c r="G9" s="98">
        <v>444</v>
      </c>
      <c r="H9" s="98">
        <v>252</v>
      </c>
      <c r="I9" s="98">
        <v>146</v>
      </c>
      <c r="J9" s="98">
        <v>48</v>
      </c>
      <c r="K9" s="149">
        <v>877</v>
      </c>
      <c r="L9" s="98">
        <v>85</v>
      </c>
      <c r="M9" s="98">
        <v>14</v>
      </c>
      <c r="N9" s="98">
        <v>18</v>
      </c>
      <c r="O9" s="98">
        <v>8</v>
      </c>
      <c r="P9" s="149">
        <v>109</v>
      </c>
      <c r="Q9" s="153">
        <v>5766</v>
      </c>
    </row>
    <row r="10" spans="1:17" ht="13.8" x14ac:dyDescent="0.25">
      <c r="A10" s="141">
        <v>43922</v>
      </c>
      <c r="B10" s="98">
        <v>386</v>
      </c>
      <c r="C10" s="98">
        <v>639</v>
      </c>
      <c r="D10" s="98">
        <v>400</v>
      </c>
      <c r="E10" s="98">
        <v>253</v>
      </c>
      <c r="F10" s="151">
        <v>4783</v>
      </c>
      <c r="G10" s="98">
        <v>446</v>
      </c>
      <c r="H10" s="98">
        <v>251</v>
      </c>
      <c r="I10" s="98">
        <v>146</v>
      </c>
      <c r="J10" s="98">
        <v>48</v>
      </c>
      <c r="K10" s="149">
        <v>874</v>
      </c>
      <c r="L10" s="98">
        <v>83</v>
      </c>
      <c r="M10" s="98">
        <v>14</v>
      </c>
      <c r="N10" s="98">
        <v>18</v>
      </c>
      <c r="O10" s="98">
        <v>8</v>
      </c>
      <c r="P10" s="149">
        <v>107</v>
      </c>
      <c r="Q10" s="153">
        <v>5764</v>
      </c>
    </row>
    <row r="11" spans="1:17" ht="13.8" x14ac:dyDescent="0.25">
      <c r="A11" s="141">
        <v>43952</v>
      </c>
      <c r="B11" s="98">
        <v>394</v>
      </c>
      <c r="C11" s="98">
        <v>645</v>
      </c>
      <c r="D11" s="98">
        <v>401</v>
      </c>
      <c r="E11" s="98">
        <v>254</v>
      </c>
      <c r="F11" s="151">
        <v>4792</v>
      </c>
      <c r="G11" s="98">
        <v>444</v>
      </c>
      <c r="H11" s="98">
        <v>252</v>
      </c>
      <c r="I11" s="98">
        <v>146</v>
      </c>
      <c r="J11" s="98">
        <v>48</v>
      </c>
      <c r="K11" s="149">
        <v>873</v>
      </c>
      <c r="L11" s="98">
        <v>83</v>
      </c>
      <c r="M11" s="98">
        <v>14</v>
      </c>
      <c r="N11" s="98">
        <v>18</v>
      </c>
      <c r="O11" s="98">
        <v>8</v>
      </c>
      <c r="P11" s="149">
        <v>107</v>
      </c>
      <c r="Q11" s="153">
        <v>5772</v>
      </c>
    </row>
    <row r="12" spans="1:17" ht="13.8" x14ac:dyDescent="0.25">
      <c r="A12" s="141">
        <v>43983</v>
      </c>
      <c r="B12" s="98">
        <v>400</v>
      </c>
      <c r="C12" s="98">
        <v>650</v>
      </c>
      <c r="D12" s="98">
        <v>401</v>
      </c>
      <c r="E12" s="98">
        <v>255</v>
      </c>
      <c r="F12" s="151">
        <v>4798</v>
      </c>
      <c r="G12" s="98">
        <v>448</v>
      </c>
      <c r="H12" s="98">
        <v>253</v>
      </c>
      <c r="I12" s="98">
        <v>146</v>
      </c>
      <c r="J12" s="98">
        <v>48</v>
      </c>
      <c r="K12" s="149">
        <v>874</v>
      </c>
      <c r="L12" s="98">
        <v>81</v>
      </c>
      <c r="M12" s="98">
        <v>14</v>
      </c>
      <c r="N12" s="98">
        <v>17</v>
      </c>
      <c r="O12" s="98">
        <v>7</v>
      </c>
      <c r="P12" s="149">
        <v>105</v>
      </c>
      <c r="Q12" s="153">
        <v>5777</v>
      </c>
    </row>
    <row r="13" spans="1:17" ht="13.8" x14ac:dyDescent="0.25">
      <c r="A13" s="141">
        <v>44013</v>
      </c>
      <c r="B13" s="98">
        <v>406</v>
      </c>
      <c r="C13" s="98">
        <v>654</v>
      </c>
      <c r="D13" s="98">
        <v>404</v>
      </c>
      <c r="E13" s="98">
        <v>258</v>
      </c>
      <c r="F13" s="151">
        <v>4807</v>
      </c>
      <c r="G13" s="98">
        <v>448</v>
      </c>
      <c r="H13" s="98">
        <v>251</v>
      </c>
      <c r="I13" s="98">
        <v>146</v>
      </c>
      <c r="J13" s="98">
        <v>48</v>
      </c>
      <c r="K13" s="149">
        <v>870</v>
      </c>
      <c r="L13" s="98">
        <v>80</v>
      </c>
      <c r="M13" s="98">
        <v>14</v>
      </c>
      <c r="N13" s="98">
        <v>17</v>
      </c>
      <c r="O13" s="98">
        <v>7</v>
      </c>
      <c r="P13" s="149">
        <v>103</v>
      </c>
      <c r="Q13" s="153">
        <v>5780</v>
      </c>
    </row>
    <row r="14" spans="1:17" ht="13.8" x14ac:dyDescent="0.25">
      <c r="A14" s="141">
        <v>44044</v>
      </c>
      <c r="B14" s="98">
        <v>412</v>
      </c>
      <c r="C14" s="98">
        <v>660</v>
      </c>
      <c r="D14" s="98">
        <v>406</v>
      </c>
      <c r="E14" s="98">
        <v>263</v>
      </c>
      <c r="F14" s="151">
        <v>4821</v>
      </c>
      <c r="G14" s="98">
        <v>446</v>
      </c>
      <c r="H14" s="98">
        <v>250</v>
      </c>
      <c r="I14" s="98">
        <v>145</v>
      </c>
      <c r="J14" s="98">
        <v>48</v>
      </c>
      <c r="K14" s="149">
        <v>867</v>
      </c>
      <c r="L14" s="98">
        <v>80</v>
      </c>
      <c r="M14" s="98">
        <v>14</v>
      </c>
      <c r="N14" s="98">
        <v>17</v>
      </c>
      <c r="O14" s="98">
        <v>7</v>
      </c>
      <c r="P14" s="149">
        <v>103</v>
      </c>
      <c r="Q14" s="153">
        <v>5791</v>
      </c>
    </row>
    <row r="15" spans="1:17" ht="13.8" x14ac:dyDescent="0.25">
      <c r="A15" s="141">
        <v>44075</v>
      </c>
      <c r="B15" s="98">
        <v>416</v>
      </c>
      <c r="C15" s="98">
        <v>670</v>
      </c>
      <c r="D15" s="98">
        <v>406</v>
      </c>
      <c r="E15" s="98">
        <v>265</v>
      </c>
      <c r="F15" s="151">
        <v>4838</v>
      </c>
      <c r="G15" s="98">
        <v>451</v>
      </c>
      <c r="H15" s="98">
        <v>251</v>
      </c>
      <c r="I15" s="98">
        <v>143</v>
      </c>
      <c r="J15" s="98">
        <v>48</v>
      </c>
      <c r="K15" s="149">
        <v>875</v>
      </c>
      <c r="L15" s="98">
        <v>80</v>
      </c>
      <c r="M15" s="98">
        <v>14</v>
      </c>
      <c r="N15" s="98">
        <v>17</v>
      </c>
      <c r="O15" s="98">
        <v>7</v>
      </c>
      <c r="P15" s="149">
        <v>103</v>
      </c>
      <c r="Q15" s="153">
        <v>5816</v>
      </c>
    </row>
    <row r="16" spans="1:17" ht="13.8" x14ac:dyDescent="0.25">
      <c r="A16" s="141">
        <v>44105</v>
      </c>
      <c r="B16" s="98">
        <v>420</v>
      </c>
      <c r="C16" s="98">
        <v>676</v>
      </c>
      <c r="D16" s="98">
        <v>408</v>
      </c>
      <c r="E16" s="98">
        <v>265</v>
      </c>
      <c r="F16" s="151">
        <v>4835</v>
      </c>
      <c r="G16" s="98">
        <v>466</v>
      </c>
      <c r="H16" s="98">
        <v>254</v>
      </c>
      <c r="I16" s="98">
        <v>142</v>
      </c>
      <c r="J16" s="98">
        <v>48</v>
      </c>
      <c r="K16" s="149">
        <v>891</v>
      </c>
      <c r="L16" s="98">
        <v>80</v>
      </c>
      <c r="M16" s="98">
        <v>14</v>
      </c>
      <c r="N16" s="98">
        <v>17</v>
      </c>
      <c r="O16" s="98">
        <v>7</v>
      </c>
      <c r="P16" s="149">
        <v>103</v>
      </c>
      <c r="Q16" s="153">
        <v>5829</v>
      </c>
    </row>
    <row r="17" spans="1:17" ht="13.8" x14ac:dyDescent="0.25">
      <c r="A17" s="141">
        <v>44136</v>
      </c>
      <c r="B17" s="98">
        <v>421</v>
      </c>
      <c r="C17" s="98">
        <v>677</v>
      </c>
      <c r="D17" s="98">
        <v>406</v>
      </c>
      <c r="E17" s="98">
        <v>266</v>
      </c>
      <c r="F17" s="151">
        <v>4840</v>
      </c>
      <c r="G17" s="98">
        <v>470</v>
      </c>
      <c r="H17" s="98">
        <v>255</v>
      </c>
      <c r="I17" s="98">
        <v>140</v>
      </c>
      <c r="J17" s="98">
        <v>48</v>
      </c>
      <c r="K17" s="149">
        <v>891</v>
      </c>
      <c r="L17" s="98">
        <v>83</v>
      </c>
      <c r="M17" s="98">
        <v>15</v>
      </c>
      <c r="N17" s="98">
        <v>17</v>
      </c>
      <c r="O17" s="98">
        <v>7</v>
      </c>
      <c r="P17" s="149">
        <v>107</v>
      </c>
      <c r="Q17" s="153">
        <v>5838</v>
      </c>
    </row>
    <row r="18" spans="1:17" ht="13.8" x14ac:dyDescent="0.25">
      <c r="A18" s="141">
        <v>44166</v>
      </c>
      <c r="B18" s="98">
        <v>422</v>
      </c>
      <c r="C18" s="98">
        <v>681</v>
      </c>
      <c r="D18" s="98">
        <v>406</v>
      </c>
      <c r="E18" s="98">
        <v>266</v>
      </c>
      <c r="F18" s="151">
        <v>4823</v>
      </c>
      <c r="G18" s="98">
        <v>470</v>
      </c>
      <c r="H18" s="98">
        <v>255</v>
      </c>
      <c r="I18" s="98">
        <v>140</v>
      </c>
      <c r="J18" s="98">
        <v>49</v>
      </c>
      <c r="K18" s="149">
        <v>891</v>
      </c>
      <c r="L18" s="98">
        <v>83</v>
      </c>
      <c r="M18" s="98">
        <v>15</v>
      </c>
      <c r="N18" s="98">
        <v>17</v>
      </c>
      <c r="O18" s="98">
        <v>7</v>
      </c>
      <c r="P18" s="149">
        <v>107</v>
      </c>
      <c r="Q18" s="153">
        <v>5821</v>
      </c>
    </row>
    <row r="19" spans="1:17" ht="13.8" x14ac:dyDescent="0.25">
      <c r="A19" s="141">
        <v>44197</v>
      </c>
      <c r="B19" s="98">
        <v>425</v>
      </c>
      <c r="C19" s="98">
        <v>680</v>
      </c>
      <c r="D19" s="98">
        <v>406</v>
      </c>
      <c r="E19" s="98">
        <v>267</v>
      </c>
      <c r="F19" s="151">
        <v>4810</v>
      </c>
      <c r="G19" s="98">
        <v>475</v>
      </c>
      <c r="H19" s="98">
        <v>258</v>
      </c>
      <c r="I19" s="98">
        <v>142</v>
      </c>
      <c r="J19" s="98">
        <v>50</v>
      </c>
      <c r="K19" s="149">
        <v>905</v>
      </c>
      <c r="L19" s="98">
        <v>81</v>
      </c>
      <c r="M19" s="98">
        <v>14</v>
      </c>
      <c r="N19" s="98">
        <v>17</v>
      </c>
      <c r="O19" s="98">
        <v>7</v>
      </c>
      <c r="P19" s="149">
        <v>105</v>
      </c>
      <c r="Q19" s="153">
        <v>5820</v>
      </c>
    </row>
    <row r="20" spans="1:17" ht="13.8" x14ac:dyDescent="0.25">
      <c r="A20" s="141">
        <v>44228</v>
      </c>
      <c r="B20" s="98">
        <v>425</v>
      </c>
      <c r="C20" s="98">
        <v>680</v>
      </c>
      <c r="D20" s="98">
        <v>406</v>
      </c>
      <c r="E20" s="98">
        <v>267</v>
      </c>
      <c r="F20" s="151">
        <v>4804</v>
      </c>
      <c r="G20" s="98">
        <v>473</v>
      </c>
      <c r="H20" s="98">
        <v>262</v>
      </c>
      <c r="I20" s="98">
        <v>141</v>
      </c>
      <c r="J20" s="98">
        <v>50</v>
      </c>
      <c r="K20" s="149">
        <v>909</v>
      </c>
      <c r="L20" s="98">
        <v>81</v>
      </c>
      <c r="M20" s="98">
        <v>14</v>
      </c>
      <c r="N20" s="98">
        <v>17</v>
      </c>
      <c r="O20" s="98">
        <v>7</v>
      </c>
      <c r="P20" s="149">
        <v>105</v>
      </c>
      <c r="Q20" s="153">
        <v>5818</v>
      </c>
    </row>
    <row r="21" spans="1:17" ht="13.8" x14ac:dyDescent="0.25">
      <c r="A21" s="141">
        <v>44256</v>
      </c>
      <c r="B21" s="98">
        <v>428</v>
      </c>
      <c r="C21" s="98">
        <v>682</v>
      </c>
      <c r="D21" s="98">
        <v>406</v>
      </c>
      <c r="E21" s="98">
        <v>267</v>
      </c>
      <c r="F21" s="151">
        <v>4801</v>
      </c>
      <c r="G21" s="98">
        <v>474</v>
      </c>
      <c r="H21" s="98">
        <v>264</v>
      </c>
      <c r="I21" s="98">
        <v>141</v>
      </c>
      <c r="J21" s="98">
        <v>50</v>
      </c>
      <c r="K21" s="149">
        <v>914</v>
      </c>
      <c r="L21" s="98">
        <v>80</v>
      </c>
      <c r="M21" s="98">
        <v>14</v>
      </c>
      <c r="N21" s="98">
        <v>17</v>
      </c>
      <c r="O21" s="98">
        <v>7</v>
      </c>
      <c r="P21" s="149">
        <v>104</v>
      </c>
      <c r="Q21" s="153">
        <v>5819</v>
      </c>
    </row>
    <row r="22" spans="1:17" ht="13.8" x14ac:dyDescent="0.25">
      <c r="A22" s="141">
        <v>44287</v>
      </c>
      <c r="B22" s="98">
        <v>429</v>
      </c>
      <c r="C22" s="98">
        <v>685</v>
      </c>
      <c r="D22" s="98">
        <v>408</v>
      </c>
      <c r="E22" s="98">
        <v>268</v>
      </c>
      <c r="F22" s="151">
        <v>4790</v>
      </c>
      <c r="G22" s="98">
        <v>475</v>
      </c>
      <c r="H22" s="98">
        <v>267</v>
      </c>
      <c r="I22" s="98">
        <v>139</v>
      </c>
      <c r="J22" s="98">
        <v>49</v>
      </c>
      <c r="K22" s="149">
        <v>912</v>
      </c>
      <c r="L22" s="98">
        <v>79</v>
      </c>
      <c r="M22" s="98">
        <v>14</v>
      </c>
      <c r="N22" s="98">
        <v>17</v>
      </c>
      <c r="O22" s="98">
        <v>7</v>
      </c>
      <c r="P22" s="149">
        <v>103</v>
      </c>
      <c r="Q22" s="153">
        <v>5805</v>
      </c>
    </row>
    <row r="23" spans="1:17" ht="13.8" x14ac:dyDescent="0.25">
      <c r="A23" s="141">
        <v>44317</v>
      </c>
      <c r="B23" s="98">
        <v>428</v>
      </c>
      <c r="C23" s="98">
        <v>684</v>
      </c>
      <c r="D23" s="98">
        <v>404</v>
      </c>
      <c r="E23" s="98">
        <v>268</v>
      </c>
      <c r="F23" s="151">
        <v>4771</v>
      </c>
      <c r="G23" s="98">
        <v>478</v>
      </c>
      <c r="H23" s="98">
        <v>267</v>
      </c>
      <c r="I23" s="98">
        <v>140</v>
      </c>
      <c r="J23" s="98">
        <v>50</v>
      </c>
      <c r="K23" s="149">
        <v>918</v>
      </c>
      <c r="L23" s="98">
        <v>79</v>
      </c>
      <c r="M23" s="98">
        <v>14</v>
      </c>
      <c r="N23" s="98">
        <v>17</v>
      </c>
      <c r="O23" s="98">
        <v>7</v>
      </c>
      <c r="P23" s="149">
        <v>103</v>
      </c>
      <c r="Q23" s="153">
        <v>5792</v>
      </c>
    </row>
    <row r="24" spans="1:17" ht="13.8" x14ac:dyDescent="0.25">
      <c r="A24" s="141">
        <v>44348</v>
      </c>
      <c r="B24" s="98">
        <v>426</v>
      </c>
      <c r="C24" s="98">
        <v>682</v>
      </c>
      <c r="D24" s="98">
        <v>402</v>
      </c>
      <c r="E24" s="98">
        <v>267</v>
      </c>
      <c r="F24" s="151">
        <v>4742</v>
      </c>
      <c r="G24" s="98">
        <v>483</v>
      </c>
      <c r="H24" s="98">
        <v>272</v>
      </c>
      <c r="I24" s="98">
        <v>140</v>
      </c>
      <c r="J24" s="98">
        <v>52</v>
      </c>
      <c r="K24" s="149">
        <v>936</v>
      </c>
      <c r="L24" s="98">
        <v>83</v>
      </c>
      <c r="M24" s="98">
        <v>14</v>
      </c>
      <c r="N24" s="98">
        <v>18</v>
      </c>
      <c r="O24" s="98">
        <v>7</v>
      </c>
      <c r="P24" s="149">
        <v>107</v>
      </c>
      <c r="Q24" s="153">
        <v>5785</v>
      </c>
    </row>
    <row r="25" spans="1:17" ht="13.8" x14ac:dyDescent="0.25">
      <c r="A25" s="141">
        <v>44378</v>
      </c>
      <c r="B25" s="98">
        <v>426</v>
      </c>
      <c r="C25" s="98">
        <v>680</v>
      </c>
      <c r="D25" s="98">
        <v>400</v>
      </c>
      <c r="E25" s="98">
        <v>265</v>
      </c>
      <c r="F25" s="151">
        <v>4716</v>
      </c>
      <c r="G25" s="98">
        <v>478</v>
      </c>
      <c r="H25" s="98">
        <v>270</v>
      </c>
      <c r="I25" s="98">
        <v>140</v>
      </c>
      <c r="J25" s="98">
        <v>51</v>
      </c>
      <c r="K25" s="149">
        <v>928</v>
      </c>
      <c r="L25" s="98">
        <v>81</v>
      </c>
      <c r="M25" s="98">
        <v>13</v>
      </c>
      <c r="N25" s="98">
        <v>18</v>
      </c>
      <c r="O25" s="98">
        <v>7</v>
      </c>
      <c r="P25" s="149">
        <v>105</v>
      </c>
      <c r="Q25" s="153">
        <v>5749</v>
      </c>
    </row>
    <row r="26" spans="1:17" ht="13.8" x14ac:dyDescent="0.25">
      <c r="A26" s="141">
        <v>44409</v>
      </c>
      <c r="B26" s="98">
        <v>424</v>
      </c>
      <c r="C26" s="98">
        <v>675</v>
      </c>
      <c r="D26" s="98">
        <v>398</v>
      </c>
      <c r="E26" s="98">
        <v>264</v>
      </c>
      <c r="F26" s="151">
        <v>4685</v>
      </c>
      <c r="G26" s="98">
        <v>481</v>
      </c>
      <c r="H26" s="98">
        <v>272</v>
      </c>
      <c r="I26" s="98">
        <v>141</v>
      </c>
      <c r="J26" s="98">
        <v>51</v>
      </c>
      <c r="K26" s="149">
        <v>932</v>
      </c>
      <c r="L26" s="98">
        <v>84</v>
      </c>
      <c r="M26" s="98">
        <v>14</v>
      </c>
      <c r="N26" s="98">
        <v>20</v>
      </c>
      <c r="O26" s="98">
        <v>7</v>
      </c>
      <c r="P26" s="149">
        <v>110</v>
      </c>
      <c r="Q26" s="153">
        <v>5727</v>
      </c>
    </row>
    <row r="27" spans="1:17" ht="13.8" x14ac:dyDescent="0.25">
      <c r="A27" s="141">
        <v>44440</v>
      </c>
      <c r="B27" s="98">
        <v>424</v>
      </c>
      <c r="C27" s="98">
        <v>672</v>
      </c>
      <c r="D27" s="98">
        <v>394</v>
      </c>
      <c r="E27" s="98">
        <v>262</v>
      </c>
      <c r="F27" s="151">
        <v>4656</v>
      </c>
      <c r="G27" s="98">
        <v>484</v>
      </c>
      <c r="H27" s="98">
        <v>278</v>
      </c>
      <c r="I27" s="98">
        <v>143</v>
      </c>
      <c r="J27" s="98">
        <v>53</v>
      </c>
      <c r="K27" s="149">
        <v>948</v>
      </c>
      <c r="L27" s="98">
        <v>84</v>
      </c>
      <c r="M27" s="98">
        <v>14</v>
      </c>
      <c r="N27" s="98">
        <v>20</v>
      </c>
      <c r="O27" s="98">
        <v>7</v>
      </c>
      <c r="P27" s="149">
        <v>110</v>
      </c>
      <c r="Q27" s="153">
        <v>5714</v>
      </c>
    </row>
    <row r="28" spans="1:17" ht="13.8" x14ac:dyDescent="0.25">
      <c r="A28" s="141">
        <v>44470</v>
      </c>
      <c r="B28" s="98">
        <v>423</v>
      </c>
      <c r="C28" s="98">
        <v>669</v>
      </c>
      <c r="D28" s="98">
        <v>390</v>
      </c>
      <c r="E28" s="98">
        <v>261</v>
      </c>
      <c r="F28" s="151">
        <v>4635</v>
      </c>
      <c r="G28" s="98">
        <v>480</v>
      </c>
      <c r="H28" s="98">
        <v>278</v>
      </c>
      <c r="I28" s="98">
        <v>142</v>
      </c>
      <c r="J28" s="98">
        <v>52</v>
      </c>
      <c r="K28" s="149">
        <v>944</v>
      </c>
      <c r="L28" s="98">
        <v>84</v>
      </c>
      <c r="M28" s="98">
        <v>14</v>
      </c>
      <c r="N28" s="98">
        <v>20</v>
      </c>
      <c r="O28" s="98">
        <v>7</v>
      </c>
      <c r="P28" s="149">
        <v>110</v>
      </c>
      <c r="Q28" s="153">
        <v>5689</v>
      </c>
    </row>
    <row r="29" spans="1:17" ht="13.8" x14ac:dyDescent="0.25">
      <c r="A29" s="141">
        <v>44501</v>
      </c>
      <c r="B29" s="98">
        <v>422</v>
      </c>
      <c r="C29" s="98">
        <v>668</v>
      </c>
      <c r="D29" s="98">
        <v>387</v>
      </c>
      <c r="E29" s="98">
        <v>261</v>
      </c>
      <c r="F29" s="151">
        <v>4619</v>
      </c>
      <c r="G29" s="98">
        <v>486</v>
      </c>
      <c r="H29" s="98">
        <v>281</v>
      </c>
      <c r="I29" s="98">
        <v>144</v>
      </c>
      <c r="J29" s="98">
        <v>55</v>
      </c>
      <c r="K29" s="149">
        <v>957</v>
      </c>
      <c r="L29" s="98">
        <v>86</v>
      </c>
      <c r="M29" s="98">
        <v>16</v>
      </c>
      <c r="N29" s="98">
        <v>20</v>
      </c>
      <c r="O29" s="98">
        <v>8</v>
      </c>
      <c r="P29" s="149">
        <v>114</v>
      </c>
      <c r="Q29" s="153">
        <v>5690</v>
      </c>
    </row>
    <row r="30" spans="1:17" ht="13.8" x14ac:dyDescent="0.25">
      <c r="A30" s="141">
        <v>44531</v>
      </c>
      <c r="B30" s="98">
        <v>422</v>
      </c>
      <c r="C30" s="98">
        <v>667</v>
      </c>
      <c r="D30" s="98">
        <v>386</v>
      </c>
      <c r="E30" s="98">
        <v>260</v>
      </c>
      <c r="F30" s="151">
        <v>4594</v>
      </c>
      <c r="G30" s="98">
        <v>482</v>
      </c>
      <c r="H30" s="98">
        <v>283</v>
      </c>
      <c r="I30" s="98">
        <v>144</v>
      </c>
      <c r="J30" s="98">
        <v>55</v>
      </c>
      <c r="K30" s="149">
        <v>954</v>
      </c>
      <c r="L30" s="98">
        <v>86</v>
      </c>
      <c r="M30" s="98">
        <v>16</v>
      </c>
      <c r="N30" s="98">
        <v>20</v>
      </c>
      <c r="O30" s="98">
        <v>8</v>
      </c>
      <c r="P30" s="149">
        <v>113</v>
      </c>
      <c r="Q30" s="153">
        <v>5661</v>
      </c>
    </row>
    <row r="31" spans="1:17" ht="13.8" x14ac:dyDescent="0.25">
      <c r="A31" s="141">
        <v>44562</v>
      </c>
      <c r="B31" s="98">
        <v>420</v>
      </c>
      <c r="C31" s="98">
        <v>665</v>
      </c>
      <c r="D31" s="98">
        <v>384</v>
      </c>
      <c r="E31" s="98">
        <v>259</v>
      </c>
      <c r="F31" s="151">
        <v>4570</v>
      </c>
      <c r="G31" s="98">
        <v>476</v>
      </c>
      <c r="H31" s="98">
        <v>275</v>
      </c>
      <c r="I31" s="98">
        <v>142</v>
      </c>
      <c r="J31" s="98">
        <v>56</v>
      </c>
      <c r="K31" s="149">
        <v>940</v>
      </c>
      <c r="L31" s="98">
        <v>86</v>
      </c>
      <c r="M31" s="98">
        <v>16</v>
      </c>
      <c r="N31" s="98">
        <v>20</v>
      </c>
      <c r="O31" s="98">
        <v>8</v>
      </c>
      <c r="P31" s="149">
        <v>112</v>
      </c>
      <c r="Q31" s="153">
        <v>5622</v>
      </c>
    </row>
    <row r="32" spans="1:17" ht="13.8" x14ac:dyDescent="0.25">
      <c r="A32" s="141">
        <v>44593</v>
      </c>
      <c r="B32" s="98">
        <v>421</v>
      </c>
      <c r="C32" s="98">
        <v>665</v>
      </c>
      <c r="D32" s="98">
        <v>383</v>
      </c>
      <c r="E32" s="98">
        <v>260</v>
      </c>
      <c r="F32" s="151">
        <v>4559</v>
      </c>
      <c r="G32" s="98">
        <v>474</v>
      </c>
      <c r="H32" s="98">
        <v>274</v>
      </c>
      <c r="I32" s="98">
        <v>142</v>
      </c>
      <c r="J32" s="98">
        <v>57</v>
      </c>
      <c r="K32" s="149">
        <v>937</v>
      </c>
      <c r="L32" s="98">
        <v>86</v>
      </c>
      <c r="M32" s="98">
        <v>16</v>
      </c>
      <c r="N32" s="98">
        <v>20</v>
      </c>
      <c r="O32" s="98">
        <v>8</v>
      </c>
      <c r="P32" s="149">
        <v>112</v>
      </c>
      <c r="Q32" s="153">
        <v>5608</v>
      </c>
    </row>
    <row r="33" spans="1:17" ht="13.8" x14ac:dyDescent="0.25">
      <c r="A33" s="141">
        <v>44621</v>
      </c>
      <c r="B33" s="98">
        <v>425</v>
      </c>
      <c r="C33" s="98">
        <v>670</v>
      </c>
      <c r="D33" s="98">
        <v>380</v>
      </c>
      <c r="E33" s="98">
        <v>258</v>
      </c>
      <c r="F33" s="151">
        <v>4543</v>
      </c>
      <c r="G33" s="98">
        <v>476</v>
      </c>
      <c r="H33" s="98">
        <v>276</v>
      </c>
      <c r="I33" s="98">
        <v>141</v>
      </c>
      <c r="J33" s="98">
        <v>57</v>
      </c>
      <c r="K33" s="149">
        <v>940</v>
      </c>
      <c r="L33" s="98">
        <v>86</v>
      </c>
      <c r="M33" s="98">
        <v>16</v>
      </c>
      <c r="N33" s="98">
        <v>20</v>
      </c>
      <c r="O33" s="98">
        <v>8</v>
      </c>
      <c r="P33" s="149">
        <v>112</v>
      </c>
      <c r="Q33" s="153">
        <v>5595</v>
      </c>
    </row>
    <row r="34" spans="1:17" ht="13.8" x14ac:dyDescent="0.25">
      <c r="A34" s="141">
        <v>44652</v>
      </c>
      <c r="B34" s="98">
        <v>424</v>
      </c>
      <c r="C34" s="98">
        <v>665</v>
      </c>
      <c r="D34" s="98">
        <v>379</v>
      </c>
      <c r="E34" s="98">
        <v>256</v>
      </c>
      <c r="F34" s="151">
        <v>4505</v>
      </c>
      <c r="G34" s="98">
        <v>473</v>
      </c>
      <c r="H34" s="98">
        <v>271</v>
      </c>
      <c r="I34" s="98">
        <v>142</v>
      </c>
      <c r="J34" s="98">
        <v>55</v>
      </c>
      <c r="K34" s="149">
        <v>930</v>
      </c>
      <c r="L34" s="98">
        <v>86</v>
      </c>
      <c r="M34" s="98">
        <v>16</v>
      </c>
      <c r="N34" s="98">
        <v>20</v>
      </c>
      <c r="O34" s="98">
        <v>8</v>
      </c>
      <c r="P34" s="149">
        <v>112</v>
      </c>
      <c r="Q34" s="153">
        <v>5547</v>
      </c>
    </row>
    <row r="35" spans="1:17" ht="13.8" x14ac:dyDescent="0.25">
      <c r="A35" s="141">
        <v>44682</v>
      </c>
      <c r="B35" s="98">
        <v>429</v>
      </c>
      <c r="C35" s="98">
        <v>670</v>
      </c>
      <c r="D35" s="98">
        <v>384</v>
      </c>
      <c r="E35" s="98">
        <v>261</v>
      </c>
      <c r="F35" s="151">
        <v>4529</v>
      </c>
      <c r="G35" s="98">
        <v>473</v>
      </c>
      <c r="H35" s="98">
        <v>273</v>
      </c>
      <c r="I35" s="98">
        <v>141</v>
      </c>
      <c r="J35" s="98">
        <v>54</v>
      </c>
      <c r="K35" s="149">
        <v>930</v>
      </c>
      <c r="L35" s="98">
        <v>84</v>
      </c>
      <c r="M35" s="98">
        <v>16</v>
      </c>
      <c r="N35" s="98">
        <v>20</v>
      </c>
      <c r="O35" s="98">
        <v>8</v>
      </c>
      <c r="P35" s="149">
        <v>110</v>
      </c>
      <c r="Q35" s="153">
        <v>5569</v>
      </c>
    </row>
    <row r="36" spans="1:17" ht="13.8" x14ac:dyDescent="0.25">
      <c r="A36" s="141">
        <v>44713</v>
      </c>
      <c r="B36" s="98">
        <v>435</v>
      </c>
      <c r="C36" s="98">
        <v>674</v>
      </c>
      <c r="D36" s="98">
        <v>386</v>
      </c>
      <c r="E36" s="98">
        <v>264</v>
      </c>
      <c r="F36" s="151">
        <v>4552</v>
      </c>
      <c r="G36" s="98">
        <v>476</v>
      </c>
      <c r="H36" s="98">
        <v>275</v>
      </c>
      <c r="I36" s="98">
        <v>141</v>
      </c>
      <c r="J36" s="98">
        <v>55</v>
      </c>
      <c r="K36" s="149">
        <v>931</v>
      </c>
      <c r="L36" s="98">
        <v>87</v>
      </c>
      <c r="M36" s="98">
        <v>18</v>
      </c>
      <c r="N36" s="98">
        <v>20</v>
      </c>
      <c r="O36" s="98">
        <v>11</v>
      </c>
      <c r="P36" s="149">
        <v>115</v>
      </c>
      <c r="Q36" s="153">
        <v>5598</v>
      </c>
    </row>
    <row r="37" spans="1:17" ht="13.8" x14ac:dyDescent="0.25">
      <c r="A37" s="141">
        <v>44743</v>
      </c>
      <c r="B37" s="98">
        <v>443</v>
      </c>
      <c r="C37" s="98">
        <v>675</v>
      </c>
      <c r="D37" s="98">
        <v>388</v>
      </c>
      <c r="E37" s="98">
        <v>267</v>
      </c>
      <c r="F37" s="151">
        <v>4561</v>
      </c>
      <c r="G37" s="98">
        <v>475</v>
      </c>
      <c r="H37" s="98">
        <v>272</v>
      </c>
      <c r="I37" s="98">
        <v>139</v>
      </c>
      <c r="J37" s="98">
        <v>53</v>
      </c>
      <c r="K37" s="149">
        <v>929</v>
      </c>
      <c r="L37" s="98">
        <v>86</v>
      </c>
      <c r="M37" s="98">
        <v>18</v>
      </c>
      <c r="N37" s="98">
        <v>20</v>
      </c>
      <c r="O37" s="98">
        <v>10</v>
      </c>
      <c r="P37" s="149">
        <v>113</v>
      </c>
      <c r="Q37" s="153">
        <v>5603</v>
      </c>
    </row>
    <row r="38" spans="1:17" ht="13.8" x14ac:dyDescent="0.25">
      <c r="A38" s="141">
        <v>44774</v>
      </c>
      <c r="B38" s="98">
        <v>449</v>
      </c>
      <c r="C38" s="98">
        <v>681</v>
      </c>
      <c r="D38" s="98">
        <v>387</v>
      </c>
      <c r="E38" s="98">
        <v>271</v>
      </c>
      <c r="F38" s="151">
        <v>4584</v>
      </c>
      <c r="G38" s="98">
        <v>480</v>
      </c>
      <c r="H38" s="98">
        <v>273</v>
      </c>
      <c r="I38" s="98">
        <v>140</v>
      </c>
      <c r="J38" s="98">
        <v>53</v>
      </c>
      <c r="K38" s="149">
        <v>937</v>
      </c>
      <c r="L38" s="98">
        <v>85</v>
      </c>
      <c r="M38" s="98">
        <v>18</v>
      </c>
      <c r="N38" s="98">
        <v>19</v>
      </c>
      <c r="O38" s="98">
        <v>9</v>
      </c>
      <c r="P38" s="149">
        <v>112</v>
      </c>
      <c r="Q38" s="153">
        <v>5633</v>
      </c>
    </row>
    <row r="39" spans="1:17" ht="13.8" x14ac:dyDescent="0.25">
      <c r="A39" s="141">
        <v>44805</v>
      </c>
      <c r="B39" s="98">
        <v>453</v>
      </c>
      <c r="C39" s="98">
        <v>686</v>
      </c>
      <c r="D39" s="98">
        <v>389</v>
      </c>
      <c r="E39" s="98">
        <v>271</v>
      </c>
      <c r="F39" s="151">
        <v>4600</v>
      </c>
      <c r="G39" s="98">
        <v>480</v>
      </c>
      <c r="H39" s="98">
        <v>272</v>
      </c>
      <c r="I39" s="98">
        <v>138</v>
      </c>
      <c r="J39" s="98">
        <v>54</v>
      </c>
      <c r="K39" s="149">
        <v>934</v>
      </c>
      <c r="L39" s="98">
        <v>85</v>
      </c>
      <c r="M39" s="98">
        <v>18</v>
      </c>
      <c r="N39" s="98">
        <v>19</v>
      </c>
      <c r="O39" s="98">
        <v>9</v>
      </c>
      <c r="P39" s="149">
        <v>112</v>
      </c>
      <c r="Q39" s="153">
        <v>5646</v>
      </c>
    </row>
    <row r="40" spans="1:17" ht="13.8" x14ac:dyDescent="0.25">
      <c r="A40" s="141">
        <v>44835</v>
      </c>
      <c r="B40" s="98">
        <v>457</v>
      </c>
      <c r="C40" s="98">
        <v>689</v>
      </c>
      <c r="D40" s="98">
        <v>388</v>
      </c>
      <c r="E40" s="98">
        <v>267</v>
      </c>
      <c r="F40" s="151">
        <v>4595</v>
      </c>
      <c r="G40" s="98">
        <v>480</v>
      </c>
      <c r="H40" s="98">
        <v>272</v>
      </c>
      <c r="I40" s="98">
        <v>139</v>
      </c>
      <c r="J40" s="98">
        <v>55</v>
      </c>
      <c r="K40" s="149">
        <v>937</v>
      </c>
      <c r="L40" s="98">
        <v>84</v>
      </c>
      <c r="M40" s="98">
        <v>18</v>
      </c>
      <c r="N40" s="98">
        <v>19</v>
      </c>
      <c r="O40" s="98">
        <v>9</v>
      </c>
      <c r="P40" s="149">
        <v>111</v>
      </c>
      <c r="Q40" s="153">
        <v>5643</v>
      </c>
    </row>
    <row r="41" spans="1:17" ht="13.8" x14ac:dyDescent="0.25">
      <c r="A41" s="141">
        <v>44866</v>
      </c>
      <c r="B41" s="98">
        <v>459</v>
      </c>
      <c r="C41" s="98">
        <v>691</v>
      </c>
      <c r="D41" s="98">
        <v>393</v>
      </c>
      <c r="E41" s="98">
        <v>266</v>
      </c>
      <c r="F41" s="151">
        <v>4603</v>
      </c>
      <c r="G41" s="98">
        <v>481</v>
      </c>
      <c r="H41" s="98">
        <v>274</v>
      </c>
      <c r="I41" s="98">
        <v>138</v>
      </c>
      <c r="J41" s="98">
        <v>56</v>
      </c>
      <c r="K41" s="149">
        <v>934</v>
      </c>
      <c r="L41" s="98">
        <v>86</v>
      </c>
      <c r="M41" s="98">
        <v>19</v>
      </c>
      <c r="N41" s="98">
        <v>19</v>
      </c>
      <c r="O41" s="98">
        <v>9</v>
      </c>
      <c r="P41" s="149">
        <v>116</v>
      </c>
      <c r="Q41" s="153">
        <v>5653</v>
      </c>
    </row>
    <row r="42" spans="1:17" ht="13.8" x14ac:dyDescent="0.25">
      <c r="A42" s="141">
        <v>44896</v>
      </c>
      <c r="B42" s="98">
        <v>463</v>
      </c>
      <c r="C42" s="98">
        <v>695</v>
      </c>
      <c r="D42" s="98">
        <v>395</v>
      </c>
      <c r="E42" s="98">
        <v>268</v>
      </c>
      <c r="F42" s="151">
        <v>4609</v>
      </c>
      <c r="G42" s="98">
        <v>487</v>
      </c>
      <c r="H42" s="98">
        <v>276</v>
      </c>
      <c r="I42" s="98">
        <v>138</v>
      </c>
      <c r="J42" s="98">
        <v>56</v>
      </c>
      <c r="K42" s="149">
        <v>943</v>
      </c>
      <c r="L42" s="98">
        <v>84</v>
      </c>
      <c r="M42" s="98">
        <v>19</v>
      </c>
      <c r="N42" s="98">
        <v>17</v>
      </c>
      <c r="O42" s="98">
        <v>9</v>
      </c>
      <c r="P42" s="149">
        <v>114</v>
      </c>
      <c r="Q42" s="153">
        <v>5666</v>
      </c>
    </row>
    <row r="43" spans="1:17" ht="13.8" x14ac:dyDescent="0.25">
      <c r="A43" s="141">
        <v>44927</v>
      </c>
      <c r="B43" s="98">
        <v>468</v>
      </c>
      <c r="C43" s="98">
        <v>701</v>
      </c>
      <c r="D43" s="98">
        <v>395</v>
      </c>
      <c r="E43" s="98">
        <v>268</v>
      </c>
      <c r="F43" s="151">
        <v>4611</v>
      </c>
      <c r="G43" s="98">
        <v>484</v>
      </c>
      <c r="H43" s="98">
        <v>276</v>
      </c>
      <c r="I43" s="98">
        <v>137</v>
      </c>
      <c r="J43" s="98">
        <v>56</v>
      </c>
      <c r="K43" s="149">
        <v>940</v>
      </c>
      <c r="L43" s="98">
        <v>84</v>
      </c>
      <c r="M43" s="98">
        <v>19</v>
      </c>
      <c r="N43" s="98">
        <v>17</v>
      </c>
      <c r="O43" s="98">
        <v>9</v>
      </c>
      <c r="P43" s="149">
        <v>113</v>
      </c>
      <c r="Q43" s="153">
        <v>5664</v>
      </c>
    </row>
    <row r="44" spans="1:17" ht="13.8" x14ac:dyDescent="0.25">
      <c r="A44" s="141">
        <v>44958</v>
      </c>
      <c r="B44" s="98">
        <v>470</v>
      </c>
      <c r="C44" s="98">
        <v>699</v>
      </c>
      <c r="D44" s="98">
        <v>394</v>
      </c>
      <c r="E44" s="98">
        <v>268</v>
      </c>
      <c r="F44" s="151">
        <v>4605</v>
      </c>
      <c r="G44" s="98">
        <v>486</v>
      </c>
      <c r="H44" s="98">
        <v>277</v>
      </c>
      <c r="I44" s="98">
        <v>136</v>
      </c>
      <c r="J44" s="98">
        <v>57</v>
      </c>
      <c r="K44" s="149">
        <v>947</v>
      </c>
      <c r="L44" s="98">
        <v>84</v>
      </c>
      <c r="M44" s="98">
        <v>19</v>
      </c>
      <c r="N44" s="98">
        <v>17</v>
      </c>
      <c r="O44" s="98">
        <v>9</v>
      </c>
      <c r="P44" s="149">
        <v>113</v>
      </c>
      <c r="Q44" s="153">
        <v>5665</v>
      </c>
    </row>
    <row r="45" spans="1:17" ht="13.8" x14ac:dyDescent="0.25">
      <c r="A45" s="141">
        <v>44986</v>
      </c>
      <c r="B45" s="98">
        <v>473</v>
      </c>
      <c r="C45" s="98">
        <v>700</v>
      </c>
      <c r="D45" s="98">
        <v>396</v>
      </c>
      <c r="E45" s="98">
        <v>269</v>
      </c>
      <c r="F45" s="151">
        <v>4631</v>
      </c>
      <c r="G45" s="98">
        <v>483</v>
      </c>
      <c r="H45" s="98">
        <v>275</v>
      </c>
      <c r="I45" s="98">
        <v>136</v>
      </c>
      <c r="J45" s="98">
        <v>57</v>
      </c>
      <c r="K45" s="149">
        <v>945</v>
      </c>
      <c r="L45" s="98">
        <v>83</v>
      </c>
      <c r="M45" s="98">
        <v>19</v>
      </c>
      <c r="N45" s="98">
        <v>16</v>
      </c>
      <c r="O45" s="98">
        <v>9</v>
      </c>
      <c r="P45" s="149">
        <v>110</v>
      </c>
      <c r="Q45" s="153">
        <v>5686</v>
      </c>
    </row>
    <row r="46" spans="1:17" ht="13.8" x14ac:dyDescent="0.25">
      <c r="A46" s="141">
        <v>45017</v>
      </c>
      <c r="B46" s="98">
        <v>474</v>
      </c>
      <c r="C46" s="98">
        <v>699</v>
      </c>
      <c r="D46" s="98">
        <v>399</v>
      </c>
      <c r="E46" s="98">
        <v>271</v>
      </c>
      <c r="F46" s="151">
        <v>4630</v>
      </c>
      <c r="G46" s="98">
        <v>478</v>
      </c>
      <c r="H46" s="98">
        <v>278</v>
      </c>
      <c r="I46" s="98">
        <v>131</v>
      </c>
      <c r="J46" s="98">
        <v>57</v>
      </c>
      <c r="K46" s="149">
        <v>931</v>
      </c>
      <c r="L46" s="98">
        <v>83</v>
      </c>
      <c r="M46" s="98">
        <v>19</v>
      </c>
      <c r="N46" s="98">
        <v>16</v>
      </c>
      <c r="O46" s="98">
        <v>9</v>
      </c>
      <c r="P46" s="149">
        <v>109</v>
      </c>
      <c r="Q46" s="153">
        <v>5670</v>
      </c>
    </row>
    <row r="47" spans="1:17" ht="13.8" x14ac:dyDescent="0.25">
      <c r="A47" s="141">
        <v>45047</v>
      </c>
      <c r="B47" s="98">
        <v>476</v>
      </c>
      <c r="C47" s="98">
        <v>701</v>
      </c>
      <c r="D47" s="98">
        <v>399</v>
      </c>
      <c r="E47" s="98">
        <v>270</v>
      </c>
      <c r="F47" s="151">
        <v>4633</v>
      </c>
      <c r="G47" s="98">
        <v>477</v>
      </c>
      <c r="H47" s="98">
        <v>277</v>
      </c>
      <c r="I47" s="98">
        <v>131</v>
      </c>
      <c r="J47" s="98">
        <v>57</v>
      </c>
      <c r="K47" s="149">
        <v>928</v>
      </c>
      <c r="L47" s="98">
        <v>82</v>
      </c>
      <c r="M47" s="98">
        <v>18</v>
      </c>
      <c r="N47" s="98">
        <v>16</v>
      </c>
      <c r="O47" s="98">
        <v>8</v>
      </c>
      <c r="P47" s="149">
        <v>108</v>
      </c>
      <c r="Q47" s="153">
        <v>5669</v>
      </c>
    </row>
    <row r="48" spans="1:17" ht="13.8" x14ac:dyDescent="0.25">
      <c r="A48" s="141">
        <v>45078</v>
      </c>
      <c r="B48" s="98">
        <v>479</v>
      </c>
      <c r="C48" s="98">
        <v>706</v>
      </c>
      <c r="D48" s="98">
        <v>401</v>
      </c>
      <c r="E48" s="98">
        <v>271</v>
      </c>
      <c r="F48" s="151">
        <v>4645</v>
      </c>
      <c r="G48" s="98">
        <v>482</v>
      </c>
      <c r="H48" s="98">
        <v>281</v>
      </c>
      <c r="I48" s="98">
        <v>132</v>
      </c>
      <c r="J48" s="98">
        <v>59</v>
      </c>
      <c r="K48" s="149">
        <v>933</v>
      </c>
      <c r="L48" s="98">
        <v>85</v>
      </c>
      <c r="M48" s="98">
        <v>22</v>
      </c>
      <c r="N48" s="98">
        <v>17</v>
      </c>
      <c r="O48" s="98">
        <v>9</v>
      </c>
      <c r="P48" s="149">
        <v>114</v>
      </c>
      <c r="Q48" s="153">
        <v>5692</v>
      </c>
    </row>
    <row r="49" spans="1:17" ht="13.8" x14ac:dyDescent="0.25">
      <c r="A49" s="141">
        <v>45108</v>
      </c>
      <c r="B49" s="98">
        <v>482</v>
      </c>
      <c r="C49" s="98">
        <v>708</v>
      </c>
      <c r="D49" s="98">
        <v>405</v>
      </c>
      <c r="E49" s="98">
        <v>271</v>
      </c>
      <c r="F49" s="151">
        <v>4653</v>
      </c>
      <c r="G49" s="98">
        <v>485</v>
      </c>
      <c r="H49" s="98">
        <v>283</v>
      </c>
      <c r="I49" s="98">
        <v>135</v>
      </c>
      <c r="J49" s="98">
        <v>60</v>
      </c>
      <c r="K49" s="149">
        <v>937</v>
      </c>
      <c r="L49" s="98">
        <v>84</v>
      </c>
      <c r="M49" s="98">
        <v>21</v>
      </c>
      <c r="N49" s="98">
        <v>17</v>
      </c>
      <c r="O49" s="98">
        <v>8</v>
      </c>
      <c r="P49" s="149">
        <v>112</v>
      </c>
      <c r="Q49" s="153">
        <v>5702</v>
      </c>
    </row>
    <row r="50" spans="1:17" ht="13.8" x14ac:dyDescent="0.25">
      <c r="A50" s="141">
        <v>45139</v>
      </c>
      <c r="B50" s="98">
        <v>483</v>
      </c>
      <c r="C50" s="98">
        <v>712</v>
      </c>
      <c r="D50" s="98">
        <v>402</v>
      </c>
      <c r="E50" s="98">
        <v>271</v>
      </c>
      <c r="F50" s="151">
        <v>4656</v>
      </c>
      <c r="G50" s="98">
        <v>487</v>
      </c>
      <c r="H50" s="98">
        <v>286</v>
      </c>
      <c r="I50" s="98">
        <v>137</v>
      </c>
      <c r="J50" s="98">
        <v>62</v>
      </c>
      <c r="K50" s="149">
        <v>944</v>
      </c>
      <c r="L50" s="98">
        <v>84</v>
      </c>
      <c r="M50" s="98">
        <v>21</v>
      </c>
      <c r="N50" s="98">
        <v>17</v>
      </c>
      <c r="O50" s="98">
        <v>8</v>
      </c>
      <c r="P50" s="149">
        <v>112</v>
      </c>
      <c r="Q50" s="153">
        <v>5712</v>
      </c>
    </row>
    <row r="51" spans="1:17" ht="13.8" x14ac:dyDescent="0.25">
      <c r="A51" s="141">
        <v>45170</v>
      </c>
      <c r="B51" s="98">
        <v>483</v>
      </c>
      <c r="C51" s="98">
        <v>716</v>
      </c>
      <c r="D51" s="98">
        <v>403</v>
      </c>
      <c r="E51" s="98">
        <v>271</v>
      </c>
      <c r="F51" s="151">
        <v>4660</v>
      </c>
      <c r="G51" s="98">
        <v>488</v>
      </c>
      <c r="H51" s="98">
        <v>289</v>
      </c>
      <c r="I51" s="98">
        <v>139</v>
      </c>
      <c r="J51" s="98">
        <v>64</v>
      </c>
      <c r="K51" s="149">
        <v>956</v>
      </c>
      <c r="L51" s="98">
        <v>83</v>
      </c>
      <c r="M51" s="98">
        <v>21</v>
      </c>
      <c r="N51" s="98">
        <v>17</v>
      </c>
      <c r="O51" s="98">
        <v>8</v>
      </c>
      <c r="P51" s="149">
        <v>111</v>
      </c>
      <c r="Q51" s="153">
        <v>5727</v>
      </c>
    </row>
    <row r="52" spans="1:17" ht="13.8" x14ac:dyDescent="0.25">
      <c r="A52" s="141">
        <v>45200</v>
      </c>
      <c r="B52" s="98">
        <v>483</v>
      </c>
      <c r="C52" s="98">
        <v>713</v>
      </c>
      <c r="D52" s="98">
        <v>400</v>
      </c>
      <c r="E52" s="98">
        <v>269</v>
      </c>
      <c r="F52" s="151">
        <v>4655</v>
      </c>
      <c r="G52" s="98">
        <v>496</v>
      </c>
      <c r="H52" s="98">
        <v>292</v>
      </c>
      <c r="I52" s="98">
        <v>139</v>
      </c>
      <c r="J52" s="98">
        <v>64</v>
      </c>
      <c r="K52" s="149">
        <v>967</v>
      </c>
      <c r="L52" s="98">
        <v>83</v>
      </c>
      <c r="M52" s="98">
        <v>21</v>
      </c>
      <c r="N52" s="98">
        <v>17</v>
      </c>
      <c r="O52" s="98">
        <v>8</v>
      </c>
      <c r="P52" s="149">
        <v>111</v>
      </c>
      <c r="Q52" s="153">
        <v>5733</v>
      </c>
    </row>
    <row r="53" spans="1:17" ht="13.8" x14ac:dyDescent="0.25">
      <c r="A53" s="141">
        <v>45231</v>
      </c>
      <c r="B53" s="98">
        <v>483</v>
      </c>
      <c r="C53" s="98">
        <v>714</v>
      </c>
      <c r="D53" s="98">
        <v>397</v>
      </c>
      <c r="E53" s="98">
        <v>272</v>
      </c>
      <c r="F53" s="151">
        <v>4657</v>
      </c>
      <c r="G53" s="98">
        <v>501</v>
      </c>
      <c r="H53" s="98">
        <v>295</v>
      </c>
      <c r="I53" s="98">
        <v>141</v>
      </c>
      <c r="J53" s="98">
        <v>64</v>
      </c>
      <c r="K53" s="149">
        <v>977</v>
      </c>
      <c r="L53" s="98">
        <v>83</v>
      </c>
      <c r="M53" s="98">
        <v>21</v>
      </c>
      <c r="N53" s="98">
        <v>17</v>
      </c>
      <c r="O53" s="98">
        <v>8</v>
      </c>
      <c r="P53" s="149">
        <v>111</v>
      </c>
      <c r="Q53" s="153">
        <v>5745</v>
      </c>
    </row>
    <row r="54" spans="1:17" ht="13.8" x14ac:dyDescent="0.25">
      <c r="A54" s="141">
        <v>45261</v>
      </c>
      <c r="B54" s="98">
        <v>482</v>
      </c>
      <c r="C54" s="98">
        <v>713</v>
      </c>
      <c r="D54" s="98">
        <v>399</v>
      </c>
      <c r="E54" s="98">
        <v>270</v>
      </c>
      <c r="F54" s="151">
        <v>4666</v>
      </c>
      <c r="G54" s="98">
        <v>509</v>
      </c>
      <c r="H54" s="98">
        <v>302</v>
      </c>
      <c r="I54" s="98">
        <v>143</v>
      </c>
      <c r="J54" s="98">
        <v>66</v>
      </c>
      <c r="K54" s="149">
        <v>995</v>
      </c>
      <c r="L54" s="98">
        <v>83</v>
      </c>
      <c r="M54" s="98">
        <v>21</v>
      </c>
      <c r="N54" s="98">
        <v>17</v>
      </c>
      <c r="O54" s="98">
        <v>8</v>
      </c>
      <c r="P54" s="149">
        <v>110</v>
      </c>
      <c r="Q54" s="153">
        <v>5771</v>
      </c>
    </row>
    <row r="55" spans="1:17" ht="13.8" x14ac:dyDescent="0.25">
      <c r="A55" s="141">
        <v>45292</v>
      </c>
      <c r="B55" s="98">
        <v>482</v>
      </c>
      <c r="C55" s="98">
        <v>710</v>
      </c>
      <c r="D55" s="98">
        <v>399</v>
      </c>
      <c r="E55" s="98">
        <v>270</v>
      </c>
      <c r="F55" s="151">
        <v>4673</v>
      </c>
      <c r="G55" s="98">
        <v>510</v>
      </c>
      <c r="H55" s="98">
        <v>305</v>
      </c>
      <c r="I55" s="98">
        <v>141</v>
      </c>
      <c r="J55" s="98">
        <v>68</v>
      </c>
      <c r="K55" s="149">
        <v>997</v>
      </c>
      <c r="L55" s="98">
        <v>88</v>
      </c>
      <c r="M55" s="98">
        <v>24</v>
      </c>
      <c r="N55" s="98">
        <v>19</v>
      </c>
      <c r="O55" s="98">
        <v>10</v>
      </c>
      <c r="P55" s="149">
        <v>117</v>
      </c>
      <c r="Q55" s="153">
        <v>5787</v>
      </c>
    </row>
    <row r="56" spans="1:17" ht="13.8" x14ac:dyDescent="0.25">
      <c r="A56" s="141">
        <v>45323</v>
      </c>
      <c r="B56" s="98">
        <v>485</v>
      </c>
      <c r="C56" s="98">
        <v>711</v>
      </c>
      <c r="D56" s="98">
        <v>402</v>
      </c>
      <c r="E56" s="98">
        <v>270</v>
      </c>
      <c r="F56" s="151">
        <v>4692</v>
      </c>
      <c r="G56" s="98">
        <v>516</v>
      </c>
      <c r="H56" s="98">
        <v>309</v>
      </c>
      <c r="I56" s="98">
        <v>142</v>
      </c>
      <c r="J56" s="98">
        <v>70</v>
      </c>
      <c r="K56" s="149">
        <v>1009</v>
      </c>
      <c r="L56" s="98">
        <v>87</v>
      </c>
      <c r="M56" s="98">
        <v>24</v>
      </c>
      <c r="N56" s="98">
        <v>19</v>
      </c>
      <c r="O56" s="98">
        <v>10</v>
      </c>
      <c r="P56" s="149">
        <v>116</v>
      </c>
      <c r="Q56" s="153">
        <v>5817</v>
      </c>
    </row>
    <row r="57" spans="1:17" ht="13.8" x14ac:dyDescent="0.25">
      <c r="A57" s="141">
        <v>45352</v>
      </c>
      <c r="B57" s="98">
        <v>486</v>
      </c>
      <c r="C57" s="98">
        <v>715</v>
      </c>
      <c r="D57" s="98">
        <v>402</v>
      </c>
      <c r="E57" s="98">
        <v>270</v>
      </c>
      <c r="F57" s="151">
        <v>4700</v>
      </c>
      <c r="G57" s="98">
        <v>515</v>
      </c>
      <c r="H57" s="98">
        <v>307</v>
      </c>
      <c r="I57" s="98">
        <v>140</v>
      </c>
      <c r="J57" s="98">
        <v>69</v>
      </c>
      <c r="K57" s="149">
        <v>1004</v>
      </c>
      <c r="L57" s="98">
        <v>87</v>
      </c>
      <c r="M57" s="98">
        <v>24</v>
      </c>
      <c r="N57" s="98">
        <v>19</v>
      </c>
      <c r="O57" s="98">
        <v>10</v>
      </c>
      <c r="P57" s="149">
        <v>116</v>
      </c>
      <c r="Q57" s="153">
        <v>5820</v>
      </c>
    </row>
    <row r="58" spans="1:17" ht="13.8" x14ac:dyDescent="0.25">
      <c r="A58" s="144">
        <v>45383</v>
      </c>
      <c r="B58" s="145">
        <v>488</v>
      </c>
      <c r="C58" s="145">
        <v>726</v>
      </c>
      <c r="D58" s="145">
        <v>403</v>
      </c>
      <c r="E58" s="145">
        <v>274</v>
      </c>
      <c r="F58" s="152">
        <v>4709</v>
      </c>
      <c r="G58" s="145">
        <v>518</v>
      </c>
      <c r="H58" s="145">
        <v>307</v>
      </c>
      <c r="I58" s="145">
        <v>139</v>
      </c>
      <c r="J58" s="145">
        <v>69</v>
      </c>
      <c r="K58" s="150">
        <v>1004</v>
      </c>
      <c r="L58" s="145">
        <v>89</v>
      </c>
      <c r="M58" s="145">
        <v>23</v>
      </c>
      <c r="N58" s="145">
        <v>20</v>
      </c>
      <c r="O58" s="145">
        <v>10</v>
      </c>
      <c r="P58" s="150">
        <v>117</v>
      </c>
      <c r="Q58" s="154">
        <v>5830</v>
      </c>
    </row>
    <row r="59" spans="1:17" ht="14.25" customHeight="1" x14ac:dyDescent="0.25">
      <c r="A59" s="141">
        <v>45413</v>
      </c>
      <c r="B59" s="98">
        <v>487</v>
      </c>
      <c r="C59" s="98">
        <v>728</v>
      </c>
      <c r="D59" s="98">
        <v>403</v>
      </c>
      <c r="E59" s="98">
        <v>274</v>
      </c>
      <c r="F59" s="151">
        <v>4721</v>
      </c>
      <c r="G59" s="168">
        <v>524</v>
      </c>
      <c r="H59" s="98">
        <v>309</v>
      </c>
      <c r="I59" s="98">
        <v>138</v>
      </c>
      <c r="J59" s="98">
        <v>71</v>
      </c>
      <c r="K59" s="149">
        <v>1018</v>
      </c>
      <c r="L59" s="98">
        <v>89</v>
      </c>
      <c r="M59" s="98">
        <v>23</v>
      </c>
      <c r="N59" s="98">
        <v>20</v>
      </c>
      <c r="O59" s="98">
        <v>10</v>
      </c>
      <c r="P59" s="149">
        <v>117</v>
      </c>
      <c r="Q59" s="153">
        <v>5856</v>
      </c>
    </row>
    <row r="60" spans="1:17" ht="14.25" customHeight="1" x14ac:dyDescent="0.25">
      <c r="A60" s="144">
        <v>45444</v>
      </c>
      <c r="B60" s="98">
        <v>486</v>
      </c>
      <c r="C60" s="98">
        <v>732</v>
      </c>
      <c r="D60" s="98">
        <v>403</v>
      </c>
      <c r="E60" s="98">
        <v>274</v>
      </c>
      <c r="F60" s="151">
        <v>4727</v>
      </c>
      <c r="G60" s="168">
        <v>516</v>
      </c>
      <c r="H60" s="98">
        <v>311</v>
      </c>
      <c r="I60" s="98">
        <v>136</v>
      </c>
      <c r="J60" s="98">
        <v>70</v>
      </c>
      <c r="K60" s="149">
        <v>1002</v>
      </c>
      <c r="L60" s="98">
        <v>87</v>
      </c>
      <c r="M60" s="98">
        <v>23</v>
      </c>
      <c r="N60" s="98">
        <v>20</v>
      </c>
      <c r="O60" s="98">
        <v>10</v>
      </c>
      <c r="P60" s="149">
        <v>114</v>
      </c>
      <c r="Q60" s="153">
        <v>5843</v>
      </c>
    </row>
    <row r="61" spans="1:17" ht="14.25" customHeight="1" x14ac:dyDescent="0.25">
      <c r="A61" s="141">
        <v>45474</v>
      </c>
      <c r="B61" s="98">
        <v>486</v>
      </c>
      <c r="C61" s="98">
        <v>731</v>
      </c>
      <c r="D61" s="98">
        <v>403</v>
      </c>
      <c r="E61" s="98">
        <v>275</v>
      </c>
      <c r="F61" s="151">
        <v>4710</v>
      </c>
      <c r="G61" s="168">
        <v>521</v>
      </c>
      <c r="H61" s="98">
        <v>311</v>
      </c>
      <c r="I61" s="98">
        <v>134</v>
      </c>
      <c r="J61" s="98">
        <v>71</v>
      </c>
      <c r="K61" s="149">
        <v>1008</v>
      </c>
      <c r="L61" s="98">
        <v>87</v>
      </c>
      <c r="M61" s="98">
        <v>22</v>
      </c>
      <c r="N61" s="98">
        <v>20</v>
      </c>
      <c r="O61" s="98">
        <v>10</v>
      </c>
      <c r="P61" s="149">
        <v>113</v>
      </c>
      <c r="Q61" s="153">
        <v>5831</v>
      </c>
    </row>
    <row r="62" spans="1:17" ht="14.25" customHeight="1" x14ac:dyDescent="0.25">
      <c r="A62" s="144">
        <v>45505</v>
      </c>
      <c r="B62" s="98">
        <v>489</v>
      </c>
      <c r="C62" s="98">
        <v>731</v>
      </c>
      <c r="D62" s="98">
        <v>404</v>
      </c>
      <c r="E62" s="98">
        <v>280</v>
      </c>
      <c r="F62" s="151">
        <v>4710</v>
      </c>
      <c r="G62" s="168">
        <v>526</v>
      </c>
      <c r="H62" s="98">
        <v>315</v>
      </c>
      <c r="I62" s="98">
        <v>135</v>
      </c>
      <c r="J62" s="98">
        <v>71</v>
      </c>
      <c r="K62" s="149">
        <v>1016</v>
      </c>
      <c r="L62" s="98">
        <v>91</v>
      </c>
      <c r="M62" s="98">
        <v>24</v>
      </c>
      <c r="N62" s="98">
        <v>24</v>
      </c>
      <c r="O62" s="98">
        <v>10</v>
      </c>
      <c r="P62" s="149">
        <v>120</v>
      </c>
      <c r="Q62" s="153">
        <v>5846</v>
      </c>
    </row>
    <row r="63" spans="1:17" ht="14.25" customHeight="1" x14ac:dyDescent="0.25">
      <c r="A63" s="141">
        <v>45536</v>
      </c>
      <c r="B63" s="98">
        <v>491</v>
      </c>
      <c r="C63" s="98">
        <v>739</v>
      </c>
      <c r="D63" s="98">
        <v>403</v>
      </c>
      <c r="E63" s="98">
        <v>280</v>
      </c>
      <c r="F63" s="151">
        <v>4725</v>
      </c>
      <c r="G63" s="168">
        <v>534</v>
      </c>
      <c r="H63" s="98">
        <v>321</v>
      </c>
      <c r="I63" s="98">
        <v>138</v>
      </c>
      <c r="J63" s="98">
        <v>71</v>
      </c>
      <c r="K63" s="149">
        <v>1040</v>
      </c>
      <c r="L63" s="98">
        <v>91</v>
      </c>
      <c r="M63" s="98">
        <v>24</v>
      </c>
      <c r="N63" s="98">
        <v>24</v>
      </c>
      <c r="O63" s="98">
        <v>10</v>
      </c>
      <c r="P63" s="149">
        <v>120</v>
      </c>
      <c r="Q63" s="153">
        <v>5885</v>
      </c>
    </row>
    <row r="64" spans="1:17" ht="14.25" customHeight="1" x14ac:dyDescent="0.25">
      <c r="A64" s="144">
        <v>45566</v>
      </c>
      <c r="B64" s="98">
        <v>489</v>
      </c>
      <c r="C64" s="98">
        <v>741</v>
      </c>
      <c r="D64" s="98">
        <v>402</v>
      </c>
      <c r="E64" s="98">
        <v>278</v>
      </c>
      <c r="F64" s="151">
        <v>4719</v>
      </c>
      <c r="G64" s="168">
        <v>531</v>
      </c>
      <c r="H64" s="98">
        <v>318</v>
      </c>
      <c r="I64" s="98">
        <v>134</v>
      </c>
      <c r="J64" s="98">
        <v>71</v>
      </c>
      <c r="K64" s="149">
        <v>1035</v>
      </c>
      <c r="L64" s="98">
        <v>91</v>
      </c>
      <c r="M64" s="98">
        <v>23</v>
      </c>
      <c r="N64" s="98">
        <v>23</v>
      </c>
      <c r="O64" s="98">
        <v>10</v>
      </c>
      <c r="P64" s="149">
        <v>119</v>
      </c>
      <c r="Q64" s="153">
        <v>5873</v>
      </c>
    </row>
    <row r="65" spans="1:17" ht="14.25" customHeight="1" x14ac:dyDescent="0.25">
      <c r="A65" s="141">
        <v>45597</v>
      </c>
      <c r="B65" s="98">
        <v>489</v>
      </c>
      <c r="C65" s="98">
        <v>741</v>
      </c>
      <c r="D65" s="98">
        <v>404</v>
      </c>
      <c r="E65" s="98">
        <v>278</v>
      </c>
      <c r="F65" s="151">
        <v>4720</v>
      </c>
      <c r="G65" s="168">
        <v>536</v>
      </c>
      <c r="H65" s="98">
        <v>317</v>
      </c>
      <c r="I65" s="98">
        <v>133</v>
      </c>
      <c r="J65" s="98">
        <v>69</v>
      </c>
      <c r="K65" s="149">
        <v>1038</v>
      </c>
      <c r="L65" s="98">
        <v>93</v>
      </c>
      <c r="M65" s="98">
        <v>23</v>
      </c>
      <c r="N65" s="98">
        <v>23</v>
      </c>
      <c r="O65" s="98">
        <v>12</v>
      </c>
      <c r="P65" s="149">
        <v>123</v>
      </c>
      <c r="Q65" s="153">
        <v>5881</v>
      </c>
    </row>
    <row r="66" spans="1:17" ht="14.25" customHeight="1" x14ac:dyDescent="0.25">
      <c r="A66" s="144">
        <v>45627</v>
      </c>
      <c r="B66" s="98">
        <v>486</v>
      </c>
      <c r="C66" s="98">
        <v>742</v>
      </c>
      <c r="D66" s="98">
        <v>400</v>
      </c>
      <c r="E66" s="98">
        <v>277</v>
      </c>
      <c r="F66" s="151">
        <v>4716</v>
      </c>
      <c r="G66" s="168">
        <v>536</v>
      </c>
      <c r="H66" s="98">
        <v>320</v>
      </c>
      <c r="I66" s="98">
        <v>133</v>
      </c>
      <c r="J66" s="98">
        <v>70</v>
      </c>
      <c r="K66" s="149">
        <v>1038</v>
      </c>
      <c r="L66" s="98">
        <v>92</v>
      </c>
      <c r="M66" s="98">
        <v>23</v>
      </c>
      <c r="N66" s="98">
        <v>23</v>
      </c>
      <c r="O66" s="98">
        <v>11</v>
      </c>
      <c r="P66" s="149">
        <v>122</v>
      </c>
      <c r="Q66" s="153">
        <v>5876</v>
      </c>
    </row>
    <row r="67" spans="1:17" ht="14.25" customHeight="1" x14ac:dyDescent="0.25">
      <c r="A67" s="141">
        <v>45658</v>
      </c>
      <c r="B67" s="98">
        <v>487</v>
      </c>
      <c r="C67" s="98">
        <v>748</v>
      </c>
      <c r="D67" s="98">
        <v>402</v>
      </c>
      <c r="E67" s="98">
        <v>278</v>
      </c>
      <c r="F67" s="151">
        <v>4730</v>
      </c>
      <c r="G67" s="168">
        <v>542</v>
      </c>
      <c r="H67" s="98">
        <v>322</v>
      </c>
      <c r="I67" s="98">
        <v>134</v>
      </c>
      <c r="J67" s="98">
        <v>70</v>
      </c>
      <c r="K67" s="149">
        <v>1044</v>
      </c>
      <c r="L67" s="98">
        <v>91</v>
      </c>
      <c r="M67" s="98">
        <v>23</v>
      </c>
      <c r="N67" s="98">
        <v>23</v>
      </c>
      <c r="O67" s="98">
        <v>11</v>
      </c>
      <c r="P67" s="149">
        <v>121</v>
      </c>
      <c r="Q67" s="153">
        <v>5895</v>
      </c>
    </row>
    <row r="68" spans="1:17" ht="14.25" customHeight="1" x14ac:dyDescent="0.25">
      <c r="A68" s="144">
        <v>45689</v>
      </c>
      <c r="B68" s="98">
        <v>491</v>
      </c>
      <c r="C68" s="98">
        <v>747</v>
      </c>
      <c r="D68" s="98">
        <v>399</v>
      </c>
      <c r="E68" s="98">
        <v>281</v>
      </c>
      <c r="F68" s="151">
        <v>4735</v>
      </c>
      <c r="G68" s="168">
        <v>542</v>
      </c>
      <c r="H68" s="98">
        <v>327</v>
      </c>
      <c r="I68" s="98">
        <v>133</v>
      </c>
      <c r="J68" s="98">
        <v>67</v>
      </c>
      <c r="K68" s="149">
        <v>1046</v>
      </c>
      <c r="L68" s="98">
        <v>97</v>
      </c>
      <c r="M68" s="98">
        <v>27</v>
      </c>
      <c r="N68" s="98">
        <v>25</v>
      </c>
      <c r="O68" s="98">
        <v>13</v>
      </c>
      <c r="P68" s="149">
        <v>134</v>
      </c>
      <c r="Q68" s="153">
        <v>5915</v>
      </c>
    </row>
    <row r="69" spans="1:17" ht="14.25" customHeight="1" x14ac:dyDescent="0.25">
      <c r="A69" s="141">
        <v>45717</v>
      </c>
      <c r="B69" s="98">
        <v>494</v>
      </c>
      <c r="C69" s="98">
        <v>753</v>
      </c>
      <c r="D69" s="98">
        <v>401</v>
      </c>
      <c r="E69" s="98">
        <v>286</v>
      </c>
      <c r="F69" s="151">
        <v>4754</v>
      </c>
      <c r="G69" s="168">
        <v>548</v>
      </c>
      <c r="H69" s="98">
        <v>329</v>
      </c>
      <c r="I69" s="98">
        <v>136</v>
      </c>
      <c r="J69" s="98">
        <v>69</v>
      </c>
      <c r="K69" s="149">
        <v>1058</v>
      </c>
      <c r="L69" s="98">
        <v>97</v>
      </c>
      <c r="M69" s="98">
        <v>27</v>
      </c>
      <c r="N69" s="98">
        <v>25</v>
      </c>
      <c r="O69" s="98">
        <v>13</v>
      </c>
      <c r="P69" s="149">
        <v>134</v>
      </c>
      <c r="Q69" s="153">
        <v>5946</v>
      </c>
    </row>
    <row r="70" spans="1:17" ht="14.25" customHeight="1" x14ac:dyDescent="0.25">
      <c r="A70" s="144">
        <v>45748</v>
      </c>
      <c r="B70" s="98">
        <v>497</v>
      </c>
      <c r="C70" s="98">
        <v>757</v>
      </c>
      <c r="D70" s="98">
        <v>402</v>
      </c>
      <c r="E70" s="98">
        <v>286</v>
      </c>
      <c r="F70" s="151">
        <v>4760</v>
      </c>
      <c r="G70" s="168">
        <v>545</v>
      </c>
      <c r="H70" s="98">
        <v>327</v>
      </c>
      <c r="I70" s="98">
        <v>135</v>
      </c>
      <c r="J70" s="98">
        <v>70</v>
      </c>
      <c r="K70" s="149">
        <v>1051</v>
      </c>
      <c r="L70" s="98">
        <v>97</v>
      </c>
      <c r="M70" s="98">
        <v>27</v>
      </c>
      <c r="N70" s="98">
        <v>25</v>
      </c>
      <c r="O70" s="98">
        <v>13</v>
      </c>
      <c r="P70" s="149">
        <v>134</v>
      </c>
      <c r="Q70" s="153">
        <v>5945</v>
      </c>
    </row>
    <row r="71" spans="1:17" ht="14.25" customHeight="1" x14ac:dyDescent="0.25">
      <c r="A71" s="141">
        <v>45778</v>
      </c>
      <c r="B71" s="98">
        <v>499</v>
      </c>
      <c r="C71" s="98">
        <v>762</v>
      </c>
      <c r="D71" s="98">
        <v>400</v>
      </c>
      <c r="E71" s="98">
        <v>290</v>
      </c>
      <c r="F71" s="151">
        <v>4756</v>
      </c>
      <c r="G71" s="168">
        <v>548</v>
      </c>
      <c r="H71" s="98">
        <v>330</v>
      </c>
      <c r="I71" s="98">
        <v>134</v>
      </c>
      <c r="J71" s="98">
        <v>70</v>
      </c>
      <c r="K71" s="149">
        <v>1052</v>
      </c>
      <c r="L71" s="98">
        <v>97</v>
      </c>
      <c r="M71" s="98">
        <v>27</v>
      </c>
      <c r="N71" s="98">
        <v>25</v>
      </c>
      <c r="O71" s="98">
        <v>13</v>
      </c>
      <c r="P71" s="149">
        <v>134</v>
      </c>
      <c r="Q71" s="153">
        <v>5942</v>
      </c>
    </row>
    <row r="72" spans="1:17" ht="14.25" customHeight="1" x14ac:dyDescent="0.25">
      <c r="A72" s="144">
        <v>45809</v>
      </c>
      <c r="B72" s="98">
        <v>503</v>
      </c>
      <c r="C72" s="98">
        <v>760</v>
      </c>
      <c r="D72" s="98">
        <v>402</v>
      </c>
      <c r="E72" s="98">
        <v>291</v>
      </c>
      <c r="F72" s="151">
        <v>4786</v>
      </c>
      <c r="G72" s="168">
        <v>533</v>
      </c>
      <c r="H72" s="98">
        <v>322</v>
      </c>
      <c r="I72" s="98">
        <v>128</v>
      </c>
      <c r="J72" s="98">
        <v>70</v>
      </c>
      <c r="K72" s="149">
        <v>1027</v>
      </c>
      <c r="L72" s="98">
        <v>97</v>
      </c>
      <c r="M72" s="98">
        <v>27</v>
      </c>
      <c r="N72" s="98">
        <v>25</v>
      </c>
      <c r="O72" s="98">
        <v>13</v>
      </c>
      <c r="P72" s="149">
        <v>134</v>
      </c>
      <c r="Q72" s="153">
        <v>5947</v>
      </c>
    </row>
    <row r="73" spans="1:17" ht="14.25" customHeight="1" x14ac:dyDescent="0.25">
      <c r="A73" s="144">
        <v>45839</v>
      </c>
      <c r="B73" s="98">
        <v>499</v>
      </c>
      <c r="C73" s="98">
        <v>761</v>
      </c>
      <c r="D73" s="98">
        <v>400</v>
      </c>
      <c r="E73" s="98">
        <v>289</v>
      </c>
      <c r="F73" s="151">
        <v>4780</v>
      </c>
      <c r="G73" s="168">
        <v>518</v>
      </c>
      <c r="H73" s="98">
        <v>317</v>
      </c>
      <c r="I73" s="98">
        <v>125</v>
      </c>
      <c r="J73" s="98">
        <v>68</v>
      </c>
      <c r="K73" s="149">
        <v>1001</v>
      </c>
      <c r="L73" s="98">
        <v>97</v>
      </c>
      <c r="M73" s="98">
        <v>27</v>
      </c>
      <c r="N73" s="98">
        <v>25</v>
      </c>
      <c r="O73" s="98">
        <v>13</v>
      </c>
      <c r="P73" s="149">
        <v>134</v>
      </c>
      <c r="Q73" s="153">
        <v>5915</v>
      </c>
    </row>
    <row r="74" spans="1:17" ht="14.25" customHeight="1" x14ac:dyDescent="0.25">
      <c r="A74" s="144">
        <v>45870</v>
      </c>
      <c r="B74" s="98">
        <v>498</v>
      </c>
      <c r="C74" s="98">
        <v>761</v>
      </c>
      <c r="D74" s="98">
        <v>398</v>
      </c>
      <c r="E74" s="98">
        <v>289</v>
      </c>
      <c r="F74" s="151">
        <v>4764</v>
      </c>
      <c r="G74" s="168">
        <v>509</v>
      </c>
      <c r="H74" s="98">
        <v>317</v>
      </c>
      <c r="I74" s="98">
        <v>122</v>
      </c>
      <c r="J74" s="98">
        <v>66</v>
      </c>
      <c r="K74" s="149">
        <v>994</v>
      </c>
      <c r="L74" s="98">
        <v>98</v>
      </c>
      <c r="M74" s="98">
        <v>27</v>
      </c>
      <c r="N74" s="98">
        <v>25</v>
      </c>
      <c r="O74" s="98">
        <v>13</v>
      </c>
      <c r="P74" s="149">
        <v>135</v>
      </c>
      <c r="Q74" s="153">
        <v>5893</v>
      </c>
    </row>
    <row r="75" spans="1:17" ht="14.25" customHeight="1" x14ac:dyDescent="0.25">
      <c r="A75" s="144">
        <v>45901</v>
      </c>
      <c r="B75" s="98">
        <v>499</v>
      </c>
      <c r="C75" s="98">
        <v>756</v>
      </c>
      <c r="D75" s="98">
        <v>400</v>
      </c>
      <c r="E75" s="98">
        <v>288</v>
      </c>
      <c r="F75" s="151">
        <v>4764</v>
      </c>
      <c r="G75" s="168">
        <v>511</v>
      </c>
      <c r="H75" s="98">
        <v>323</v>
      </c>
      <c r="I75" s="98">
        <v>121</v>
      </c>
      <c r="J75" s="98">
        <v>67</v>
      </c>
      <c r="K75" s="149">
        <v>998</v>
      </c>
      <c r="L75" s="98">
        <v>100</v>
      </c>
      <c r="M75" s="98">
        <v>27</v>
      </c>
      <c r="N75" s="98">
        <v>26</v>
      </c>
      <c r="O75" s="98">
        <v>14</v>
      </c>
      <c r="P75" s="149">
        <v>137</v>
      </c>
      <c r="Q75" s="153">
        <v>5899</v>
      </c>
    </row>
    <row r="76" spans="1:17" ht="14.25" customHeight="1" x14ac:dyDescent="0.25">
      <c r="A76" s="144">
        <v>45931</v>
      </c>
      <c r="B76" s="98">
        <v>496</v>
      </c>
      <c r="C76" s="98">
        <v>752</v>
      </c>
      <c r="D76" s="98">
        <v>395</v>
      </c>
      <c r="E76" s="98">
        <v>288</v>
      </c>
      <c r="F76" s="151">
        <v>4741</v>
      </c>
      <c r="G76" s="168">
        <v>511</v>
      </c>
      <c r="H76" s="98">
        <v>322</v>
      </c>
      <c r="I76" s="98">
        <v>123</v>
      </c>
      <c r="J76" s="98">
        <v>67</v>
      </c>
      <c r="K76" s="149">
        <v>999</v>
      </c>
      <c r="L76" s="98">
        <v>100</v>
      </c>
      <c r="M76" s="98">
        <v>27</v>
      </c>
      <c r="N76" s="98">
        <v>26</v>
      </c>
      <c r="O76" s="98">
        <v>14</v>
      </c>
      <c r="P76" s="149">
        <v>137</v>
      </c>
      <c r="Q76" s="153">
        <v>5877</v>
      </c>
    </row>
    <row r="77" spans="1:17" ht="14.25" customHeight="1" x14ac:dyDescent="0.25">
      <c r="A77" s="144">
        <v>45962</v>
      </c>
      <c r="B77" s="98">
        <v>494</v>
      </c>
      <c r="C77" s="98">
        <v>751</v>
      </c>
      <c r="D77" s="98">
        <v>394</v>
      </c>
      <c r="E77" s="98">
        <v>287</v>
      </c>
      <c r="F77" s="151">
        <v>4726</v>
      </c>
      <c r="G77" s="168">
        <v>516</v>
      </c>
      <c r="H77" s="98">
        <v>322</v>
      </c>
      <c r="I77" s="98">
        <v>125</v>
      </c>
      <c r="J77" s="98">
        <v>67</v>
      </c>
      <c r="K77" s="149">
        <v>997</v>
      </c>
      <c r="L77" s="98">
        <v>100</v>
      </c>
      <c r="M77" s="98">
        <v>27</v>
      </c>
      <c r="N77" s="98">
        <v>26</v>
      </c>
      <c r="O77" s="98">
        <v>14</v>
      </c>
      <c r="P77" s="149">
        <v>137</v>
      </c>
      <c r="Q77" s="153">
        <v>5860</v>
      </c>
    </row>
    <row r="78" spans="1:17" ht="14.25" customHeight="1" x14ac:dyDescent="0.25">
      <c r="A78" s="144">
        <v>45992</v>
      </c>
      <c r="B78" s="98">
        <v>489</v>
      </c>
      <c r="C78" s="98">
        <v>748</v>
      </c>
      <c r="D78" s="98">
        <v>393</v>
      </c>
      <c r="E78" s="98">
        <v>285</v>
      </c>
      <c r="F78" s="151">
        <v>4706</v>
      </c>
      <c r="G78" s="168">
        <v>513</v>
      </c>
      <c r="H78" s="98">
        <v>321</v>
      </c>
      <c r="I78" s="98">
        <v>124</v>
      </c>
      <c r="J78" s="98">
        <v>68</v>
      </c>
      <c r="K78" s="149">
        <v>995</v>
      </c>
      <c r="L78" s="98">
        <v>102</v>
      </c>
      <c r="M78" s="98">
        <v>27</v>
      </c>
      <c r="N78" s="98">
        <v>26</v>
      </c>
      <c r="O78" s="98">
        <v>14</v>
      </c>
      <c r="P78" s="149">
        <v>138</v>
      </c>
      <c r="Q78" s="153">
        <v>5839</v>
      </c>
    </row>
    <row r="79" spans="1:17" ht="14.25" customHeight="1" x14ac:dyDescent="0.25">
      <c r="A79" s="144">
        <v>46023</v>
      </c>
      <c r="B79" s="98">
        <v>493</v>
      </c>
      <c r="C79" s="98">
        <v>748</v>
      </c>
      <c r="D79" s="98">
        <v>392</v>
      </c>
      <c r="E79" s="98">
        <v>286</v>
      </c>
      <c r="F79" s="151">
        <v>4698</v>
      </c>
      <c r="G79" s="168">
        <v>518</v>
      </c>
      <c r="H79" s="98">
        <v>321</v>
      </c>
      <c r="I79" s="98">
        <v>124</v>
      </c>
      <c r="J79" s="98">
        <v>70</v>
      </c>
      <c r="K79" s="149">
        <v>1004</v>
      </c>
      <c r="L79" s="98">
        <v>108</v>
      </c>
      <c r="M79" s="98">
        <v>30</v>
      </c>
      <c r="N79" s="98">
        <v>28</v>
      </c>
      <c r="O79" s="98">
        <v>16</v>
      </c>
      <c r="P79" s="149">
        <v>146</v>
      </c>
      <c r="Q79" s="153">
        <v>5848</v>
      </c>
    </row>
    <row r="80" spans="1:17" ht="14.25" customHeight="1" x14ac:dyDescent="0.25">
      <c r="A80" s="144">
        <v>46054</v>
      </c>
      <c r="B80" s="201">
        <v>497</v>
      </c>
      <c r="C80" s="201">
        <v>749</v>
      </c>
      <c r="D80" s="201">
        <v>393</v>
      </c>
      <c r="E80" s="201">
        <v>290</v>
      </c>
      <c r="F80" s="205">
        <v>4691</v>
      </c>
      <c r="G80" s="202">
        <v>522</v>
      </c>
      <c r="H80" s="201">
        <v>322</v>
      </c>
      <c r="I80" s="201">
        <v>128</v>
      </c>
      <c r="J80" s="201">
        <v>70</v>
      </c>
      <c r="K80" s="206">
        <v>1009</v>
      </c>
      <c r="L80" s="201">
        <v>108</v>
      </c>
      <c r="M80" s="201">
        <v>31</v>
      </c>
      <c r="N80" s="201">
        <v>29</v>
      </c>
      <c r="O80" s="201">
        <v>16</v>
      </c>
      <c r="P80" s="206">
        <v>146</v>
      </c>
      <c r="Q80" s="206">
        <v>5846</v>
      </c>
    </row>
    <row r="81" spans="1:17" ht="14.25" customHeight="1" x14ac:dyDescent="0.25">
      <c r="A81" s="144">
        <v>46082</v>
      </c>
      <c r="B81" s="201">
        <v>498</v>
      </c>
      <c r="C81" s="201">
        <v>746</v>
      </c>
      <c r="D81" s="201">
        <v>396</v>
      </c>
      <c r="E81" s="201">
        <v>290</v>
      </c>
      <c r="F81" s="205">
        <v>4692</v>
      </c>
      <c r="G81" s="202">
        <v>528</v>
      </c>
      <c r="H81" s="207">
        <v>327</v>
      </c>
      <c r="I81" s="201">
        <v>129</v>
      </c>
      <c r="J81" s="201">
        <v>69</v>
      </c>
      <c r="K81" s="206">
        <v>1020</v>
      </c>
      <c r="L81" s="201">
        <v>107</v>
      </c>
      <c r="M81" s="201">
        <v>31</v>
      </c>
      <c r="N81" s="201">
        <v>29</v>
      </c>
      <c r="O81" s="201">
        <v>17</v>
      </c>
      <c r="P81" s="206">
        <v>145</v>
      </c>
      <c r="Q81" s="206">
        <v>5857</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80"/>
  <sheetViews>
    <sheetView workbookViewId="0">
      <pane ySplit="1" topLeftCell="A61" activePane="bottomLeft" state="frozen"/>
      <selection pane="bottomLeft"/>
    </sheetView>
  </sheetViews>
  <sheetFormatPr defaultColWidth="8.88671875" defaultRowHeight="13.8" x14ac:dyDescent="0.25"/>
  <cols>
    <col min="1" max="1" width="10.77734375" style="103" bestFit="1" customWidth="1"/>
    <col min="2" max="2" width="14.6640625" style="103" customWidth="1"/>
    <col min="3" max="3" width="13.5546875" style="103" customWidth="1"/>
    <col min="4" max="4" width="14.33203125" style="103" customWidth="1"/>
    <col min="5" max="5" width="14" style="103" customWidth="1"/>
    <col min="6" max="6" width="12" style="103" customWidth="1"/>
    <col min="7" max="7" width="13.88671875" style="103" customWidth="1"/>
    <col min="8" max="8" width="12.6640625" style="103" customWidth="1"/>
    <col min="9" max="9" width="12.21875" style="103" bestFit="1" customWidth="1"/>
    <col min="10" max="10" width="14" customWidth="1"/>
    <col min="11" max="11" width="14.21875" customWidth="1"/>
    <col min="12" max="12" width="13.6640625" customWidth="1"/>
    <col min="13" max="13" width="12.77734375" customWidth="1"/>
    <col min="14" max="14" width="21.77734375" style="103" bestFit="1" customWidth="1"/>
    <col min="15" max="15" width="20.33203125" style="103" bestFit="1" customWidth="1"/>
    <col min="16" max="16" width="22.77734375" style="103" bestFit="1" customWidth="1"/>
    <col min="17" max="17" width="19.44140625" style="103" bestFit="1" customWidth="1"/>
    <col min="18" max="16384" width="8.88671875" style="103"/>
  </cols>
  <sheetData>
    <row r="1" spans="1:13" s="184" customFormat="1" ht="46.8" x14ac:dyDescent="0.3">
      <c r="A1" s="183" t="s">
        <v>225</v>
      </c>
      <c r="B1" s="93" t="s">
        <v>328</v>
      </c>
      <c r="C1" s="93" t="s">
        <v>329</v>
      </c>
      <c r="D1" s="93" t="s">
        <v>330</v>
      </c>
      <c r="E1" s="93" t="s">
        <v>223</v>
      </c>
      <c r="F1" s="93" t="s">
        <v>306</v>
      </c>
      <c r="G1" s="93" t="s">
        <v>325</v>
      </c>
      <c r="H1" s="93" t="s">
        <v>326</v>
      </c>
      <c r="I1" s="93" t="s">
        <v>222</v>
      </c>
      <c r="J1" s="93" t="s">
        <v>218</v>
      </c>
      <c r="K1" s="93" t="s">
        <v>324</v>
      </c>
      <c r="L1" s="93" t="s">
        <v>219</v>
      </c>
      <c r="M1" s="93" t="s">
        <v>221</v>
      </c>
    </row>
    <row r="2" spans="1:13" x14ac:dyDescent="0.25">
      <c r="A2" s="200" t="s">
        <v>281</v>
      </c>
      <c r="B2" s="129" t="s">
        <v>332</v>
      </c>
      <c r="C2" s="129" t="s">
        <v>332</v>
      </c>
      <c r="D2" s="129" t="s">
        <v>332</v>
      </c>
      <c r="E2" s="129" t="s">
        <v>332</v>
      </c>
      <c r="F2" s="129">
        <v>79</v>
      </c>
      <c r="G2" s="129">
        <v>19</v>
      </c>
      <c r="H2" s="129">
        <v>21</v>
      </c>
      <c r="I2" s="129">
        <v>168</v>
      </c>
      <c r="J2" s="129">
        <v>17</v>
      </c>
      <c r="K2" s="129">
        <v>25</v>
      </c>
      <c r="L2" s="129">
        <v>40</v>
      </c>
      <c r="M2" s="131">
        <v>250</v>
      </c>
    </row>
    <row r="3" spans="1:13" x14ac:dyDescent="0.25">
      <c r="A3" s="167" t="s">
        <v>282</v>
      </c>
      <c r="B3" s="129" t="s">
        <v>332</v>
      </c>
      <c r="C3" s="129" t="s">
        <v>332</v>
      </c>
      <c r="D3" s="129" t="s">
        <v>332</v>
      </c>
      <c r="E3" s="129" t="s">
        <v>332</v>
      </c>
      <c r="F3" s="103">
        <v>81</v>
      </c>
      <c r="G3" s="103">
        <v>19</v>
      </c>
      <c r="H3" s="103">
        <v>21</v>
      </c>
      <c r="I3" s="103">
        <v>172</v>
      </c>
      <c r="J3" s="103">
        <v>16</v>
      </c>
      <c r="K3" s="103">
        <v>25</v>
      </c>
      <c r="L3" s="103">
        <v>42</v>
      </c>
      <c r="M3" s="130">
        <v>256</v>
      </c>
    </row>
    <row r="4" spans="1:13" x14ac:dyDescent="0.25">
      <c r="A4" s="167" t="s">
        <v>283</v>
      </c>
      <c r="B4" s="129" t="s">
        <v>332</v>
      </c>
      <c r="C4" s="129" t="s">
        <v>332</v>
      </c>
      <c r="D4" s="129" t="s">
        <v>332</v>
      </c>
      <c r="E4" s="129" t="s">
        <v>332</v>
      </c>
      <c r="F4" s="103">
        <v>80</v>
      </c>
      <c r="G4" s="103">
        <v>20</v>
      </c>
      <c r="H4" s="103">
        <v>21</v>
      </c>
      <c r="I4" s="103">
        <v>170</v>
      </c>
      <c r="J4" s="103">
        <v>17</v>
      </c>
      <c r="K4" s="103">
        <v>24</v>
      </c>
      <c r="L4" s="103">
        <v>41</v>
      </c>
      <c r="M4" s="130">
        <v>258</v>
      </c>
    </row>
    <row r="5" spans="1:13" x14ac:dyDescent="0.25">
      <c r="A5" s="167" t="s">
        <v>284</v>
      </c>
      <c r="B5" s="129" t="s">
        <v>332</v>
      </c>
      <c r="C5" s="129" t="s">
        <v>332</v>
      </c>
      <c r="D5" s="129" t="s">
        <v>332</v>
      </c>
      <c r="E5" s="129" t="s">
        <v>332</v>
      </c>
      <c r="F5" s="103">
        <v>82</v>
      </c>
      <c r="G5" s="103">
        <v>20</v>
      </c>
      <c r="H5" s="103">
        <v>21</v>
      </c>
      <c r="I5" s="103">
        <v>172</v>
      </c>
      <c r="J5" s="103">
        <v>17</v>
      </c>
      <c r="K5" s="103">
        <v>24</v>
      </c>
      <c r="L5" s="103">
        <v>42</v>
      </c>
      <c r="M5" s="130">
        <v>260</v>
      </c>
    </row>
    <row r="6" spans="1:13" x14ac:dyDescent="0.25">
      <c r="A6" s="167" t="s">
        <v>285</v>
      </c>
      <c r="B6" s="129" t="s">
        <v>332</v>
      </c>
      <c r="C6" s="129" t="s">
        <v>332</v>
      </c>
      <c r="D6" s="129" t="s">
        <v>332</v>
      </c>
      <c r="E6" s="129" t="s">
        <v>332</v>
      </c>
      <c r="F6" s="103">
        <v>82</v>
      </c>
      <c r="G6" s="103">
        <v>20</v>
      </c>
      <c r="H6" s="103">
        <v>21</v>
      </c>
      <c r="I6" s="103">
        <v>172</v>
      </c>
      <c r="J6" s="103">
        <v>16</v>
      </c>
      <c r="K6" s="103">
        <v>24</v>
      </c>
      <c r="L6" s="103">
        <v>40</v>
      </c>
      <c r="M6" s="130">
        <v>257</v>
      </c>
    </row>
    <row r="7" spans="1:13" x14ac:dyDescent="0.25">
      <c r="A7" s="167" t="s">
        <v>286</v>
      </c>
      <c r="B7" s="129" t="s">
        <v>332</v>
      </c>
      <c r="C7" s="129" t="s">
        <v>332</v>
      </c>
      <c r="D7" s="129" t="s">
        <v>332</v>
      </c>
      <c r="E7" s="129" t="s">
        <v>332</v>
      </c>
      <c r="F7" s="103">
        <v>82</v>
      </c>
      <c r="G7" s="103">
        <v>20</v>
      </c>
      <c r="H7" s="103">
        <v>21</v>
      </c>
      <c r="I7" s="103">
        <v>171</v>
      </c>
      <c r="J7" s="103">
        <v>17</v>
      </c>
      <c r="K7" s="103">
        <v>24</v>
      </c>
      <c r="L7" s="103">
        <v>39</v>
      </c>
      <c r="M7" s="130">
        <v>258</v>
      </c>
    </row>
    <row r="8" spans="1:13" x14ac:dyDescent="0.25">
      <c r="A8" s="167" t="s">
        <v>287</v>
      </c>
      <c r="B8" s="129" t="s">
        <v>332</v>
      </c>
      <c r="C8" s="129" t="s">
        <v>332</v>
      </c>
      <c r="D8" s="129" t="s">
        <v>332</v>
      </c>
      <c r="E8" s="129" t="s">
        <v>332</v>
      </c>
      <c r="F8" s="103">
        <v>83</v>
      </c>
      <c r="G8" s="103">
        <v>20</v>
      </c>
      <c r="H8" s="103">
        <v>21</v>
      </c>
      <c r="I8" s="103">
        <v>172</v>
      </c>
      <c r="J8" s="103">
        <v>17</v>
      </c>
      <c r="K8" s="103">
        <v>24</v>
      </c>
      <c r="L8" s="103">
        <v>38</v>
      </c>
      <c r="M8" s="130">
        <v>258</v>
      </c>
    </row>
    <row r="9" spans="1:13" x14ac:dyDescent="0.25">
      <c r="A9" s="167" t="s">
        <v>288</v>
      </c>
      <c r="B9" s="129" t="s">
        <v>332</v>
      </c>
      <c r="C9" s="129" t="s">
        <v>332</v>
      </c>
      <c r="D9" s="129" t="s">
        <v>332</v>
      </c>
      <c r="E9" s="129" t="s">
        <v>332</v>
      </c>
      <c r="F9" s="103">
        <v>84</v>
      </c>
      <c r="G9" s="103">
        <v>19</v>
      </c>
      <c r="H9" s="103">
        <v>21</v>
      </c>
      <c r="I9" s="103">
        <v>171</v>
      </c>
      <c r="J9" s="103">
        <v>16</v>
      </c>
      <c r="K9" s="103">
        <v>23</v>
      </c>
      <c r="L9" s="103">
        <v>37</v>
      </c>
      <c r="M9" s="130">
        <v>255</v>
      </c>
    </row>
    <row r="10" spans="1:13" x14ac:dyDescent="0.25">
      <c r="A10" s="167" t="s">
        <v>289</v>
      </c>
      <c r="B10" s="129" t="s">
        <v>332</v>
      </c>
      <c r="C10" s="129" t="s">
        <v>332</v>
      </c>
      <c r="D10" s="129" t="s">
        <v>332</v>
      </c>
      <c r="E10" s="129" t="s">
        <v>332</v>
      </c>
      <c r="F10" s="103">
        <v>85</v>
      </c>
      <c r="G10" s="103">
        <v>19</v>
      </c>
      <c r="H10" s="103">
        <v>21</v>
      </c>
      <c r="I10" s="103">
        <v>172</v>
      </c>
      <c r="J10" s="103">
        <v>17</v>
      </c>
      <c r="K10" s="103">
        <v>22</v>
      </c>
      <c r="L10" s="103">
        <v>38</v>
      </c>
      <c r="M10" s="130">
        <v>253</v>
      </c>
    </row>
    <row r="11" spans="1:13" x14ac:dyDescent="0.25">
      <c r="A11" s="167" t="s">
        <v>290</v>
      </c>
      <c r="B11" s="129" t="s">
        <v>332</v>
      </c>
      <c r="C11" s="129" t="s">
        <v>332</v>
      </c>
      <c r="D11" s="129" t="s">
        <v>332</v>
      </c>
      <c r="E11" s="129" t="s">
        <v>332</v>
      </c>
      <c r="F11" s="103">
        <v>87</v>
      </c>
      <c r="G11" s="103">
        <v>19</v>
      </c>
      <c r="H11" s="103">
        <v>22</v>
      </c>
      <c r="I11" s="103">
        <v>175</v>
      </c>
      <c r="J11" s="103">
        <v>17</v>
      </c>
      <c r="K11" s="103">
        <v>22</v>
      </c>
      <c r="L11" s="103">
        <v>38</v>
      </c>
      <c r="M11" s="130">
        <v>253</v>
      </c>
    </row>
    <row r="12" spans="1:13" x14ac:dyDescent="0.25">
      <c r="A12" s="167" t="s">
        <v>291</v>
      </c>
      <c r="B12" s="129" t="s">
        <v>332</v>
      </c>
      <c r="C12" s="129" t="s">
        <v>332</v>
      </c>
      <c r="D12" s="129" t="s">
        <v>332</v>
      </c>
      <c r="E12" s="129" t="s">
        <v>332</v>
      </c>
      <c r="F12" s="103">
        <v>88</v>
      </c>
      <c r="G12" s="103">
        <v>19</v>
      </c>
      <c r="H12" s="103">
        <v>22</v>
      </c>
      <c r="I12" s="103">
        <v>176</v>
      </c>
      <c r="J12" s="103">
        <v>17</v>
      </c>
      <c r="K12" s="103">
        <v>22</v>
      </c>
      <c r="L12" s="103">
        <v>38</v>
      </c>
      <c r="M12" s="130">
        <v>255</v>
      </c>
    </row>
    <row r="13" spans="1:13" x14ac:dyDescent="0.25">
      <c r="A13" s="167" t="s">
        <v>292</v>
      </c>
      <c r="B13" s="129" t="s">
        <v>332</v>
      </c>
      <c r="C13" s="129" t="s">
        <v>332</v>
      </c>
      <c r="D13" s="129" t="s">
        <v>332</v>
      </c>
      <c r="E13" s="129" t="s">
        <v>332</v>
      </c>
      <c r="F13" s="103">
        <v>88</v>
      </c>
      <c r="G13" s="103">
        <v>19</v>
      </c>
      <c r="H13" s="103">
        <v>22</v>
      </c>
      <c r="I13" s="103">
        <v>177</v>
      </c>
      <c r="J13" s="103">
        <v>18</v>
      </c>
      <c r="K13" s="103">
        <v>21</v>
      </c>
      <c r="L13" s="103">
        <v>39</v>
      </c>
      <c r="M13" s="130">
        <v>255</v>
      </c>
    </row>
    <row r="14" spans="1:13" x14ac:dyDescent="0.25">
      <c r="A14" s="167" t="s">
        <v>293</v>
      </c>
      <c r="B14" s="129" t="s">
        <v>332</v>
      </c>
      <c r="C14" s="129" t="s">
        <v>332</v>
      </c>
      <c r="D14" s="129" t="s">
        <v>332</v>
      </c>
      <c r="E14" s="129" t="s">
        <v>332</v>
      </c>
      <c r="F14" s="103">
        <v>90</v>
      </c>
      <c r="G14" s="103">
        <v>20</v>
      </c>
      <c r="H14" s="103">
        <v>23</v>
      </c>
      <c r="I14" s="103">
        <v>183</v>
      </c>
      <c r="J14" s="103">
        <v>18</v>
      </c>
      <c r="K14" s="103">
        <v>21</v>
      </c>
      <c r="L14" s="103">
        <v>41</v>
      </c>
      <c r="M14" s="130">
        <v>259</v>
      </c>
    </row>
    <row r="15" spans="1:13" x14ac:dyDescent="0.25">
      <c r="A15" s="167" t="s">
        <v>294</v>
      </c>
      <c r="B15" s="129" t="s">
        <v>332</v>
      </c>
      <c r="C15" s="129" t="s">
        <v>332</v>
      </c>
      <c r="D15" s="129" t="s">
        <v>332</v>
      </c>
      <c r="E15" s="129" t="s">
        <v>332</v>
      </c>
      <c r="F15" s="103">
        <v>94</v>
      </c>
      <c r="G15" s="103">
        <v>22</v>
      </c>
      <c r="H15" s="103">
        <v>23</v>
      </c>
      <c r="I15" s="103">
        <v>187</v>
      </c>
      <c r="J15" s="103">
        <v>18</v>
      </c>
      <c r="K15" s="103">
        <v>21</v>
      </c>
      <c r="L15" s="103">
        <v>41</v>
      </c>
      <c r="M15" s="130">
        <v>257</v>
      </c>
    </row>
    <row r="16" spans="1:13" x14ac:dyDescent="0.25">
      <c r="A16" s="167" t="s">
        <v>295</v>
      </c>
      <c r="B16" s="129" t="s">
        <v>332</v>
      </c>
      <c r="C16" s="129" t="s">
        <v>332</v>
      </c>
      <c r="D16" s="129" t="s">
        <v>332</v>
      </c>
      <c r="E16" s="129" t="s">
        <v>332</v>
      </c>
      <c r="F16" s="103">
        <v>96</v>
      </c>
      <c r="G16" s="103">
        <v>23</v>
      </c>
      <c r="H16" s="103">
        <v>24</v>
      </c>
      <c r="I16" s="103">
        <v>189</v>
      </c>
      <c r="J16" s="103">
        <v>18</v>
      </c>
      <c r="K16" s="103">
        <v>21</v>
      </c>
      <c r="L16" s="103">
        <v>40</v>
      </c>
      <c r="M16" s="130">
        <v>254</v>
      </c>
    </row>
    <row r="17" spans="1:13" x14ac:dyDescent="0.25">
      <c r="A17" s="167" t="s">
        <v>296</v>
      </c>
      <c r="B17" s="129" t="s">
        <v>332</v>
      </c>
      <c r="C17" s="129" t="s">
        <v>332</v>
      </c>
      <c r="D17" s="129" t="s">
        <v>332</v>
      </c>
      <c r="E17" s="129" t="s">
        <v>332</v>
      </c>
      <c r="F17" s="103">
        <v>97</v>
      </c>
      <c r="G17" s="103">
        <v>22</v>
      </c>
      <c r="H17" s="103">
        <v>24</v>
      </c>
      <c r="I17" s="103">
        <v>190</v>
      </c>
      <c r="J17" s="103">
        <v>18</v>
      </c>
      <c r="K17" s="103">
        <v>21</v>
      </c>
      <c r="L17" s="103">
        <v>40</v>
      </c>
      <c r="M17" s="130">
        <v>251</v>
      </c>
    </row>
    <row r="18" spans="1:13" x14ac:dyDescent="0.25">
      <c r="A18" s="167" t="s">
        <v>297</v>
      </c>
      <c r="B18" s="129" t="s">
        <v>332</v>
      </c>
      <c r="C18" s="129" t="s">
        <v>332</v>
      </c>
      <c r="D18" s="129" t="s">
        <v>332</v>
      </c>
      <c r="E18" s="129" t="s">
        <v>332</v>
      </c>
      <c r="F18" s="103">
        <v>99</v>
      </c>
      <c r="G18" s="103">
        <v>22</v>
      </c>
      <c r="H18" s="103">
        <v>25</v>
      </c>
      <c r="I18" s="103">
        <v>191</v>
      </c>
      <c r="J18" s="103">
        <v>18</v>
      </c>
      <c r="K18" s="103">
        <v>21</v>
      </c>
      <c r="L18" s="103">
        <v>40</v>
      </c>
      <c r="M18" s="130">
        <v>250</v>
      </c>
    </row>
    <row r="19" spans="1:13" x14ac:dyDescent="0.25">
      <c r="A19" s="167" t="s">
        <v>298</v>
      </c>
      <c r="B19" s="129" t="s">
        <v>332</v>
      </c>
      <c r="C19" s="129" t="s">
        <v>332</v>
      </c>
      <c r="D19" s="129" t="s">
        <v>332</v>
      </c>
      <c r="E19" s="129" t="s">
        <v>332</v>
      </c>
      <c r="F19" s="103">
        <v>98</v>
      </c>
      <c r="G19" s="103">
        <v>23</v>
      </c>
      <c r="H19" s="103">
        <v>25</v>
      </c>
      <c r="I19" s="103">
        <v>194</v>
      </c>
      <c r="J19" s="103">
        <v>18</v>
      </c>
      <c r="K19" s="103">
        <v>22</v>
      </c>
      <c r="L19" s="103">
        <v>41</v>
      </c>
      <c r="M19" s="130">
        <v>256</v>
      </c>
    </row>
    <row r="20" spans="1:13" x14ac:dyDescent="0.25">
      <c r="A20" s="167" t="s">
        <v>299</v>
      </c>
      <c r="B20" s="129" t="s">
        <v>332</v>
      </c>
      <c r="C20" s="129" t="s">
        <v>332</v>
      </c>
      <c r="D20" s="129" t="s">
        <v>332</v>
      </c>
      <c r="E20" s="129" t="s">
        <v>332</v>
      </c>
      <c r="F20" s="103">
        <v>98</v>
      </c>
      <c r="G20" s="103">
        <v>25</v>
      </c>
      <c r="H20" s="103">
        <v>25</v>
      </c>
      <c r="I20" s="103">
        <v>198</v>
      </c>
      <c r="J20" s="103">
        <v>18</v>
      </c>
      <c r="K20" s="103">
        <v>22</v>
      </c>
      <c r="L20" s="103">
        <v>41</v>
      </c>
      <c r="M20" s="130">
        <v>256</v>
      </c>
    </row>
    <row r="21" spans="1:13" x14ac:dyDescent="0.25">
      <c r="A21" s="167" t="s">
        <v>300</v>
      </c>
      <c r="B21" s="129" t="s">
        <v>332</v>
      </c>
      <c r="C21" s="129" t="s">
        <v>332</v>
      </c>
      <c r="D21" s="129" t="s">
        <v>332</v>
      </c>
      <c r="E21" s="129" t="s">
        <v>332</v>
      </c>
      <c r="F21" s="103">
        <v>95</v>
      </c>
      <c r="G21" s="103">
        <v>24</v>
      </c>
      <c r="H21" s="103">
        <v>24</v>
      </c>
      <c r="I21" s="103">
        <v>196</v>
      </c>
      <c r="J21" s="103">
        <v>18</v>
      </c>
      <c r="K21" s="103">
        <v>22</v>
      </c>
      <c r="L21" s="103">
        <v>41</v>
      </c>
      <c r="M21" s="130">
        <v>258</v>
      </c>
    </row>
    <row r="22" spans="1:13" x14ac:dyDescent="0.25">
      <c r="A22" s="167" t="s">
        <v>301</v>
      </c>
      <c r="B22" s="129" t="s">
        <v>332</v>
      </c>
      <c r="C22" s="129" t="s">
        <v>332</v>
      </c>
      <c r="D22" s="129" t="s">
        <v>332</v>
      </c>
      <c r="E22" s="129" t="s">
        <v>332</v>
      </c>
      <c r="F22" s="103">
        <v>95</v>
      </c>
      <c r="G22" s="103">
        <v>24</v>
      </c>
      <c r="H22" s="103">
        <v>24</v>
      </c>
      <c r="I22" s="103">
        <v>196</v>
      </c>
      <c r="J22" s="103">
        <v>18</v>
      </c>
      <c r="K22" s="103">
        <v>24</v>
      </c>
      <c r="L22" s="103">
        <v>40</v>
      </c>
      <c r="M22" s="130">
        <v>262</v>
      </c>
    </row>
    <row r="23" spans="1:13" x14ac:dyDescent="0.25">
      <c r="A23" s="167" t="s">
        <v>302</v>
      </c>
      <c r="B23" s="129" t="s">
        <v>332</v>
      </c>
      <c r="C23" s="129" t="s">
        <v>332</v>
      </c>
      <c r="D23" s="129" t="s">
        <v>332</v>
      </c>
      <c r="E23" s="129" t="s">
        <v>332</v>
      </c>
      <c r="F23" s="103">
        <v>97</v>
      </c>
      <c r="G23" s="103">
        <v>25</v>
      </c>
      <c r="H23" s="103">
        <v>23</v>
      </c>
      <c r="I23" s="103">
        <v>198</v>
      </c>
      <c r="J23" s="103">
        <v>18</v>
      </c>
      <c r="K23" s="103">
        <v>24</v>
      </c>
      <c r="L23" s="103">
        <v>39</v>
      </c>
      <c r="M23" s="130">
        <v>263</v>
      </c>
    </row>
    <row r="24" spans="1:13" x14ac:dyDescent="0.25">
      <c r="A24" s="167" t="s">
        <v>303</v>
      </c>
      <c r="B24" s="129" t="s">
        <v>332</v>
      </c>
      <c r="C24" s="129" t="s">
        <v>332</v>
      </c>
      <c r="D24" s="129" t="s">
        <v>332</v>
      </c>
      <c r="E24" s="129" t="s">
        <v>332</v>
      </c>
      <c r="F24" s="103">
        <v>97</v>
      </c>
      <c r="G24" s="103">
        <v>26</v>
      </c>
      <c r="H24" s="103">
        <v>23</v>
      </c>
      <c r="I24" s="103">
        <v>199</v>
      </c>
      <c r="J24" s="103">
        <v>18</v>
      </c>
      <c r="K24" s="103">
        <v>23</v>
      </c>
      <c r="L24" s="103">
        <v>40</v>
      </c>
      <c r="M24" s="130">
        <v>261</v>
      </c>
    </row>
    <row r="25" spans="1:13" x14ac:dyDescent="0.25">
      <c r="A25" s="167" t="s">
        <v>304</v>
      </c>
      <c r="B25" s="129" t="s">
        <v>332</v>
      </c>
      <c r="C25" s="129" t="s">
        <v>332</v>
      </c>
      <c r="D25" s="129" t="s">
        <v>332</v>
      </c>
      <c r="E25" s="129" t="s">
        <v>332</v>
      </c>
      <c r="F25" s="103">
        <v>98</v>
      </c>
      <c r="G25" s="103">
        <v>27</v>
      </c>
      <c r="H25" s="103">
        <v>23</v>
      </c>
      <c r="I25" s="103">
        <v>200</v>
      </c>
      <c r="J25" s="103">
        <v>19</v>
      </c>
      <c r="K25" s="103">
        <v>22</v>
      </c>
      <c r="L25" s="103">
        <v>38</v>
      </c>
      <c r="M25" s="130">
        <v>261</v>
      </c>
    </row>
    <row r="26" spans="1:13" x14ac:dyDescent="0.25">
      <c r="A26" s="167" t="s">
        <v>226</v>
      </c>
      <c r="B26" s="129" t="s">
        <v>332</v>
      </c>
      <c r="C26" s="129" t="s">
        <v>332</v>
      </c>
      <c r="D26" s="129" t="s">
        <v>332</v>
      </c>
      <c r="E26" s="129" t="s">
        <v>332</v>
      </c>
      <c r="F26" s="103">
        <v>99</v>
      </c>
      <c r="G26" s="103">
        <v>29</v>
      </c>
      <c r="H26" s="103">
        <v>23</v>
      </c>
      <c r="I26" s="103">
        <v>202</v>
      </c>
      <c r="J26" s="103">
        <v>19</v>
      </c>
      <c r="K26" s="103">
        <v>22</v>
      </c>
      <c r="L26" s="103">
        <v>37</v>
      </c>
      <c r="M26" s="130">
        <v>260</v>
      </c>
    </row>
    <row r="27" spans="1:13" x14ac:dyDescent="0.25">
      <c r="A27" s="167" t="s">
        <v>227</v>
      </c>
      <c r="B27" s="129" t="s">
        <v>332</v>
      </c>
      <c r="C27" s="129" t="s">
        <v>332</v>
      </c>
      <c r="D27" s="129" t="s">
        <v>332</v>
      </c>
      <c r="E27" s="129" t="s">
        <v>332</v>
      </c>
      <c r="F27" s="103">
        <v>97</v>
      </c>
      <c r="G27" s="103">
        <v>29</v>
      </c>
      <c r="H27" s="103">
        <v>23</v>
      </c>
      <c r="I27" s="103">
        <v>200</v>
      </c>
      <c r="J27" s="103">
        <v>19</v>
      </c>
      <c r="K27" s="103">
        <v>21</v>
      </c>
      <c r="L27" s="103">
        <v>35</v>
      </c>
      <c r="M27" s="130">
        <v>254</v>
      </c>
    </row>
    <row r="28" spans="1:13" x14ac:dyDescent="0.25">
      <c r="A28" s="167" t="s">
        <v>228</v>
      </c>
      <c r="B28" s="129" t="s">
        <v>332</v>
      </c>
      <c r="C28" s="129" t="s">
        <v>332</v>
      </c>
      <c r="D28" s="129" t="s">
        <v>332</v>
      </c>
      <c r="E28" s="129" t="s">
        <v>332</v>
      </c>
      <c r="F28" s="103">
        <v>99</v>
      </c>
      <c r="G28" s="103">
        <v>29</v>
      </c>
      <c r="H28" s="103">
        <v>22</v>
      </c>
      <c r="I28" s="103">
        <v>201</v>
      </c>
      <c r="J28" s="103">
        <v>19</v>
      </c>
      <c r="K28" s="103">
        <v>21</v>
      </c>
      <c r="L28" s="103">
        <v>33</v>
      </c>
      <c r="M28" s="130">
        <v>251</v>
      </c>
    </row>
    <row r="29" spans="1:13" x14ac:dyDescent="0.25">
      <c r="A29" s="167" t="s">
        <v>229</v>
      </c>
      <c r="B29" s="129" t="s">
        <v>332</v>
      </c>
      <c r="C29" s="129" t="s">
        <v>332</v>
      </c>
      <c r="D29" s="129" t="s">
        <v>332</v>
      </c>
      <c r="E29" s="129" t="s">
        <v>332</v>
      </c>
      <c r="F29" s="103">
        <v>99</v>
      </c>
      <c r="G29" s="103">
        <v>30</v>
      </c>
      <c r="H29" s="103">
        <v>22</v>
      </c>
      <c r="I29" s="103">
        <v>201</v>
      </c>
      <c r="J29" s="103">
        <v>19</v>
      </c>
      <c r="K29" s="103">
        <v>21</v>
      </c>
      <c r="L29" s="103">
        <v>33</v>
      </c>
      <c r="M29" s="130">
        <v>251</v>
      </c>
    </row>
    <row r="30" spans="1:13" x14ac:dyDescent="0.25">
      <c r="A30" s="167" t="s">
        <v>230</v>
      </c>
      <c r="B30" s="129" t="s">
        <v>332</v>
      </c>
      <c r="C30" s="129" t="s">
        <v>332</v>
      </c>
      <c r="D30" s="129" t="s">
        <v>332</v>
      </c>
      <c r="E30" s="129" t="s">
        <v>332</v>
      </c>
      <c r="F30" s="103">
        <v>98</v>
      </c>
      <c r="G30" s="103">
        <v>29</v>
      </c>
      <c r="H30" s="103">
        <v>22</v>
      </c>
      <c r="I30" s="103">
        <v>198</v>
      </c>
      <c r="J30" s="103">
        <v>19</v>
      </c>
      <c r="K30" s="103">
        <v>21</v>
      </c>
      <c r="L30" s="103">
        <v>33</v>
      </c>
      <c r="M30" s="130">
        <v>251</v>
      </c>
    </row>
    <row r="31" spans="1:13" x14ac:dyDescent="0.25">
      <c r="A31" s="167" t="s">
        <v>231</v>
      </c>
      <c r="B31" s="129" t="s">
        <v>332</v>
      </c>
      <c r="C31" s="129" t="s">
        <v>332</v>
      </c>
      <c r="D31" s="129" t="s">
        <v>332</v>
      </c>
      <c r="E31" s="129" t="s">
        <v>332</v>
      </c>
      <c r="F31" s="103">
        <v>99</v>
      </c>
      <c r="G31" s="103">
        <v>30</v>
      </c>
      <c r="H31" s="103">
        <v>22</v>
      </c>
      <c r="I31" s="103">
        <v>199</v>
      </c>
      <c r="J31" s="103">
        <v>19</v>
      </c>
      <c r="K31" s="103">
        <v>21</v>
      </c>
      <c r="L31" s="103">
        <v>34</v>
      </c>
      <c r="M31" s="130">
        <v>259</v>
      </c>
    </row>
    <row r="32" spans="1:13" x14ac:dyDescent="0.25">
      <c r="A32" s="167" t="s">
        <v>232</v>
      </c>
      <c r="B32" s="129" t="s">
        <v>332</v>
      </c>
      <c r="C32" s="129" t="s">
        <v>332</v>
      </c>
      <c r="D32" s="129" t="s">
        <v>332</v>
      </c>
      <c r="E32" s="129" t="s">
        <v>332</v>
      </c>
      <c r="F32" s="103">
        <v>101</v>
      </c>
      <c r="G32" s="103">
        <v>31</v>
      </c>
      <c r="H32" s="103">
        <v>22</v>
      </c>
      <c r="I32" s="103">
        <v>202</v>
      </c>
      <c r="J32" s="103">
        <v>19</v>
      </c>
      <c r="K32" s="103">
        <v>21</v>
      </c>
      <c r="L32" s="103">
        <v>31</v>
      </c>
      <c r="M32" s="130">
        <v>255</v>
      </c>
    </row>
    <row r="33" spans="1:13" x14ac:dyDescent="0.25">
      <c r="A33" s="167" t="s">
        <v>233</v>
      </c>
      <c r="B33" s="129" t="s">
        <v>332</v>
      </c>
      <c r="C33" s="129" t="s">
        <v>332</v>
      </c>
      <c r="D33" s="129" t="s">
        <v>332</v>
      </c>
      <c r="E33" s="129" t="s">
        <v>332</v>
      </c>
      <c r="F33" s="103">
        <v>99</v>
      </c>
      <c r="G33" s="103">
        <v>29</v>
      </c>
      <c r="H33" s="103">
        <v>22</v>
      </c>
      <c r="I33" s="103">
        <v>200</v>
      </c>
      <c r="J33" s="103">
        <v>19</v>
      </c>
      <c r="K33" s="103">
        <v>20</v>
      </c>
      <c r="L33" s="103">
        <v>31</v>
      </c>
      <c r="M33" s="130">
        <v>251</v>
      </c>
    </row>
    <row r="34" spans="1:13" x14ac:dyDescent="0.25">
      <c r="A34" s="167" t="s">
        <v>234</v>
      </c>
      <c r="B34" s="129" t="s">
        <v>332</v>
      </c>
      <c r="C34" s="129" t="s">
        <v>332</v>
      </c>
      <c r="D34" s="129" t="s">
        <v>332</v>
      </c>
      <c r="E34" s="129" t="s">
        <v>332</v>
      </c>
      <c r="F34" s="103">
        <v>99</v>
      </c>
      <c r="G34" s="103">
        <v>30</v>
      </c>
      <c r="H34" s="103">
        <v>23</v>
      </c>
      <c r="I34" s="103">
        <v>202</v>
      </c>
      <c r="J34" s="103">
        <v>18</v>
      </c>
      <c r="K34" s="103">
        <v>19</v>
      </c>
      <c r="L34" s="103">
        <v>33</v>
      </c>
      <c r="M34" s="130">
        <v>249</v>
      </c>
    </row>
    <row r="35" spans="1:13" x14ac:dyDescent="0.25">
      <c r="A35" s="167" t="s">
        <v>235</v>
      </c>
      <c r="B35" s="129" t="s">
        <v>332</v>
      </c>
      <c r="C35" s="129" t="s">
        <v>332</v>
      </c>
      <c r="D35" s="129" t="s">
        <v>332</v>
      </c>
      <c r="E35" s="129" t="s">
        <v>332</v>
      </c>
      <c r="F35" s="103">
        <v>99</v>
      </c>
      <c r="G35" s="103">
        <v>31</v>
      </c>
      <c r="H35" s="103">
        <v>23</v>
      </c>
      <c r="I35" s="103">
        <v>204</v>
      </c>
      <c r="J35" s="103">
        <v>18</v>
      </c>
      <c r="K35" s="103">
        <v>18</v>
      </c>
      <c r="L35" s="103">
        <v>33</v>
      </c>
      <c r="M35" s="130">
        <v>244</v>
      </c>
    </row>
    <row r="36" spans="1:13" x14ac:dyDescent="0.25">
      <c r="A36" s="167" t="s">
        <v>236</v>
      </c>
      <c r="B36" s="129" t="s">
        <v>332</v>
      </c>
      <c r="C36" s="129" t="s">
        <v>332</v>
      </c>
      <c r="D36" s="129" t="s">
        <v>332</v>
      </c>
      <c r="E36" s="129" t="s">
        <v>332</v>
      </c>
      <c r="F36" s="103">
        <v>99</v>
      </c>
      <c r="G36" s="103">
        <v>31</v>
      </c>
      <c r="H36" s="103">
        <v>23</v>
      </c>
      <c r="I36" s="103">
        <v>203</v>
      </c>
      <c r="J36" s="103">
        <v>18</v>
      </c>
      <c r="K36" s="103">
        <v>18</v>
      </c>
      <c r="L36" s="103">
        <v>33</v>
      </c>
      <c r="M36" s="130">
        <v>243</v>
      </c>
    </row>
    <row r="37" spans="1:13" x14ac:dyDescent="0.25">
      <c r="A37" s="167" t="s">
        <v>237</v>
      </c>
      <c r="B37" s="129" t="s">
        <v>332</v>
      </c>
      <c r="C37" s="129" t="s">
        <v>332</v>
      </c>
      <c r="D37" s="129" t="s">
        <v>332</v>
      </c>
      <c r="E37" s="129" t="s">
        <v>332</v>
      </c>
      <c r="F37" s="103">
        <v>100</v>
      </c>
      <c r="G37" s="103">
        <v>33</v>
      </c>
      <c r="H37" s="103">
        <v>22</v>
      </c>
      <c r="I37" s="103">
        <v>205</v>
      </c>
      <c r="J37" s="103">
        <v>18</v>
      </c>
      <c r="K37" s="103">
        <v>18</v>
      </c>
      <c r="L37" s="103">
        <v>33</v>
      </c>
      <c r="M37" s="130">
        <v>241</v>
      </c>
    </row>
    <row r="38" spans="1:13" x14ac:dyDescent="0.25">
      <c r="A38" s="167" t="s">
        <v>238</v>
      </c>
      <c r="B38" s="129" t="s">
        <v>332</v>
      </c>
      <c r="C38" s="129" t="s">
        <v>332</v>
      </c>
      <c r="D38" s="129" t="s">
        <v>332</v>
      </c>
      <c r="E38" s="129" t="s">
        <v>332</v>
      </c>
      <c r="F38" s="103">
        <v>101</v>
      </c>
      <c r="G38" s="103">
        <v>34</v>
      </c>
      <c r="H38" s="103">
        <v>23</v>
      </c>
      <c r="I38" s="103">
        <v>207</v>
      </c>
      <c r="J38" s="103">
        <v>18</v>
      </c>
      <c r="K38" s="103">
        <v>19</v>
      </c>
      <c r="L38" s="103">
        <v>32</v>
      </c>
      <c r="M38" s="130">
        <v>244</v>
      </c>
    </row>
    <row r="39" spans="1:13" x14ac:dyDescent="0.25">
      <c r="A39" s="167" t="s">
        <v>239</v>
      </c>
      <c r="B39" s="129" t="s">
        <v>332</v>
      </c>
      <c r="C39" s="129" t="s">
        <v>332</v>
      </c>
      <c r="D39" s="129" t="s">
        <v>332</v>
      </c>
      <c r="E39" s="129" t="s">
        <v>332</v>
      </c>
      <c r="F39" s="103">
        <v>100</v>
      </c>
      <c r="G39" s="103">
        <v>33</v>
      </c>
      <c r="H39" s="103">
        <v>23</v>
      </c>
      <c r="I39" s="103">
        <v>207</v>
      </c>
      <c r="J39" s="103">
        <v>18</v>
      </c>
      <c r="K39" s="103">
        <v>19</v>
      </c>
      <c r="L39" s="103">
        <v>33</v>
      </c>
      <c r="M39" s="130">
        <v>239</v>
      </c>
    </row>
    <row r="40" spans="1:13" x14ac:dyDescent="0.25">
      <c r="A40" s="167" t="s">
        <v>240</v>
      </c>
      <c r="B40" s="129" t="s">
        <v>332</v>
      </c>
      <c r="C40" s="129" t="s">
        <v>332</v>
      </c>
      <c r="D40" s="129" t="s">
        <v>332</v>
      </c>
      <c r="E40" s="129" t="s">
        <v>332</v>
      </c>
      <c r="F40" s="103">
        <v>100</v>
      </c>
      <c r="G40" s="103">
        <v>34</v>
      </c>
      <c r="H40" s="103">
        <v>22</v>
      </c>
      <c r="I40" s="103">
        <v>206</v>
      </c>
      <c r="J40" s="103">
        <v>16</v>
      </c>
      <c r="K40" s="103">
        <v>20</v>
      </c>
      <c r="L40" s="103">
        <v>34</v>
      </c>
      <c r="M40" s="130">
        <v>237</v>
      </c>
    </row>
    <row r="41" spans="1:13" x14ac:dyDescent="0.25">
      <c r="A41" s="167" t="s">
        <v>241</v>
      </c>
      <c r="B41" s="129" t="s">
        <v>332</v>
      </c>
      <c r="C41" s="129" t="s">
        <v>332</v>
      </c>
      <c r="D41" s="129" t="s">
        <v>332</v>
      </c>
      <c r="E41" s="129" t="s">
        <v>332</v>
      </c>
      <c r="F41" s="103">
        <v>101</v>
      </c>
      <c r="G41" s="103">
        <v>34</v>
      </c>
      <c r="H41" s="103">
        <v>21</v>
      </c>
      <c r="I41" s="103">
        <v>205</v>
      </c>
      <c r="J41" s="103">
        <v>16</v>
      </c>
      <c r="K41" s="103">
        <v>20</v>
      </c>
      <c r="L41" s="103">
        <v>34</v>
      </c>
      <c r="M41" s="130">
        <v>238</v>
      </c>
    </row>
    <row r="42" spans="1:13" x14ac:dyDescent="0.25">
      <c r="A42" s="167" t="s">
        <v>242</v>
      </c>
      <c r="B42" s="129" t="s">
        <v>332</v>
      </c>
      <c r="C42" s="129" t="s">
        <v>332</v>
      </c>
      <c r="D42" s="129" t="s">
        <v>332</v>
      </c>
      <c r="E42" s="129" t="s">
        <v>332</v>
      </c>
      <c r="F42" s="103">
        <v>100</v>
      </c>
      <c r="G42" s="103">
        <v>32</v>
      </c>
      <c r="H42" s="103">
        <v>21</v>
      </c>
      <c r="I42" s="103">
        <v>203</v>
      </c>
      <c r="J42" s="103">
        <v>16</v>
      </c>
      <c r="K42" s="103">
        <v>21</v>
      </c>
      <c r="L42" s="103">
        <v>34</v>
      </c>
      <c r="M42" s="130">
        <v>248</v>
      </c>
    </row>
    <row r="43" spans="1:13" x14ac:dyDescent="0.25">
      <c r="A43" s="167" t="s">
        <v>243</v>
      </c>
      <c r="B43" s="129" t="s">
        <v>332</v>
      </c>
      <c r="C43" s="129" t="s">
        <v>332</v>
      </c>
      <c r="D43" s="129" t="s">
        <v>332</v>
      </c>
      <c r="E43" s="129" t="s">
        <v>332</v>
      </c>
      <c r="F43" s="103">
        <v>98</v>
      </c>
      <c r="G43" s="103">
        <v>31</v>
      </c>
      <c r="H43" s="103">
        <v>20</v>
      </c>
      <c r="I43" s="103">
        <v>202</v>
      </c>
      <c r="J43" s="103">
        <v>16</v>
      </c>
      <c r="K43" s="103">
        <v>21</v>
      </c>
      <c r="L43" s="103">
        <v>34</v>
      </c>
      <c r="M43" s="130">
        <v>247</v>
      </c>
    </row>
    <row r="44" spans="1:13" x14ac:dyDescent="0.25">
      <c r="A44" s="167" t="s">
        <v>244</v>
      </c>
      <c r="B44" s="129" t="s">
        <v>332</v>
      </c>
      <c r="C44" s="129" t="s">
        <v>332</v>
      </c>
      <c r="D44" s="129" t="s">
        <v>332</v>
      </c>
      <c r="E44" s="129" t="s">
        <v>332</v>
      </c>
      <c r="F44" s="103">
        <v>98</v>
      </c>
      <c r="G44" s="103">
        <v>31</v>
      </c>
      <c r="H44" s="103">
        <v>20</v>
      </c>
      <c r="I44" s="103">
        <v>203</v>
      </c>
      <c r="J44" s="103">
        <v>16</v>
      </c>
      <c r="K44" s="103">
        <v>21</v>
      </c>
      <c r="L44" s="103">
        <v>34</v>
      </c>
      <c r="M44" s="130">
        <v>245</v>
      </c>
    </row>
    <row r="45" spans="1:13" x14ac:dyDescent="0.25">
      <c r="A45" s="167" t="s">
        <v>245</v>
      </c>
      <c r="B45" s="129" t="s">
        <v>332</v>
      </c>
      <c r="C45" s="129" t="s">
        <v>332</v>
      </c>
      <c r="D45" s="129" t="s">
        <v>332</v>
      </c>
      <c r="E45" s="129" t="s">
        <v>332</v>
      </c>
      <c r="F45" s="103">
        <v>92</v>
      </c>
      <c r="G45" s="103">
        <v>32</v>
      </c>
      <c r="H45" s="103">
        <v>18</v>
      </c>
      <c r="I45" s="103">
        <v>189</v>
      </c>
      <c r="J45" s="103">
        <v>16</v>
      </c>
      <c r="K45" s="103">
        <v>21</v>
      </c>
      <c r="L45" s="103">
        <v>34</v>
      </c>
      <c r="M45" s="130">
        <v>240</v>
      </c>
    </row>
    <row r="46" spans="1:13" x14ac:dyDescent="0.25">
      <c r="A46" s="167" t="s">
        <v>246</v>
      </c>
      <c r="B46" s="129" t="s">
        <v>332</v>
      </c>
      <c r="C46" s="129" t="s">
        <v>332</v>
      </c>
      <c r="D46" s="129" t="s">
        <v>332</v>
      </c>
      <c r="E46" s="129" t="s">
        <v>332</v>
      </c>
      <c r="F46" s="103">
        <v>97</v>
      </c>
      <c r="G46" s="103">
        <v>34</v>
      </c>
      <c r="H46" s="103">
        <v>20</v>
      </c>
      <c r="I46" s="103">
        <v>196</v>
      </c>
      <c r="J46" s="103">
        <v>16</v>
      </c>
      <c r="K46" s="103">
        <v>21</v>
      </c>
      <c r="L46" s="103">
        <v>33</v>
      </c>
      <c r="M46" s="130">
        <v>242</v>
      </c>
    </row>
    <row r="47" spans="1:13" x14ac:dyDescent="0.25">
      <c r="A47" s="167" t="s">
        <v>247</v>
      </c>
      <c r="B47" s="129" t="s">
        <v>332</v>
      </c>
      <c r="C47" s="129" t="s">
        <v>332</v>
      </c>
      <c r="D47" s="129" t="s">
        <v>332</v>
      </c>
      <c r="E47" s="129" t="s">
        <v>332</v>
      </c>
      <c r="F47" s="103">
        <v>98</v>
      </c>
      <c r="G47" s="103">
        <v>34</v>
      </c>
      <c r="H47" s="103">
        <v>20</v>
      </c>
      <c r="I47" s="103">
        <v>198</v>
      </c>
      <c r="J47" s="103">
        <v>16</v>
      </c>
      <c r="K47" s="103">
        <v>21</v>
      </c>
      <c r="L47" s="103">
        <v>34</v>
      </c>
      <c r="M47" s="130">
        <v>245</v>
      </c>
    </row>
    <row r="48" spans="1:13" x14ac:dyDescent="0.25">
      <c r="A48" s="167" t="s">
        <v>248</v>
      </c>
      <c r="B48" s="129" t="s">
        <v>332</v>
      </c>
      <c r="C48" s="129" t="s">
        <v>332</v>
      </c>
      <c r="D48" s="129" t="s">
        <v>332</v>
      </c>
      <c r="E48" s="129" t="s">
        <v>332</v>
      </c>
      <c r="F48" s="103">
        <v>100</v>
      </c>
      <c r="G48" s="103">
        <v>36</v>
      </c>
      <c r="H48" s="103">
        <v>22</v>
      </c>
      <c r="I48" s="103">
        <v>203</v>
      </c>
      <c r="J48" s="103">
        <v>16</v>
      </c>
      <c r="K48" s="103">
        <v>22</v>
      </c>
      <c r="L48" s="103">
        <v>33</v>
      </c>
      <c r="M48" s="130">
        <v>245</v>
      </c>
    </row>
    <row r="49" spans="1:13" x14ac:dyDescent="0.25">
      <c r="A49" s="167" t="s">
        <v>249</v>
      </c>
      <c r="B49" s="129" t="s">
        <v>332</v>
      </c>
      <c r="C49" s="129" t="s">
        <v>332</v>
      </c>
      <c r="D49" s="129" t="s">
        <v>332</v>
      </c>
      <c r="E49" s="129" t="s">
        <v>332</v>
      </c>
      <c r="F49" s="103">
        <v>100</v>
      </c>
      <c r="G49" s="103">
        <v>37</v>
      </c>
      <c r="H49" s="103">
        <v>23</v>
      </c>
      <c r="I49" s="103">
        <v>204</v>
      </c>
      <c r="J49" s="103">
        <v>17</v>
      </c>
      <c r="K49" s="103">
        <v>22</v>
      </c>
      <c r="L49" s="103">
        <v>32</v>
      </c>
      <c r="M49" s="130">
        <v>244</v>
      </c>
    </row>
    <row r="50" spans="1:13" x14ac:dyDescent="0.25">
      <c r="A50" s="167" t="s">
        <v>250</v>
      </c>
      <c r="B50" s="129" t="s">
        <v>332</v>
      </c>
      <c r="C50" s="129" t="s">
        <v>332</v>
      </c>
      <c r="D50" s="129" t="s">
        <v>332</v>
      </c>
      <c r="E50" s="129" t="s">
        <v>332</v>
      </c>
      <c r="F50" s="103">
        <v>100</v>
      </c>
      <c r="G50" s="103">
        <v>39</v>
      </c>
      <c r="H50" s="103">
        <v>22</v>
      </c>
      <c r="I50" s="103">
        <v>205</v>
      </c>
      <c r="J50" s="103">
        <v>17</v>
      </c>
      <c r="K50" s="103">
        <v>22</v>
      </c>
      <c r="L50" s="103">
        <v>32</v>
      </c>
      <c r="M50" s="130">
        <v>246</v>
      </c>
    </row>
    <row r="51" spans="1:13" x14ac:dyDescent="0.25">
      <c r="A51" s="167" t="s">
        <v>251</v>
      </c>
      <c r="B51" s="129" t="s">
        <v>332</v>
      </c>
      <c r="C51" s="129" t="s">
        <v>332</v>
      </c>
      <c r="D51" s="129" t="s">
        <v>332</v>
      </c>
      <c r="E51" s="129" t="s">
        <v>332</v>
      </c>
      <c r="F51" s="103">
        <v>100</v>
      </c>
      <c r="G51" s="103">
        <v>39</v>
      </c>
      <c r="H51" s="103">
        <v>20</v>
      </c>
      <c r="I51" s="103">
        <v>207</v>
      </c>
      <c r="J51" s="103">
        <v>17</v>
      </c>
      <c r="K51" s="103">
        <v>22</v>
      </c>
      <c r="L51" s="103">
        <v>33</v>
      </c>
      <c r="M51" s="130">
        <v>245</v>
      </c>
    </row>
    <row r="52" spans="1:13" x14ac:dyDescent="0.25">
      <c r="A52" s="167" t="s">
        <v>252</v>
      </c>
      <c r="B52" s="129" t="s">
        <v>332</v>
      </c>
      <c r="C52" s="129" t="s">
        <v>332</v>
      </c>
      <c r="D52" s="129" t="s">
        <v>332</v>
      </c>
      <c r="E52" s="129" t="s">
        <v>332</v>
      </c>
      <c r="F52" s="103">
        <v>105</v>
      </c>
      <c r="G52" s="103">
        <v>41</v>
      </c>
      <c r="H52" s="103">
        <v>21</v>
      </c>
      <c r="I52" s="103">
        <v>214</v>
      </c>
      <c r="J52" s="103">
        <v>16</v>
      </c>
      <c r="K52" s="103">
        <v>22</v>
      </c>
      <c r="L52" s="103">
        <v>32</v>
      </c>
      <c r="M52" s="130">
        <v>243</v>
      </c>
    </row>
    <row r="53" spans="1:13" x14ac:dyDescent="0.25">
      <c r="A53" s="167" t="s">
        <v>253</v>
      </c>
      <c r="B53" s="129" t="s">
        <v>332</v>
      </c>
      <c r="C53" s="129" t="s">
        <v>332</v>
      </c>
      <c r="D53" s="129" t="s">
        <v>332</v>
      </c>
      <c r="E53" s="129" t="s">
        <v>332</v>
      </c>
      <c r="F53" s="103">
        <v>106</v>
      </c>
      <c r="G53" s="103">
        <v>42</v>
      </c>
      <c r="H53" s="103">
        <v>21</v>
      </c>
      <c r="I53" s="103">
        <v>215</v>
      </c>
      <c r="J53" s="103">
        <v>16</v>
      </c>
      <c r="K53" s="103">
        <v>22</v>
      </c>
      <c r="L53" s="103">
        <v>32</v>
      </c>
      <c r="M53" s="130">
        <v>245</v>
      </c>
    </row>
    <row r="54" spans="1:13" x14ac:dyDescent="0.25">
      <c r="A54" s="167" t="s">
        <v>254</v>
      </c>
      <c r="B54" s="129" t="s">
        <v>332</v>
      </c>
      <c r="C54" s="129" t="s">
        <v>332</v>
      </c>
      <c r="D54" s="129" t="s">
        <v>332</v>
      </c>
      <c r="E54" s="129" t="s">
        <v>332</v>
      </c>
      <c r="F54" s="103">
        <v>108</v>
      </c>
      <c r="G54" s="103">
        <v>43</v>
      </c>
      <c r="H54" s="103">
        <v>19</v>
      </c>
      <c r="I54" s="103">
        <v>218</v>
      </c>
      <c r="J54" s="103">
        <v>16</v>
      </c>
      <c r="K54" s="103">
        <v>22</v>
      </c>
      <c r="L54" s="103">
        <v>32</v>
      </c>
      <c r="M54" s="130">
        <v>244</v>
      </c>
    </row>
    <row r="55" spans="1:13" x14ac:dyDescent="0.25">
      <c r="A55" s="167" t="s">
        <v>255</v>
      </c>
      <c r="B55" s="129" t="s">
        <v>332</v>
      </c>
      <c r="C55" s="129" t="s">
        <v>332</v>
      </c>
      <c r="D55" s="129" t="s">
        <v>332</v>
      </c>
      <c r="E55" s="129" t="s">
        <v>332</v>
      </c>
      <c r="F55" s="103">
        <v>108</v>
      </c>
      <c r="G55" s="103">
        <v>44</v>
      </c>
      <c r="H55" s="103">
        <v>19</v>
      </c>
      <c r="I55" s="103">
        <v>219</v>
      </c>
      <c r="J55" s="103">
        <v>15</v>
      </c>
      <c r="K55" s="103">
        <v>22</v>
      </c>
      <c r="L55" s="103">
        <v>32</v>
      </c>
      <c r="M55" s="130">
        <v>247</v>
      </c>
    </row>
    <row r="56" spans="1:13" x14ac:dyDescent="0.25">
      <c r="A56" s="167" t="s">
        <v>256</v>
      </c>
      <c r="B56" s="129" t="s">
        <v>332</v>
      </c>
      <c r="C56" s="129" t="s">
        <v>332</v>
      </c>
      <c r="D56" s="129" t="s">
        <v>332</v>
      </c>
      <c r="E56" s="129" t="s">
        <v>332</v>
      </c>
      <c r="F56" s="103">
        <v>105</v>
      </c>
      <c r="G56" s="103">
        <v>43</v>
      </c>
      <c r="H56" s="103">
        <v>19</v>
      </c>
      <c r="I56" s="103">
        <v>216</v>
      </c>
      <c r="J56" s="103">
        <v>15</v>
      </c>
      <c r="K56" s="103">
        <v>23</v>
      </c>
      <c r="L56" s="103">
        <v>32</v>
      </c>
      <c r="M56" s="130">
        <v>247</v>
      </c>
    </row>
    <row r="57" spans="1:13" x14ac:dyDescent="0.25">
      <c r="A57" s="167" t="s">
        <v>257</v>
      </c>
      <c r="B57" s="129" t="s">
        <v>332</v>
      </c>
      <c r="C57" s="129" t="s">
        <v>332</v>
      </c>
      <c r="D57" s="129" t="s">
        <v>332</v>
      </c>
      <c r="E57" s="129" t="s">
        <v>332</v>
      </c>
      <c r="F57" s="103">
        <v>106</v>
      </c>
      <c r="G57" s="103">
        <v>43</v>
      </c>
      <c r="H57" s="103">
        <v>18</v>
      </c>
      <c r="I57" s="103">
        <v>215</v>
      </c>
      <c r="J57" s="103">
        <v>15</v>
      </c>
      <c r="K57" s="103">
        <v>23</v>
      </c>
      <c r="L57" s="103">
        <v>31</v>
      </c>
      <c r="M57" s="130">
        <v>244</v>
      </c>
    </row>
    <row r="58" spans="1:13" x14ac:dyDescent="0.25">
      <c r="A58" s="167" t="s">
        <v>258</v>
      </c>
      <c r="B58" s="129" t="s">
        <v>332</v>
      </c>
      <c r="C58" s="129" t="s">
        <v>332</v>
      </c>
      <c r="D58" s="129" t="s">
        <v>332</v>
      </c>
      <c r="E58" s="129" t="s">
        <v>332</v>
      </c>
      <c r="F58" s="103">
        <v>105</v>
      </c>
      <c r="G58" s="103">
        <v>42</v>
      </c>
      <c r="H58" s="103">
        <v>17</v>
      </c>
      <c r="I58" s="103">
        <v>215</v>
      </c>
      <c r="J58" s="103">
        <v>16</v>
      </c>
      <c r="K58" s="103">
        <v>23</v>
      </c>
      <c r="L58" s="103">
        <v>31</v>
      </c>
      <c r="M58" s="130">
        <v>241</v>
      </c>
    </row>
    <row r="59" spans="1:13" x14ac:dyDescent="0.25">
      <c r="A59" s="167" t="s">
        <v>259</v>
      </c>
      <c r="B59" s="129" t="s">
        <v>332</v>
      </c>
      <c r="C59" s="129" t="s">
        <v>332</v>
      </c>
      <c r="D59" s="129" t="s">
        <v>332</v>
      </c>
      <c r="E59" s="129" t="s">
        <v>332</v>
      </c>
      <c r="F59" s="103">
        <v>102</v>
      </c>
      <c r="G59" s="103">
        <v>41</v>
      </c>
      <c r="H59" s="103">
        <v>16</v>
      </c>
      <c r="I59" s="103">
        <v>206</v>
      </c>
      <c r="J59" s="103">
        <v>18</v>
      </c>
      <c r="K59" s="103">
        <v>24</v>
      </c>
      <c r="L59" s="103">
        <v>31</v>
      </c>
      <c r="M59" s="130">
        <v>244</v>
      </c>
    </row>
    <row r="60" spans="1:13" x14ac:dyDescent="0.25">
      <c r="A60" s="167" t="s">
        <v>260</v>
      </c>
      <c r="B60" s="129" t="s">
        <v>332</v>
      </c>
      <c r="C60" s="129" t="s">
        <v>332</v>
      </c>
      <c r="D60" s="129" t="s">
        <v>332</v>
      </c>
      <c r="E60" s="129" t="s">
        <v>332</v>
      </c>
      <c r="F60" s="103">
        <v>100</v>
      </c>
      <c r="G60" s="103">
        <v>40</v>
      </c>
      <c r="H60" s="103">
        <v>15</v>
      </c>
      <c r="I60" s="103">
        <v>205</v>
      </c>
      <c r="J60" s="103">
        <v>18</v>
      </c>
      <c r="K60" s="103">
        <v>24</v>
      </c>
      <c r="L60" s="103">
        <v>30</v>
      </c>
      <c r="M60" s="130">
        <v>244</v>
      </c>
    </row>
    <row r="61" spans="1:13" x14ac:dyDescent="0.25">
      <c r="A61" s="167" t="s">
        <v>261</v>
      </c>
      <c r="B61" s="129" t="s">
        <v>332</v>
      </c>
      <c r="C61" s="129" t="s">
        <v>332</v>
      </c>
      <c r="D61" s="129" t="s">
        <v>332</v>
      </c>
      <c r="E61" s="129" t="s">
        <v>332</v>
      </c>
      <c r="F61" s="103">
        <v>101</v>
      </c>
      <c r="G61" s="103">
        <v>42</v>
      </c>
      <c r="H61" s="103">
        <v>15</v>
      </c>
      <c r="I61" s="103">
        <v>208</v>
      </c>
      <c r="J61" s="103">
        <v>18</v>
      </c>
      <c r="K61" s="103">
        <v>23</v>
      </c>
      <c r="L61" s="103">
        <v>30</v>
      </c>
      <c r="M61" s="130">
        <v>243</v>
      </c>
    </row>
    <row r="62" spans="1:13" x14ac:dyDescent="0.25">
      <c r="A62" s="167" t="s">
        <v>262</v>
      </c>
      <c r="B62" s="129" t="s">
        <v>332</v>
      </c>
      <c r="C62" s="129" t="s">
        <v>332</v>
      </c>
      <c r="D62" s="129" t="s">
        <v>332</v>
      </c>
      <c r="E62" s="129" t="s">
        <v>332</v>
      </c>
      <c r="F62" s="103">
        <v>102</v>
      </c>
      <c r="G62" s="103">
        <v>42</v>
      </c>
      <c r="H62" s="103">
        <v>15</v>
      </c>
      <c r="I62" s="103">
        <v>210</v>
      </c>
      <c r="J62" s="103">
        <v>18</v>
      </c>
      <c r="K62" s="103">
        <v>23</v>
      </c>
      <c r="L62" s="103">
        <v>29</v>
      </c>
      <c r="M62" s="130">
        <v>244</v>
      </c>
    </row>
    <row r="63" spans="1:13" x14ac:dyDescent="0.25">
      <c r="A63" s="167" t="s">
        <v>263</v>
      </c>
      <c r="B63" s="129" t="s">
        <v>332</v>
      </c>
      <c r="C63" s="129" t="s">
        <v>332</v>
      </c>
      <c r="D63" s="129" t="s">
        <v>332</v>
      </c>
      <c r="E63" s="129" t="s">
        <v>332</v>
      </c>
      <c r="F63" s="103">
        <v>106</v>
      </c>
      <c r="G63" s="103">
        <v>43</v>
      </c>
      <c r="H63" s="103">
        <v>15</v>
      </c>
      <c r="I63" s="103">
        <v>215</v>
      </c>
      <c r="J63" s="103">
        <v>18</v>
      </c>
      <c r="K63" s="103">
        <v>23</v>
      </c>
      <c r="L63" s="103">
        <v>29</v>
      </c>
      <c r="M63" s="130">
        <v>239</v>
      </c>
    </row>
    <row r="64" spans="1:13" x14ac:dyDescent="0.25">
      <c r="A64" s="167" t="s">
        <v>264</v>
      </c>
      <c r="B64" s="129" t="s">
        <v>332</v>
      </c>
      <c r="C64" s="129" t="s">
        <v>332</v>
      </c>
      <c r="D64" s="129" t="s">
        <v>332</v>
      </c>
      <c r="E64" s="129" t="s">
        <v>332</v>
      </c>
      <c r="F64" s="103">
        <v>107</v>
      </c>
      <c r="G64" s="103">
        <v>42</v>
      </c>
      <c r="H64" s="103">
        <v>14</v>
      </c>
      <c r="I64" s="103">
        <v>216</v>
      </c>
      <c r="J64" s="103">
        <v>17</v>
      </c>
      <c r="K64" s="103">
        <v>23</v>
      </c>
      <c r="L64" s="103">
        <v>29</v>
      </c>
      <c r="M64" s="130">
        <v>241</v>
      </c>
    </row>
    <row r="65" spans="1:13" x14ac:dyDescent="0.25">
      <c r="A65" s="167" t="s">
        <v>265</v>
      </c>
      <c r="B65" s="129" t="s">
        <v>332</v>
      </c>
      <c r="C65" s="129" t="s">
        <v>332</v>
      </c>
      <c r="D65" s="129" t="s">
        <v>332</v>
      </c>
      <c r="E65" s="129" t="s">
        <v>332</v>
      </c>
      <c r="F65" s="103">
        <v>110</v>
      </c>
      <c r="G65" s="103">
        <v>43</v>
      </c>
      <c r="H65" s="103">
        <v>14</v>
      </c>
      <c r="I65" s="103">
        <v>219</v>
      </c>
      <c r="J65" s="103">
        <v>17</v>
      </c>
      <c r="K65" s="103">
        <v>23</v>
      </c>
      <c r="L65" s="103">
        <v>29</v>
      </c>
      <c r="M65" s="130">
        <v>240</v>
      </c>
    </row>
    <row r="66" spans="1:13" x14ac:dyDescent="0.25">
      <c r="A66" s="167" t="s">
        <v>266</v>
      </c>
      <c r="B66" s="129" t="s">
        <v>332</v>
      </c>
      <c r="C66" s="129" t="s">
        <v>332</v>
      </c>
      <c r="D66" s="129" t="s">
        <v>332</v>
      </c>
      <c r="E66" s="129" t="s">
        <v>332</v>
      </c>
      <c r="F66" s="103">
        <v>116</v>
      </c>
      <c r="G66" s="103">
        <v>45</v>
      </c>
      <c r="H66" s="103">
        <v>16</v>
      </c>
      <c r="I66" s="103">
        <v>227</v>
      </c>
      <c r="J66" s="103">
        <v>17</v>
      </c>
      <c r="K66" s="103">
        <v>23</v>
      </c>
      <c r="L66" s="103">
        <v>29</v>
      </c>
      <c r="M66" s="130">
        <v>243</v>
      </c>
    </row>
    <row r="67" spans="1:13" x14ac:dyDescent="0.25">
      <c r="A67" s="167" t="s">
        <v>267</v>
      </c>
      <c r="B67" s="129" t="s">
        <v>332</v>
      </c>
      <c r="C67" s="129" t="s">
        <v>332</v>
      </c>
      <c r="D67" s="129" t="s">
        <v>332</v>
      </c>
      <c r="E67" s="129" t="s">
        <v>332</v>
      </c>
      <c r="F67" s="103">
        <v>115</v>
      </c>
      <c r="G67" s="103">
        <v>47</v>
      </c>
      <c r="H67" s="103">
        <v>16</v>
      </c>
      <c r="I67" s="103">
        <v>227</v>
      </c>
      <c r="J67" s="103">
        <v>17</v>
      </c>
      <c r="K67" s="103">
        <v>22</v>
      </c>
      <c r="L67" s="103">
        <v>28</v>
      </c>
      <c r="M67" s="130">
        <v>242</v>
      </c>
    </row>
    <row r="68" spans="1:13" x14ac:dyDescent="0.25">
      <c r="A68" s="167" t="s">
        <v>268</v>
      </c>
      <c r="B68" s="129" t="s">
        <v>332</v>
      </c>
      <c r="C68" s="129" t="s">
        <v>332</v>
      </c>
      <c r="D68" s="129" t="s">
        <v>332</v>
      </c>
      <c r="E68" s="129" t="s">
        <v>332</v>
      </c>
      <c r="F68" s="103">
        <v>115</v>
      </c>
      <c r="G68" s="103">
        <v>48</v>
      </c>
      <c r="H68" s="103">
        <v>15</v>
      </c>
      <c r="I68" s="103">
        <v>228</v>
      </c>
      <c r="J68" s="103">
        <v>17</v>
      </c>
      <c r="K68" s="103">
        <v>22</v>
      </c>
      <c r="L68" s="103">
        <v>29</v>
      </c>
      <c r="M68" s="130">
        <v>245</v>
      </c>
    </row>
    <row r="69" spans="1:13" x14ac:dyDescent="0.25">
      <c r="A69" s="167" t="s">
        <v>269</v>
      </c>
      <c r="B69" s="129" t="s">
        <v>332</v>
      </c>
      <c r="C69" s="129" t="s">
        <v>332</v>
      </c>
      <c r="D69" s="129" t="s">
        <v>332</v>
      </c>
      <c r="E69" s="129" t="s">
        <v>332</v>
      </c>
      <c r="F69" s="103">
        <v>115</v>
      </c>
      <c r="G69" s="103">
        <v>48</v>
      </c>
      <c r="H69" s="103">
        <v>14</v>
      </c>
      <c r="I69" s="103">
        <v>227</v>
      </c>
      <c r="J69" s="103">
        <v>17</v>
      </c>
      <c r="K69" s="103">
        <v>22</v>
      </c>
      <c r="L69" s="103">
        <v>29</v>
      </c>
      <c r="M69" s="130">
        <v>240</v>
      </c>
    </row>
    <row r="70" spans="1:13" x14ac:dyDescent="0.25">
      <c r="A70" s="167" t="s">
        <v>270</v>
      </c>
      <c r="B70" s="129" t="s">
        <v>332</v>
      </c>
      <c r="C70" s="129" t="s">
        <v>332</v>
      </c>
      <c r="D70" s="129" t="s">
        <v>332</v>
      </c>
      <c r="E70" s="129" t="s">
        <v>332</v>
      </c>
      <c r="F70" s="103">
        <v>117</v>
      </c>
      <c r="G70" s="103">
        <v>49</v>
      </c>
      <c r="H70" s="103">
        <v>14</v>
      </c>
      <c r="I70" s="103">
        <v>229</v>
      </c>
      <c r="J70" s="103">
        <v>17</v>
      </c>
      <c r="K70" s="103">
        <v>22</v>
      </c>
      <c r="L70" s="103">
        <v>29</v>
      </c>
      <c r="M70" s="130">
        <v>241</v>
      </c>
    </row>
    <row r="71" spans="1:13" x14ac:dyDescent="0.25">
      <c r="A71" s="167" t="s">
        <v>271</v>
      </c>
      <c r="B71" s="129" t="s">
        <v>332</v>
      </c>
      <c r="C71" s="129" t="s">
        <v>332</v>
      </c>
      <c r="D71" s="129" t="s">
        <v>332</v>
      </c>
      <c r="E71" s="129" t="s">
        <v>332</v>
      </c>
      <c r="F71" s="103">
        <v>110</v>
      </c>
      <c r="G71" s="103">
        <v>48</v>
      </c>
      <c r="H71" s="103">
        <v>14</v>
      </c>
      <c r="I71" s="103">
        <v>222</v>
      </c>
      <c r="J71" s="103">
        <v>17</v>
      </c>
      <c r="K71" s="103">
        <v>22</v>
      </c>
      <c r="L71" s="103">
        <v>29</v>
      </c>
      <c r="M71" s="130">
        <v>242</v>
      </c>
    </row>
    <row r="72" spans="1:13" x14ac:dyDescent="0.25">
      <c r="A72" s="167" t="s">
        <v>272</v>
      </c>
      <c r="B72" s="129" t="s">
        <v>332</v>
      </c>
      <c r="C72" s="129" t="s">
        <v>332</v>
      </c>
      <c r="D72" s="129" t="s">
        <v>332</v>
      </c>
      <c r="E72" s="129" t="s">
        <v>332</v>
      </c>
      <c r="F72" s="103">
        <v>106</v>
      </c>
      <c r="G72" s="103">
        <v>46</v>
      </c>
      <c r="H72" s="103">
        <v>14</v>
      </c>
      <c r="I72" s="103">
        <v>215</v>
      </c>
      <c r="J72" s="103">
        <v>17</v>
      </c>
      <c r="K72" s="103">
        <v>23</v>
      </c>
      <c r="L72" s="103">
        <v>28</v>
      </c>
      <c r="M72" s="130">
        <v>238</v>
      </c>
    </row>
    <row r="73" spans="1:13" x14ac:dyDescent="0.25">
      <c r="A73" s="167" t="s">
        <v>273</v>
      </c>
      <c r="B73" s="129" t="s">
        <v>332</v>
      </c>
      <c r="C73" s="129" t="s">
        <v>332</v>
      </c>
      <c r="D73" s="129" t="s">
        <v>332</v>
      </c>
      <c r="E73" s="129" t="s">
        <v>332</v>
      </c>
      <c r="F73" s="103">
        <v>102</v>
      </c>
      <c r="G73" s="103">
        <v>47</v>
      </c>
      <c r="H73" s="103">
        <v>15</v>
      </c>
      <c r="I73" s="103">
        <v>214</v>
      </c>
      <c r="J73" s="103">
        <v>17</v>
      </c>
      <c r="K73" s="103">
        <v>24</v>
      </c>
      <c r="L73" s="103">
        <v>28</v>
      </c>
      <c r="M73" s="130">
        <v>240</v>
      </c>
    </row>
    <row r="74" spans="1:13" x14ac:dyDescent="0.25">
      <c r="A74" s="167" t="s">
        <v>274</v>
      </c>
      <c r="B74" s="129" t="s">
        <v>332</v>
      </c>
      <c r="C74" s="129" t="s">
        <v>332</v>
      </c>
      <c r="D74" s="129" t="s">
        <v>332</v>
      </c>
      <c r="E74" s="129" t="s">
        <v>332</v>
      </c>
      <c r="F74" s="103">
        <v>104</v>
      </c>
      <c r="G74" s="103">
        <v>47</v>
      </c>
      <c r="H74" s="103">
        <v>15</v>
      </c>
      <c r="I74" s="103">
        <v>215</v>
      </c>
      <c r="J74" s="103">
        <v>18</v>
      </c>
      <c r="K74" s="103">
        <v>25</v>
      </c>
      <c r="L74" s="103">
        <v>27</v>
      </c>
      <c r="M74" s="130">
        <v>241</v>
      </c>
    </row>
    <row r="75" spans="1:13" x14ac:dyDescent="0.25">
      <c r="A75" s="167" t="s">
        <v>275</v>
      </c>
      <c r="B75" s="129" t="s">
        <v>332</v>
      </c>
      <c r="C75" s="129" t="s">
        <v>332</v>
      </c>
      <c r="D75" s="129" t="s">
        <v>332</v>
      </c>
      <c r="E75" s="129" t="s">
        <v>332</v>
      </c>
      <c r="F75" s="103">
        <v>106</v>
      </c>
      <c r="G75" s="103">
        <v>47</v>
      </c>
      <c r="H75" s="103">
        <v>17</v>
      </c>
      <c r="I75" s="103">
        <v>218</v>
      </c>
      <c r="J75" s="103">
        <v>18</v>
      </c>
      <c r="K75" s="103">
        <v>25</v>
      </c>
      <c r="L75" s="103">
        <v>27</v>
      </c>
      <c r="M75" s="130">
        <v>238</v>
      </c>
    </row>
    <row r="76" spans="1:13" x14ac:dyDescent="0.25">
      <c r="A76" s="167" t="s">
        <v>276</v>
      </c>
      <c r="B76" s="129" t="s">
        <v>332</v>
      </c>
      <c r="C76" s="129" t="s">
        <v>332</v>
      </c>
      <c r="D76" s="129" t="s">
        <v>332</v>
      </c>
      <c r="E76" s="129" t="s">
        <v>332</v>
      </c>
      <c r="F76" s="103">
        <v>107</v>
      </c>
      <c r="G76" s="103">
        <v>47</v>
      </c>
      <c r="H76" s="103">
        <v>17</v>
      </c>
      <c r="I76" s="103">
        <v>220</v>
      </c>
      <c r="J76" s="103">
        <v>18</v>
      </c>
      <c r="K76" s="103">
        <v>26</v>
      </c>
      <c r="L76" s="103">
        <v>26</v>
      </c>
      <c r="M76" s="130">
        <v>239</v>
      </c>
    </row>
    <row r="77" spans="1:13" x14ac:dyDescent="0.25">
      <c r="A77" s="167" t="s">
        <v>277</v>
      </c>
      <c r="B77" s="129" t="s">
        <v>332</v>
      </c>
      <c r="C77" s="129" t="s">
        <v>332</v>
      </c>
      <c r="D77" s="129" t="s">
        <v>332</v>
      </c>
      <c r="E77" s="129" t="s">
        <v>332</v>
      </c>
      <c r="F77" s="103">
        <v>108</v>
      </c>
      <c r="G77" s="103">
        <v>50</v>
      </c>
      <c r="H77" s="103">
        <v>16</v>
      </c>
      <c r="I77" s="103">
        <v>223</v>
      </c>
      <c r="J77" s="103">
        <v>18</v>
      </c>
      <c r="K77" s="103">
        <v>26</v>
      </c>
      <c r="L77" s="103">
        <v>26</v>
      </c>
      <c r="M77" s="130">
        <v>238</v>
      </c>
    </row>
    <row r="78" spans="1:13" x14ac:dyDescent="0.25">
      <c r="A78" s="167" t="s">
        <v>278</v>
      </c>
      <c r="B78" s="129" t="s">
        <v>332</v>
      </c>
      <c r="C78" s="129" t="s">
        <v>332</v>
      </c>
      <c r="D78" s="129" t="s">
        <v>332</v>
      </c>
      <c r="E78" s="129" t="s">
        <v>332</v>
      </c>
      <c r="F78" s="103">
        <v>110</v>
      </c>
      <c r="G78" s="103">
        <v>51</v>
      </c>
      <c r="H78" s="103">
        <v>18</v>
      </c>
      <c r="I78" s="103">
        <v>224</v>
      </c>
      <c r="J78" s="103">
        <v>18</v>
      </c>
      <c r="K78" s="103">
        <v>26</v>
      </c>
      <c r="L78" s="103">
        <v>25</v>
      </c>
      <c r="M78" s="130">
        <v>232</v>
      </c>
    </row>
    <row r="79" spans="1:13" x14ac:dyDescent="0.25">
      <c r="A79" s="167" t="s">
        <v>279</v>
      </c>
      <c r="B79" s="129" t="s">
        <v>332</v>
      </c>
      <c r="C79" s="129" t="s">
        <v>332</v>
      </c>
      <c r="D79" s="129" t="s">
        <v>332</v>
      </c>
      <c r="E79" s="129" t="s">
        <v>332</v>
      </c>
      <c r="F79" s="103">
        <v>109</v>
      </c>
      <c r="G79" s="103">
        <v>51</v>
      </c>
      <c r="H79" s="103">
        <v>17</v>
      </c>
      <c r="I79" s="103">
        <v>225</v>
      </c>
      <c r="J79" s="103">
        <v>18</v>
      </c>
      <c r="K79" s="103">
        <v>26</v>
      </c>
      <c r="L79" s="103">
        <v>25</v>
      </c>
      <c r="M79" s="130">
        <v>230</v>
      </c>
    </row>
    <row r="80" spans="1:13" x14ac:dyDescent="0.25">
      <c r="A80" s="167" t="s">
        <v>280</v>
      </c>
      <c r="B80" s="129" t="s">
        <v>332</v>
      </c>
      <c r="C80" s="129" t="s">
        <v>332</v>
      </c>
      <c r="D80" s="129" t="s">
        <v>332</v>
      </c>
      <c r="E80" s="129" t="s">
        <v>332</v>
      </c>
      <c r="F80" s="103">
        <v>110</v>
      </c>
      <c r="G80" s="103">
        <v>51</v>
      </c>
      <c r="H80" s="103">
        <v>17</v>
      </c>
      <c r="I80" s="103">
        <v>229</v>
      </c>
      <c r="J80" s="103">
        <v>18</v>
      </c>
      <c r="K80" s="103">
        <v>26</v>
      </c>
      <c r="L80" s="103">
        <v>25</v>
      </c>
      <c r="M80" s="130">
        <v>228</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56"/>
  <sheetViews>
    <sheetView workbookViewId="0">
      <pane ySplit="1" topLeftCell="A2" activePane="bottomLeft" state="frozen"/>
      <selection pane="bottomLeft"/>
    </sheetView>
  </sheetViews>
  <sheetFormatPr defaultRowHeight="13.8" x14ac:dyDescent="0.25"/>
  <cols>
    <col min="1" max="1" width="10.77734375" bestFit="1" customWidth="1"/>
    <col min="2" max="2" width="17.77734375" bestFit="1" customWidth="1"/>
    <col min="3" max="3" width="16.21875" bestFit="1" customWidth="1"/>
    <col min="4" max="4" width="18.77734375" bestFit="1" customWidth="1"/>
    <col min="5" max="5" width="15.33203125" bestFit="1" customWidth="1"/>
    <col min="6" max="6" width="21.77734375" bestFit="1" customWidth="1"/>
    <col min="7" max="7" width="20.33203125" bestFit="1" customWidth="1"/>
    <col min="8" max="8" width="22.77734375" bestFit="1" customWidth="1"/>
    <col min="9" max="9" width="19.44140625" bestFit="1" customWidth="1"/>
    <col min="10" max="10" width="14.44140625" bestFit="1" customWidth="1"/>
    <col min="11" max="11" width="13.109375" bestFit="1" customWidth="1"/>
    <col min="12" max="12" width="15.6640625" bestFit="1" customWidth="1"/>
    <col min="13" max="13" width="12.21875" bestFit="1" customWidth="1"/>
  </cols>
  <sheetData>
    <row r="1" spans="1:13" s="187" customFormat="1" ht="46.8" x14ac:dyDescent="0.25">
      <c r="A1" s="183" t="s">
        <v>225</v>
      </c>
      <c r="B1" s="185" t="s">
        <v>328</v>
      </c>
      <c r="C1" s="185" t="s">
        <v>329</v>
      </c>
      <c r="D1" s="186" t="s">
        <v>330</v>
      </c>
      <c r="E1" s="186" t="s">
        <v>223</v>
      </c>
      <c r="F1" s="186" t="s">
        <v>218</v>
      </c>
      <c r="G1" s="186" t="s">
        <v>324</v>
      </c>
      <c r="H1" s="186" t="s">
        <v>219</v>
      </c>
      <c r="I1" s="186" t="s">
        <v>221</v>
      </c>
      <c r="J1" s="185" t="s">
        <v>306</v>
      </c>
      <c r="K1" s="185" t="s">
        <v>325</v>
      </c>
      <c r="L1" s="186" t="s">
        <v>326</v>
      </c>
      <c r="M1" s="186" t="s">
        <v>222</v>
      </c>
    </row>
    <row r="2" spans="1:13" x14ac:dyDescent="0.25">
      <c r="A2" s="199" t="s">
        <v>226</v>
      </c>
      <c r="B2" s="157" t="s">
        <v>332</v>
      </c>
      <c r="C2" s="157" t="s">
        <v>332</v>
      </c>
      <c r="D2" s="157" t="s">
        <v>332</v>
      </c>
      <c r="E2" s="157" t="s">
        <v>332</v>
      </c>
      <c r="F2" s="157">
        <v>13</v>
      </c>
      <c r="G2" s="157">
        <v>23</v>
      </c>
      <c r="H2" s="157">
        <v>15</v>
      </c>
      <c r="I2" s="157">
        <v>254</v>
      </c>
      <c r="J2" s="157">
        <v>32</v>
      </c>
      <c r="K2" s="157">
        <v>21</v>
      </c>
      <c r="L2" s="157">
        <v>10</v>
      </c>
      <c r="M2" s="158">
        <v>58</v>
      </c>
    </row>
    <row r="3" spans="1:13" x14ac:dyDescent="0.25">
      <c r="A3" s="199" t="s">
        <v>227</v>
      </c>
      <c r="B3" s="157" t="s">
        <v>332</v>
      </c>
      <c r="C3" s="157" t="s">
        <v>332</v>
      </c>
      <c r="D3" s="157" t="s">
        <v>332</v>
      </c>
      <c r="E3" s="157" t="s">
        <v>332</v>
      </c>
      <c r="F3" s="157">
        <v>15</v>
      </c>
      <c r="G3" s="157">
        <v>21</v>
      </c>
      <c r="H3" s="157">
        <v>16</v>
      </c>
      <c r="I3" s="157">
        <v>245</v>
      </c>
      <c r="J3" s="157">
        <v>35</v>
      </c>
      <c r="K3" s="157">
        <v>24</v>
      </c>
      <c r="L3" s="157">
        <v>11</v>
      </c>
      <c r="M3" s="158">
        <v>68</v>
      </c>
    </row>
    <row r="4" spans="1:13" x14ac:dyDescent="0.25">
      <c r="A4" s="199" t="s">
        <v>228</v>
      </c>
      <c r="B4" s="157" t="s">
        <v>332</v>
      </c>
      <c r="C4" s="157" t="s">
        <v>332</v>
      </c>
      <c r="D4" s="157" t="s">
        <v>332</v>
      </c>
      <c r="E4" s="157" t="s">
        <v>332</v>
      </c>
      <c r="F4" s="157">
        <v>13</v>
      </c>
      <c r="G4" s="157">
        <v>18</v>
      </c>
      <c r="H4" s="157">
        <v>16</v>
      </c>
      <c r="I4" s="157">
        <v>220</v>
      </c>
      <c r="J4" s="157">
        <v>32</v>
      </c>
      <c r="K4" s="157">
        <v>23</v>
      </c>
      <c r="L4" s="157">
        <v>10</v>
      </c>
      <c r="M4" s="158">
        <v>61</v>
      </c>
    </row>
    <row r="5" spans="1:13" x14ac:dyDescent="0.25">
      <c r="A5" s="199" t="s">
        <v>229</v>
      </c>
      <c r="B5" s="157" t="s">
        <v>332</v>
      </c>
      <c r="C5" s="157" t="s">
        <v>332</v>
      </c>
      <c r="D5" s="157" t="s">
        <v>332</v>
      </c>
      <c r="E5" s="157" t="s">
        <v>332</v>
      </c>
      <c r="F5" s="157">
        <v>14</v>
      </c>
      <c r="G5" s="157">
        <v>19</v>
      </c>
      <c r="H5" s="157">
        <v>18</v>
      </c>
      <c r="I5" s="157">
        <v>236</v>
      </c>
      <c r="J5" s="157">
        <v>31</v>
      </c>
      <c r="K5" s="157">
        <v>21</v>
      </c>
      <c r="L5" s="157">
        <v>9</v>
      </c>
      <c r="M5" s="158">
        <v>59</v>
      </c>
    </row>
    <row r="6" spans="1:13" x14ac:dyDescent="0.25">
      <c r="A6" s="199" t="s">
        <v>230</v>
      </c>
      <c r="B6" s="157" t="s">
        <v>332</v>
      </c>
      <c r="C6" s="157" t="s">
        <v>332</v>
      </c>
      <c r="D6" s="157" t="s">
        <v>332</v>
      </c>
      <c r="E6" s="157" t="s">
        <v>332</v>
      </c>
      <c r="F6" s="157">
        <v>12</v>
      </c>
      <c r="G6" s="157">
        <v>18</v>
      </c>
      <c r="H6" s="157">
        <v>15</v>
      </c>
      <c r="I6" s="157">
        <v>226</v>
      </c>
      <c r="J6" s="157">
        <v>30</v>
      </c>
      <c r="K6" s="157">
        <v>20</v>
      </c>
      <c r="L6" s="157">
        <v>8</v>
      </c>
      <c r="M6" s="158">
        <v>58</v>
      </c>
    </row>
    <row r="7" spans="1:13" x14ac:dyDescent="0.25">
      <c r="A7" s="199" t="s">
        <v>231</v>
      </c>
      <c r="B7" s="157" t="s">
        <v>332</v>
      </c>
      <c r="C7" s="157" t="s">
        <v>332</v>
      </c>
      <c r="D7" s="157" t="s">
        <v>332</v>
      </c>
      <c r="E7" s="157" t="s">
        <v>332</v>
      </c>
      <c r="F7" s="157">
        <v>11</v>
      </c>
      <c r="G7" s="157">
        <v>18</v>
      </c>
      <c r="H7" s="157">
        <v>15</v>
      </c>
      <c r="I7" s="157">
        <v>223</v>
      </c>
      <c r="J7" s="157">
        <v>34</v>
      </c>
      <c r="K7" s="157">
        <v>20</v>
      </c>
      <c r="L7" s="157">
        <v>9</v>
      </c>
      <c r="M7" s="158">
        <v>62</v>
      </c>
    </row>
    <row r="8" spans="1:13" x14ac:dyDescent="0.25">
      <c r="A8" s="199" t="s">
        <v>232</v>
      </c>
      <c r="B8" s="157" t="s">
        <v>332</v>
      </c>
      <c r="C8" s="157" t="s">
        <v>332</v>
      </c>
      <c r="D8" s="157" t="s">
        <v>332</v>
      </c>
      <c r="E8" s="157" t="s">
        <v>332</v>
      </c>
      <c r="F8" s="157">
        <v>10</v>
      </c>
      <c r="G8" s="157">
        <v>16</v>
      </c>
      <c r="H8" s="157">
        <v>12</v>
      </c>
      <c r="I8" s="157">
        <v>186</v>
      </c>
      <c r="J8" s="157">
        <v>36</v>
      </c>
      <c r="K8" s="157">
        <v>20</v>
      </c>
      <c r="L8" s="157">
        <v>9</v>
      </c>
      <c r="M8" s="158">
        <v>63</v>
      </c>
    </row>
    <row r="9" spans="1:13" x14ac:dyDescent="0.25">
      <c r="A9" s="199" t="s">
        <v>233</v>
      </c>
      <c r="B9" s="157" t="s">
        <v>332</v>
      </c>
      <c r="C9" s="157" t="s">
        <v>332</v>
      </c>
      <c r="D9" s="157" t="s">
        <v>332</v>
      </c>
      <c r="E9" s="157" t="s">
        <v>332</v>
      </c>
      <c r="F9" s="157">
        <v>8</v>
      </c>
      <c r="G9" s="157">
        <v>10</v>
      </c>
      <c r="H9" s="157">
        <v>12</v>
      </c>
      <c r="I9" s="157">
        <v>110</v>
      </c>
      <c r="J9" s="157">
        <v>35</v>
      </c>
      <c r="K9" s="157">
        <v>19</v>
      </c>
      <c r="L9" s="157">
        <v>9</v>
      </c>
      <c r="M9" s="158">
        <v>66</v>
      </c>
    </row>
    <row r="10" spans="1:13" x14ac:dyDescent="0.25">
      <c r="A10" s="199" t="s">
        <v>234</v>
      </c>
      <c r="B10" s="157" t="s">
        <v>332</v>
      </c>
      <c r="C10" s="157" t="s">
        <v>332</v>
      </c>
      <c r="D10" s="157" t="s">
        <v>332</v>
      </c>
      <c r="E10" s="157" t="s">
        <v>332</v>
      </c>
      <c r="F10" s="157">
        <v>6</v>
      </c>
      <c r="G10" s="157">
        <v>9</v>
      </c>
      <c r="H10" s="157">
        <v>9</v>
      </c>
      <c r="I10" s="157">
        <v>99</v>
      </c>
      <c r="J10" s="157">
        <v>35</v>
      </c>
      <c r="K10" s="157">
        <v>17</v>
      </c>
      <c r="L10" s="157">
        <v>7</v>
      </c>
      <c r="M10" s="158">
        <v>65</v>
      </c>
    </row>
    <row r="11" spans="1:13" x14ac:dyDescent="0.25">
      <c r="A11" s="199" t="s">
        <v>235</v>
      </c>
      <c r="B11" s="157" t="s">
        <v>332</v>
      </c>
      <c r="C11" s="157" t="s">
        <v>332</v>
      </c>
      <c r="D11" s="157" t="s">
        <v>332</v>
      </c>
      <c r="E11" s="157" t="s">
        <v>332</v>
      </c>
      <c r="F11" s="157">
        <v>14</v>
      </c>
      <c r="G11" s="157">
        <v>22</v>
      </c>
      <c r="H11" s="157">
        <v>15</v>
      </c>
      <c r="I11" s="157">
        <v>166</v>
      </c>
      <c r="J11" s="157">
        <v>32</v>
      </c>
      <c r="K11" s="157">
        <v>13</v>
      </c>
      <c r="L11" s="157">
        <v>6</v>
      </c>
      <c r="M11" s="158">
        <v>59</v>
      </c>
    </row>
    <row r="12" spans="1:13" x14ac:dyDescent="0.25">
      <c r="A12" s="199" t="s">
        <v>236</v>
      </c>
      <c r="B12" s="157" t="s">
        <v>332</v>
      </c>
      <c r="C12" s="157" t="s">
        <v>332</v>
      </c>
      <c r="D12" s="157" t="s">
        <v>332</v>
      </c>
      <c r="E12" s="157" t="s">
        <v>332</v>
      </c>
      <c r="F12" s="157">
        <v>17</v>
      </c>
      <c r="G12" s="157">
        <v>29</v>
      </c>
      <c r="H12" s="157">
        <v>22</v>
      </c>
      <c r="I12" s="157">
        <v>250</v>
      </c>
      <c r="J12" s="157">
        <v>34</v>
      </c>
      <c r="K12" s="157">
        <v>13</v>
      </c>
      <c r="L12" s="157">
        <v>7</v>
      </c>
      <c r="M12" s="158">
        <v>63</v>
      </c>
    </row>
    <row r="13" spans="1:13" x14ac:dyDescent="0.25">
      <c r="A13" s="199" t="s">
        <v>237</v>
      </c>
      <c r="B13" s="157" t="s">
        <v>332</v>
      </c>
      <c r="C13" s="157" t="s">
        <v>332</v>
      </c>
      <c r="D13" s="157" t="s">
        <v>332</v>
      </c>
      <c r="E13" s="157" t="s">
        <v>332</v>
      </c>
      <c r="F13" s="157">
        <v>23</v>
      </c>
      <c r="G13" s="157">
        <v>30</v>
      </c>
      <c r="H13" s="157">
        <v>24</v>
      </c>
      <c r="I13" s="157">
        <v>296</v>
      </c>
      <c r="J13" s="157">
        <v>37</v>
      </c>
      <c r="K13" s="157">
        <v>13</v>
      </c>
      <c r="L13" s="157">
        <v>7</v>
      </c>
      <c r="M13" s="158">
        <v>70</v>
      </c>
    </row>
    <row r="14" spans="1:13" x14ac:dyDescent="0.25">
      <c r="A14" s="199" t="s">
        <v>238</v>
      </c>
      <c r="B14" s="157" t="s">
        <v>332</v>
      </c>
      <c r="C14" s="157" t="s">
        <v>332</v>
      </c>
      <c r="D14" s="157" t="s">
        <v>332</v>
      </c>
      <c r="E14" s="157" t="s">
        <v>332</v>
      </c>
      <c r="F14" s="157">
        <v>26</v>
      </c>
      <c r="G14" s="157">
        <v>35</v>
      </c>
      <c r="H14" s="157">
        <v>26</v>
      </c>
      <c r="I14" s="157">
        <v>342</v>
      </c>
      <c r="J14" s="157">
        <v>37</v>
      </c>
      <c r="K14" s="157">
        <v>12</v>
      </c>
      <c r="L14" s="157">
        <v>6</v>
      </c>
      <c r="M14" s="158">
        <v>71</v>
      </c>
    </row>
    <row r="15" spans="1:13" x14ac:dyDescent="0.25">
      <c r="A15" s="199" t="s">
        <v>239</v>
      </c>
      <c r="B15" s="157" t="s">
        <v>332</v>
      </c>
      <c r="C15" s="157" t="s">
        <v>332</v>
      </c>
      <c r="D15" s="157" t="s">
        <v>332</v>
      </c>
      <c r="E15" s="157" t="s">
        <v>332</v>
      </c>
      <c r="F15" s="157">
        <v>26</v>
      </c>
      <c r="G15" s="157">
        <v>38</v>
      </c>
      <c r="H15" s="157">
        <v>30</v>
      </c>
      <c r="I15" s="157">
        <v>360</v>
      </c>
      <c r="J15" s="157">
        <v>40</v>
      </c>
      <c r="K15" s="157">
        <v>12</v>
      </c>
      <c r="L15" s="157">
        <v>6</v>
      </c>
      <c r="M15" s="158">
        <v>68</v>
      </c>
    </row>
    <row r="16" spans="1:13" x14ac:dyDescent="0.25">
      <c r="A16" s="199" t="s">
        <v>240</v>
      </c>
      <c r="B16" s="157" t="s">
        <v>332</v>
      </c>
      <c r="C16" s="157" t="s">
        <v>332</v>
      </c>
      <c r="D16" s="157" t="s">
        <v>332</v>
      </c>
      <c r="E16" s="157" t="s">
        <v>332</v>
      </c>
      <c r="F16" s="157">
        <v>29</v>
      </c>
      <c r="G16" s="157">
        <v>40</v>
      </c>
      <c r="H16" s="157">
        <v>29</v>
      </c>
      <c r="I16" s="157">
        <v>374</v>
      </c>
      <c r="J16" s="157">
        <v>43</v>
      </c>
      <c r="K16" s="157">
        <v>15</v>
      </c>
      <c r="L16" s="157">
        <v>7</v>
      </c>
      <c r="M16" s="158">
        <v>80</v>
      </c>
    </row>
    <row r="17" spans="1:13" x14ac:dyDescent="0.25">
      <c r="A17" s="199" t="s">
        <v>241</v>
      </c>
      <c r="B17" s="157" t="s">
        <v>332</v>
      </c>
      <c r="C17" s="157" t="s">
        <v>332</v>
      </c>
      <c r="D17" s="157" t="s">
        <v>332</v>
      </c>
      <c r="E17" s="157" t="s">
        <v>332</v>
      </c>
      <c r="F17" s="157">
        <v>28</v>
      </c>
      <c r="G17" s="157">
        <v>41</v>
      </c>
      <c r="H17" s="157">
        <v>28</v>
      </c>
      <c r="I17" s="157">
        <v>358</v>
      </c>
      <c r="J17" s="157">
        <v>46</v>
      </c>
      <c r="K17" s="157">
        <v>16</v>
      </c>
      <c r="L17" s="157">
        <v>8</v>
      </c>
      <c r="M17" s="158">
        <v>84</v>
      </c>
    </row>
    <row r="18" spans="1:13" x14ac:dyDescent="0.25">
      <c r="A18" s="199" t="s">
        <v>242</v>
      </c>
      <c r="B18" s="157" t="s">
        <v>332</v>
      </c>
      <c r="C18" s="157" t="s">
        <v>332</v>
      </c>
      <c r="D18" s="157" t="s">
        <v>332</v>
      </c>
      <c r="E18" s="157" t="s">
        <v>332</v>
      </c>
      <c r="F18" s="157">
        <v>29</v>
      </c>
      <c r="G18" s="157">
        <v>46</v>
      </c>
      <c r="H18" s="157">
        <v>30</v>
      </c>
      <c r="I18" s="157">
        <v>371</v>
      </c>
      <c r="J18" s="157">
        <v>50</v>
      </c>
      <c r="K18" s="157">
        <v>20</v>
      </c>
      <c r="L18" s="157">
        <v>8</v>
      </c>
      <c r="M18" s="158">
        <v>90</v>
      </c>
    </row>
    <row r="19" spans="1:13" x14ac:dyDescent="0.25">
      <c r="A19" s="199" t="s">
        <v>243</v>
      </c>
      <c r="B19" s="157" t="s">
        <v>332</v>
      </c>
      <c r="C19" s="157" t="s">
        <v>332</v>
      </c>
      <c r="D19" s="157" t="s">
        <v>332</v>
      </c>
      <c r="E19" s="157" t="s">
        <v>332</v>
      </c>
      <c r="F19" s="157">
        <v>30</v>
      </c>
      <c r="G19" s="157">
        <v>48</v>
      </c>
      <c r="H19" s="157">
        <v>33</v>
      </c>
      <c r="I19" s="157">
        <v>387</v>
      </c>
      <c r="J19" s="157">
        <v>46</v>
      </c>
      <c r="K19" s="157">
        <v>19</v>
      </c>
      <c r="L19" s="157">
        <v>7</v>
      </c>
      <c r="M19" s="158">
        <v>86</v>
      </c>
    </row>
    <row r="20" spans="1:13" x14ac:dyDescent="0.25">
      <c r="A20" s="199" t="s">
        <v>244</v>
      </c>
      <c r="B20" s="157" t="s">
        <v>332</v>
      </c>
      <c r="C20" s="157" t="s">
        <v>332</v>
      </c>
      <c r="D20" s="157" t="s">
        <v>332</v>
      </c>
      <c r="E20" s="157" t="s">
        <v>332</v>
      </c>
      <c r="F20" s="157">
        <v>31</v>
      </c>
      <c r="G20" s="157">
        <v>47</v>
      </c>
      <c r="H20" s="157">
        <v>33</v>
      </c>
      <c r="I20" s="157">
        <v>385</v>
      </c>
      <c r="J20" s="157">
        <v>44</v>
      </c>
      <c r="K20" s="157">
        <v>18</v>
      </c>
      <c r="L20" s="157">
        <v>6</v>
      </c>
      <c r="M20" s="158">
        <v>85</v>
      </c>
    </row>
    <row r="21" spans="1:13" x14ac:dyDescent="0.25">
      <c r="A21" s="199" t="s">
        <v>245</v>
      </c>
      <c r="B21" s="157" t="s">
        <v>332</v>
      </c>
      <c r="C21" s="157" t="s">
        <v>332</v>
      </c>
      <c r="D21" s="157" t="s">
        <v>332</v>
      </c>
      <c r="E21" s="157" t="s">
        <v>332</v>
      </c>
      <c r="F21" s="157">
        <v>30</v>
      </c>
      <c r="G21" s="157">
        <v>52</v>
      </c>
      <c r="H21" s="157">
        <v>34</v>
      </c>
      <c r="I21" s="157">
        <v>390</v>
      </c>
      <c r="J21" s="157">
        <v>44</v>
      </c>
      <c r="K21" s="157">
        <v>19</v>
      </c>
      <c r="L21" s="157">
        <v>6</v>
      </c>
      <c r="M21" s="158">
        <v>86</v>
      </c>
    </row>
    <row r="22" spans="1:13" x14ac:dyDescent="0.25">
      <c r="A22" s="199" t="s">
        <v>246</v>
      </c>
      <c r="B22" s="157" t="s">
        <v>332</v>
      </c>
      <c r="C22" s="157" t="s">
        <v>332</v>
      </c>
      <c r="D22" s="157" t="s">
        <v>332</v>
      </c>
      <c r="E22" s="157" t="s">
        <v>332</v>
      </c>
      <c r="F22" s="157">
        <v>30</v>
      </c>
      <c r="G22" s="157">
        <v>52</v>
      </c>
      <c r="H22" s="157">
        <v>33</v>
      </c>
      <c r="I22" s="157">
        <v>393</v>
      </c>
      <c r="J22" s="157">
        <v>43</v>
      </c>
      <c r="K22" s="157">
        <v>21</v>
      </c>
      <c r="L22" s="157">
        <v>6</v>
      </c>
      <c r="M22" s="158">
        <v>88</v>
      </c>
    </row>
    <row r="23" spans="1:13" x14ac:dyDescent="0.25">
      <c r="A23" s="199" t="s">
        <v>247</v>
      </c>
      <c r="B23" s="157" t="s">
        <v>332</v>
      </c>
      <c r="C23" s="157" t="s">
        <v>332</v>
      </c>
      <c r="D23" s="157" t="s">
        <v>332</v>
      </c>
      <c r="E23" s="157" t="s">
        <v>332</v>
      </c>
      <c r="F23" s="157">
        <v>22</v>
      </c>
      <c r="G23" s="157">
        <v>39</v>
      </c>
      <c r="H23" s="157">
        <v>25</v>
      </c>
      <c r="I23" s="157">
        <v>321</v>
      </c>
      <c r="J23" s="157">
        <v>49</v>
      </c>
      <c r="K23" s="157">
        <v>26</v>
      </c>
      <c r="L23" s="157">
        <v>6</v>
      </c>
      <c r="M23" s="158">
        <v>101</v>
      </c>
    </row>
    <row r="24" spans="1:13" x14ac:dyDescent="0.25">
      <c r="A24" s="199" t="s">
        <v>248</v>
      </c>
      <c r="B24" s="157" t="s">
        <v>332</v>
      </c>
      <c r="C24" s="157" t="s">
        <v>332</v>
      </c>
      <c r="D24" s="157" t="s">
        <v>332</v>
      </c>
      <c r="E24" s="157" t="s">
        <v>332</v>
      </c>
      <c r="F24" s="157">
        <v>22</v>
      </c>
      <c r="G24" s="157">
        <v>36</v>
      </c>
      <c r="H24" s="157">
        <v>19</v>
      </c>
      <c r="I24" s="157">
        <v>255</v>
      </c>
      <c r="J24" s="157">
        <v>46</v>
      </c>
      <c r="K24" s="157">
        <v>22</v>
      </c>
      <c r="L24" s="157">
        <v>5</v>
      </c>
      <c r="M24" s="158">
        <v>90</v>
      </c>
    </row>
    <row r="25" spans="1:13" x14ac:dyDescent="0.25">
      <c r="A25" s="199" t="s">
        <v>249</v>
      </c>
      <c r="B25" s="157" t="s">
        <v>332</v>
      </c>
      <c r="C25" s="157" t="s">
        <v>332</v>
      </c>
      <c r="D25" s="157" t="s">
        <v>332</v>
      </c>
      <c r="E25" s="157" t="s">
        <v>332</v>
      </c>
      <c r="F25" s="157">
        <v>22</v>
      </c>
      <c r="G25" s="157">
        <v>37</v>
      </c>
      <c r="H25" s="157">
        <v>20</v>
      </c>
      <c r="I25" s="157">
        <v>287</v>
      </c>
      <c r="J25" s="157">
        <v>45</v>
      </c>
      <c r="K25" s="157">
        <v>24</v>
      </c>
      <c r="L25" s="157">
        <v>6</v>
      </c>
      <c r="M25" s="158">
        <v>90</v>
      </c>
    </row>
    <row r="26" spans="1:13" x14ac:dyDescent="0.25">
      <c r="A26" s="199" t="s">
        <v>250</v>
      </c>
      <c r="B26" s="157" t="s">
        <v>332</v>
      </c>
      <c r="C26" s="157" t="s">
        <v>332</v>
      </c>
      <c r="D26" s="157" t="s">
        <v>332</v>
      </c>
      <c r="E26" s="157" t="s">
        <v>332</v>
      </c>
      <c r="F26" s="157">
        <v>27</v>
      </c>
      <c r="G26" s="157">
        <v>38</v>
      </c>
      <c r="H26" s="157">
        <v>25</v>
      </c>
      <c r="I26" s="157">
        <v>288</v>
      </c>
      <c r="J26" s="157">
        <v>45</v>
      </c>
      <c r="K26" s="157">
        <v>24</v>
      </c>
      <c r="L26" s="157">
        <v>7</v>
      </c>
      <c r="M26" s="158">
        <v>88</v>
      </c>
    </row>
    <row r="27" spans="1:13" x14ac:dyDescent="0.25">
      <c r="A27" s="199" t="s">
        <v>251</v>
      </c>
      <c r="B27" s="157" t="s">
        <v>332</v>
      </c>
      <c r="C27" s="157" t="s">
        <v>332</v>
      </c>
      <c r="D27" s="157" t="s">
        <v>332</v>
      </c>
      <c r="E27" s="157" t="s">
        <v>332</v>
      </c>
      <c r="F27" s="157">
        <v>27</v>
      </c>
      <c r="G27" s="157">
        <v>40</v>
      </c>
      <c r="H27" s="157">
        <v>21</v>
      </c>
      <c r="I27" s="157">
        <v>286</v>
      </c>
      <c r="J27" s="157">
        <v>41</v>
      </c>
      <c r="K27" s="157">
        <v>24</v>
      </c>
      <c r="L27" s="157">
        <v>6</v>
      </c>
      <c r="M27" s="158">
        <v>86</v>
      </c>
    </row>
    <row r="28" spans="1:13" x14ac:dyDescent="0.25">
      <c r="A28" s="199" t="s">
        <v>252</v>
      </c>
      <c r="B28" s="157" t="s">
        <v>332</v>
      </c>
      <c r="C28" s="157" t="s">
        <v>332</v>
      </c>
      <c r="D28" s="157" t="s">
        <v>332</v>
      </c>
      <c r="E28" s="157" t="s">
        <v>332</v>
      </c>
      <c r="F28" s="157">
        <v>25</v>
      </c>
      <c r="G28" s="157">
        <v>41</v>
      </c>
      <c r="H28" s="157">
        <v>22</v>
      </c>
      <c r="I28" s="157">
        <v>287</v>
      </c>
      <c r="J28" s="157">
        <v>43</v>
      </c>
      <c r="K28" s="157">
        <v>22</v>
      </c>
      <c r="L28" s="157">
        <v>7</v>
      </c>
      <c r="M28" s="158">
        <v>78</v>
      </c>
    </row>
    <row r="29" spans="1:13" x14ac:dyDescent="0.25">
      <c r="A29" s="199" t="s">
        <v>253</v>
      </c>
      <c r="B29" s="157" t="s">
        <v>332</v>
      </c>
      <c r="C29" s="157" t="s">
        <v>332</v>
      </c>
      <c r="D29" s="157" t="s">
        <v>332</v>
      </c>
      <c r="E29" s="157" t="s">
        <v>332</v>
      </c>
      <c r="F29" s="157">
        <v>25</v>
      </c>
      <c r="G29" s="157">
        <v>40</v>
      </c>
      <c r="H29" s="157">
        <v>22</v>
      </c>
      <c r="I29" s="157">
        <v>292</v>
      </c>
      <c r="J29" s="157">
        <v>40</v>
      </c>
      <c r="K29" s="157">
        <v>21</v>
      </c>
      <c r="L29" s="157">
        <v>6</v>
      </c>
      <c r="M29" s="158">
        <v>76</v>
      </c>
    </row>
    <row r="30" spans="1:13" x14ac:dyDescent="0.25">
      <c r="A30" s="199" t="s">
        <v>254</v>
      </c>
      <c r="B30" s="157" t="s">
        <v>332</v>
      </c>
      <c r="C30" s="157" t="s">
        <v>332</v>
      </c>
      <c r="D30" s="157" t="s">
        <v>332</v>
      </c>
      <c r="E30" s="157" t="s">
        <v>332</v>
      </c>
      <c r="F30" s="157">
        <v>25</v>
      </c>
      <c r="G30" s="157">
        <v>38</v>
      </c>
      <c r="H30" s="157">
        <v>25</v>
      </c>
      <c r="I30" s="157">
        <v>302</v>
      </c>
      <c r="J30" s="157">
        <v>37</v>
      </c>
      <c r="K30" s="157">
        <v>19</v>
      </c>
      <c r="L30" s="157">
        <v>6</v>
      </c>
      <c r="M30" s="158">
        <v>70</v>
      </c>
    </row>
    <row r="31" spans="1:13" x14ac:dyDescent="0.25">
      <c r="A31" s="199" t="s">
        <v>255</v>
      </c>
      <c r="B31" s="157" t="s">
        <v>332</v>
      </c>
      <c r="C31" s="157" t="s">
        <v>332</v>
      </c>
      <c r="D31" s="157" t="s">
        <v>332</v>
      </c>
      <c r="E31" s="157" t="s">
        <v>332</v>
      </c>
      <c r="F31" s="157">
        <v>25</v>
      </c>
      <c r="G31" s="157">
        <v>44</v>
      </c>
      <c r="H31" s="157">
        <v>23</v>
      </c>
      <c r="I31" s="157">
        <v>325</v>
      </c>
      <c r="J31" s="157">
        <v>42</v>
      </c>
      <c r="K31" s="157">
        <v>26</v>
      </c>
      <c r="L31" s="157">
        <v>6</v>
      </c>
      <c r="M31" s="158">
        <v>85</v>
      </c>
    </row>
    <row r="32" spans="1:13" x14ac:dyDescent="0.25">
      <c r="A32" s="199" t="s">
        <v>256</v>
      </c>
      <c r="B32" s="157" t="s">
        <v>332</v>
      </c>
      <c r="C32" s="157" t="s">
        <v>332</v>
      </c>
      <c r="D32" s="157" t="s">
        <v>332</v>
      </c>
      <c r="E32" s="157" t="s">
        <v>332</v>
      </c>
      <c r="F32" s="157">
        <v>24</v>
      </c>
      <c r="G32" s="157">
        <v>46</v>
      </c>
      <c r="H32" s="157">
        <v>25</v>
      </c>
      <c r="I32" s="157">
        <v>352</v>
      </c>
      <c r="J32" s="157">
        <v>42</v>
      </c>
      <c r="K32" s="157">
        <v>26</v>
      </c>
      <c r="L32" s="157">
        <v>6</v>
      </c>
      <c r="M32" s="158">
        <v>84</v>
      </c>
    </row>
    <row r="33" spans="1:13" x14ac:dyDescent="0.25">
      <c r="A33" s="199" t="s">
        <v>257</v>
      </c>
      <c r="B33" s="157">
        <v>0</v>
      </c>
      <c r="C33" s="157">
        <v>0</v>
      </c>
      <c r="D33" s="157">
        <v>0</v>
      </c>
      <c r="E33" s="157">
        <v>0</v>
      </c>
      <c r="F33" s="157">
        <v>29</v>
      </c>
      <c r="G33" s="157">
        <v>44</v>
      </c>
      <c r="H33" s="157">
        <v>28</v>
      </c>
      <c r="I33" s="157">
        <v>365</v>
      </c>
      <c r="J33" s="157" t="s">
        <v>332</v>
      </c>
      <c r="K33" s="157" t="s">
        <v>332</v>
      </c>
      <c r="L33" s="157" t="s">
        <v>332</v>
      </c>
      <c r="M33" s="157" t="s">
        <v>332</v>
      </c>
    </row>
    <row r="34" spans="1:13" x14ac:dyDescent="0.25">
      <c r="A34" s="199" t="s">
        <v>258</v>
      </c>
      <c r="B34" s="157">
        <v>0</v>
      </c>
      <c r="C34" s="157">
        <v>0</v>
      </c>
      <c r="D34" s="157">
        <v>0</v>
      </c>
      <c r="E34" s="157">
        <v>0</v>
      </c>
      <c r="F34" s="157">
        <v>29</v>
      </c>
      <c r="G34" s="157">
        <v>47</v>
      </c>
      <c r="H34" s="157">
        <v>29</v>
      </c>
      <c r="I34" s="157">
        <v>372</v>
      </c>
      <c r="J34" s="157" t="s">
        <v>332</v>
      </c>
      <c r="K34" s="157" t="s">
        <v>332</v>
      </c>
      <c r="L34" s="157" t="s">
        <v>332</v>
      </c>
      <c r="M34" s="157" t="s">
        <v>332</v>
      </c>
    </row>
    <row r="35" spans="1:13" x14ac:dyDescent="0.25">
      <c r="A35" s="199" t="s">
        <v>259</v>
      </c>
      <c r="B35" s="157">
        <v>0</v>
      </c>
      <c r="C35" s="157">
        <v>0</v>
      </c>
      <c r="D35" s="157">
        <v>0</v>
      </c>
      <c r="E35" s="157">
        <v>0</v>
      </c>
      <c r="F35" s="157">
        <v>32</v>
      </c>
      <c r="G35" s="157">
        <v>51</v>
      </c>
      <c r="H35" s="157">
        <v>33</v>
      </c>
      <c r="I35" s="157">
        <v>397</v>
      </c>
      <c r="J35" s="157" t="s">
        <v>332</v>
      </c>
      <c r="K35" s="157" t="s">
        <v>332</v>
      </c>
      <c r="L35" s="157" t="s">
        <v>332</v>
      </c>
      <c r="M35" s="157" t="s">
        <v>332</v>
      </c>
    </row>
    <row r="36" spans="1:13" x14ac:dyDescent="0.25">
      <c r="A36" s="199" t="s">
        <v>260</v>
      </c>
      <c r="B36" s="157" t="s">
        <v>332</v>
      </c>
      <c r="C36" s="157" t="s">
        <v>332</v>
      </c>
      <c r="D36" s="157" t="s">
        <v>332</v>
      </c>
      <c r="E36" s="157" t="s">
        <v>332</v>
      </c>
      <c r="F36" s="157">
        <v>29</v>
      </c>
      <c r="G36" s="157">
        <v>44</v>
      </c>
      <c r="H36" s="157">
        <v>31</v>
      </c>
      <c r="I36" s="157">
        <v>382</v>
      </c>
      <c r="J36" s="157">
        <v>36</v>
      </c>
      <c r="K36" s="157">
        <v>21</v>
      </c>
      <c r="L36" s="157">
        <v>6</v>
      </c>
      <c r="M36" s="158">
        <v>72</v>
      </c>
    </row>
    <row r="37" spans="1:13" x14ac:dyDescent="0.25">
      <c r="A37" s="199" t="s">
        <v>261</v>
      </c>
      <c r="B37" s="157" t="s">
        <v>332</v>
      </c>
      <c r="C37" s="157" t="s">
        <v>332</v>
      </c>
      <c r="D37" s="157" t="s">
        <v>332</v>
      </c>
      <c r="E37" s="157" t="s">
        <v>332</v>
      </c>
      <c r="F37" s="157">
        <v>22</v>
      </c>
      <c r="G37" s="157">
        <v>41</v>
      </c>
      <c r="H37" s="157">
        <v>28</v>
      </c>
      <c r="I37" s="157">
        <v>310</v>
      </c>
      <c r="J37" s="157" t="s">
        <v>332</v>
      </c>
      <c r="K37" s="157" t="s">
        <v>332</v>
      </c>
      <c r="L37" s="157" t="s">
        <v>332</v>
      </c>
      <c r="M37" s="157" t="s">
        <v>332</v>
      </c>
    </row>
    <row r="38" spans="1:13" x14ac:dyDescent="0.25">
      <c r="A38" s="199" t="s">
        <v>262</v>
      </c>
      <c r="B38" s="157" t="s">
        <v>332</v>
      </c>
      <c r="C38" s="157" t="s">
        <v>332</v>
      </c>
      <c r="D38" s="157" t="s">
        <v>332</v>
      </c>
      <c r="E38" s="157" t="s">
        <v>332</v>
      </c>
      <c r="F38" s="157">
        <v>15</v>
      </c>
      <c r="G38" s="157">
        <v>37</v>
      </c>
      <c r="H38" s="157">
        <v>21</v>
      </c>
      <c r="I38" s="157">
        <v>265</v>
      </c>
      <c r="J38" s="157" t="s">
        <v>332</v>
      </c>
      <c r="K38" s="157" t="s">
        <v>332</v>
      </c>
      <c r="L38" s="157" t="s">
        <v>332</v>
      </c>
      <c r="M38" s="157" t="s">
        <v>332</v>
      </c>
    </row>
    <row r="39" spans="1:13" x14ac:dyDescent="0.25">
      <c r="A39" s="199" t="s">
        <v>263</v>
      </c>
      <c r="B39" s="157" t="s">
        <v>332</v>
      </c>
      <c r="C39" s="157" t="s">
        <v>332</v>
      </c>
      <c r="D39" s="157" t="s">
        <v>332</v>
      </c>
      <c r="E39" s="157" t="s">
        <v>332</v>
      </c>
      <c r="F39" s="157">
        <v>13</v>
      </c>
      <c r="G39" s="157">
        <v>33</v>
      </c>
      <c r="H39" s="157">
        <v>20</v>
      </c>
      <c r="I39" s="157">
        <v>251</v>
      </c>
      <c r="J39" s="157" t="s">
        <v>332</v>
      </c>
      <c r="K39" s="157" t="s">
        <v>332</v>
      </c>
      <c r="L39" s="157" t="s">
        <v>332</v>
      </c>
      <c r="M39" s="157" t="s">
        <v>332</v>
      </c>
    </row>
    <row r="40" spans="1:13" x14ac:dyDescent="0.25">
      <c r="A40" s="199" t="s">
        <v>264</v>
      </c>
      <c r="B40" s="157" t="s">
        <v>332</v>
      </c>
      <c r="C40" s="157" t="s">
        <v>332</v>
      </c>
      <c r="D40" s="157" t="s">
        <v>332</v>
      </c>
      <c r="E40" s="157" t="s">
        <v>332</v>
      </c>
      <c r="F40" s="157">
        <v>12</v>
      </c>
      <c r="G40" s="157">
        <v>30</v>
      </c>
      <c r="H40" s="157">
        <v>21</v>
      </c>
      <c r="I40" s="157">
        <v>235</v>
      </c>
      <c r="J40" s="157" t="s">
        <v>332</v>
      </c>
      <c r="K40" s="157" t="s">
        <v>332</v>
      </c>
      <c r="L40" s="157" t="s">
        <v>332</v>
      </c>
      <c r="M40" s="157" t="s">
        <v>332</v>
      </c>
    </row>
    <row r="41" spans="1:13" x14ac:dyDescent="0.25">
      <c r="A41" s="199" t="s">
        <v>265</v>
      </c>
      <c r="B41" s="157" t="s">
        <v>332</v>
      </c>
      <c r="C41" s="157" t="s">
        <v>332</v>
      </c>
      <c r="D41" s="157" t="s">
        <v>332</v>
      </c>
      <c r="E41" s="157" t="s">
        <v>332</v>
      </c>
      <c r="F41" s="157">
        <v>11</v>
      </c>
      <c r="G41" s="157">
        <v>30</v>
      </c>
      <c r="H41" s="157">
        <v>21</v>
      </c>
      <c r="I41" s="157">
        <v>223</v>
      </c>
      <c r="J41" s="157" t="s">
        <v>332</v>
      </c>
      <c r="K41" s="157" t="s">
        <v>332</v>
      </c>
      <c r="L41" s="157" t="s">
        <v>332</v>
      </c>
      <c r="M41" s="157" t="s">
        <v>332</v>
      </c>
    </row>
    <row r="42" spans="1:13" x14ac:dyDescent="0.25">
      <c r="A42" s="199" t="s">
        <v>266</v>
      </c>
      <c r="B42" s="157" t="s">
        <v>332</v>
      </c>
      <c r="C42" s="157" t="s">
        <v>332</v>
      </c>
      <c r="D42" s="157" t="s">
        <v>332</v>
      </c>
      <c r="E42" s="157" t="s">
        <v>332</v>
      </c>
      <c r="F42" s="157">
        <v>11</v>
      </c>
      <c r="G42" s="157">
        <v>28</v>
      </c>
      <c r="H42" s="157">
        <v>17</v>
      </c>
      <c r="I42" s="157">
        <v>205</v>
      </c>
      <c r="J42" s="157" t="s">
        <v>332</v>
      </c>
      <c r="K42" s="157" t="s">
        <v>332</v>
      </c>
      <c r="L42" s="157" t="s">
        <v>332</v>
      </c>
      <c r="M42" s="157" t="s">
        <v>332</v>
      </c>
    </row>
    <row r="43" spans="1:13" x14ac:dyDescent="0.25">
      <c r="A43" s="199" t="s">
        <v>267</v>
      </c>
      <c r="B43" s="157" t="s">
        <v>332</v>
      </c>
      <c r="C43" s="157" t="s">
        <v>332</v>
      </c>
      <c r="D43" s="157" t="s">
        <v>332</v>
      </c>
      <c r="E43" s="157" t="s">
        <v>332</v>
      </c>
      <c r="F43" s="157">
        <v>10</v>
      </c>
      <c r="G43" s="157">
        <v>21</v>
      </c>
      <c r="H43" s="157">
        <v>16</v>
      </c>
      <c r="I43" s="157">
        <v>174</v>
      </c>
      <c r="J43" s="157" t="s">
        <v>332</v>
      </c>
      <c r="K43" s="157" t="s">
        <v>332</v>
      </c>
      <c r="L43" s="157" t="s">
        <v>332</v>
      </c>
      <c r="M43" s="157" t="s">
        <v>332</v>
      </c>
    </row>
    <row r="44" spans="1:13" x14ac:dyDescent="0.25">
      <c r="A44" s="199" t="s">
        <v>268</v>
      </c>
      <c r="B44" s="157" t="s">
        <v>332</v>
      </c>
      <c r="C44" s="157" t="s">
        <v>332</v>
      </c>
      <c r="D44" s="157" t="s">
        <v>332</v>
      </c>
      <c r="E44" s="157" t="s">
        <v>332</v>
      </c>
      <c r="F44" s="157">
        <v>12</v>
      </c>
      <c r="G44" s="157">
        <v>20</v>
      </c>
      <c r="H44" s="157">
        <v>17</v>
      </c>
      <c r="I44" s="157">
        <v>165</v>
      </c>
      <c r="J44" s="157" t="s">
        <v>332</v>
      </c>
      <c r="K44" s="157" t="s">
        <v>332</v>
      </c>
      <c r="L44" s="157" t="s">
        <v>332</v>
      </c>
      <c r="M44" s="157" t="s">
        <v>332</v>
      </c>
    </row>
    <row r="45" spans="1:13" x14ac:dyDescent="0.25">
      <c r="A45" s="199" t="s">
        <v>269</v>
      </c>
      <c r="B45" s="157" t="s">
        <v>332</v>
      </c>
      <c r="C45" s="157" t="s">
        <v>332</v>
      </c>
      <c r="D45" s="157" t="s">
        <v>332</v>
      </c>
      <c r="E45" s="157" t="s">
        <v>332</v>
      </c>
      <c r="F45" s="157">
        <v>7</v>
      </c>
      <c r="G45" s="157">
        <v>17</v>
      </c>
      <c r="H45" s="157">
        <v>14</v>
      </c>
      <c r="I45" s="157">
        <v>146</v>
      </c>
      <c r="J45" s="157" t="s">
        <v>332</v>
      </c>
      <c r="K45" s="157" t="s">
        <v>332</v>
      </c>
      <c r="L45" s="157" t="s">
        <v>332</v>
      </c>
      <c r="M45" s="157" t="s">
        <v>332</v>
      </c>
    </row>
    <row r="46" spans="1:13" x14ac:dyDescent="0.25">
      <c r="A46" s="199" t="s">
        <v>270</v>
      </c>
      <c r="B46" s="157" t="s">
        <v>332</v>
      </c>
      <c r="C46" s="157" t="s">
        <v>332</v>
      </c>
      <c r="D46" s="157" t="s">
        <v>332</v>
      </c>
      <c r="E46" s="157" t="s">
        <v>332</v>
      </c>
      <c r="F46" s="157">
        <v>7</v>
      </c>
      <c r="G46" s="157">
        <v>17</v>
      </c>
      <c r="H46" s="157">
        <v>13</v>
      </c>
      <c r="I46" s="157">
        <v>135</v>
      </c>
      <c r="J46" s="157" t="s">
        <v>332</v>
      </c>
      <c r="K46" s="157" t="s">
        <v>332</v>
      </c>
      <c r="L46" s="157" t="s">
        <v>332</v>
      </c>
      <c r="M46" s="157" t="s">
        <v>332</v>
      </c>
    </row>
    <row r="47" spans="1:13" x14ac:dyDescent="0.25">
      <c r="A47" s="199" t="s">
        <v>271</v>
      </c>
      <c r="B47" s="157" t="s">
        <v>332</v>
      </c>
      <c r="C47" s="157" t="s">
        <v>332</v>
      </c>
      <c r="D47" s="157" t="s">
        <v>332</v>
      </c>
      <c r="E47" s="157" t="s">
        <v>332</v>
      </c>
      <c r="F47" s="157">
        <v>4</v>
      </c>
      <c r="G47" s="157">
        <v>13</v>
      </c>
      <c r="H47" s="157">
        <v>10</v>
      </c>
      <c r="I47" s="157">
        <v>104</v>
      </c>
      <c r="J47" s="157" t="s">
        <v>332</v>
      </c>
      <c r="K47" s="157" t="s">
        <v>332</v>
      </c>
      <c r="L47" s="157" t="s">
        <v>332</v>
      </c>
      <c r="M47" s="157" t="s">
        <v>332</v>
      </c>
    </row>
    <row r="48" spans="1:13" x14ac:dyDescent="0.25">
      <c r="A48" s="199" t="s">
        <v>272</v>
      </c>
      <c r="B48" s="157" t="s">
        <v>332</v>
      </c>
      <c r="C48" s="157" t="s">
        <v>332</v>
      </c>
      <c r="D48" s="157" t="s">
        <v>332</v>
      </c>
      <c r="E48" s="157" t="s">
        <v>332</v>
      </c>
      <c r="F48" s="157">
        <v>5</v>
      </c>
      <c r="G48" s="157">
        <v>15</v>
      </c>
      <c r="H48" s="157">
        <v>11</v>
      </c>
      <c r="I48" s="157">
        <v>135</v>
      </c>
      <c r="J48" s="157">
        <v>20</v>
      </c>
      <c r="K48" s="157">
        <v>14</v>
      </c>
      <c r="L48" s="157">
        <v>8</v>
      </c>
      <c r="M48" s="158">
        <v>47</v>
      </c>
    </row>
    <row r="49" spans="1:13" x14ac:dyDescent="0.25">
      <c r="A49" s="199" t="s">
        <v>273</v>
      </c>
      <c r="B49" s="157" t="s">
        <v>332</v>
      </c>
      <c r="C49" s="157" t="s">
        <v>332</v>
      </c>
      <c r="D49" s="157" t="s">
        <v>332</v>
      </c>
      <c r="E49" s="157" t="s">
        <v>332</v>
      </c>
      <c r="F49" s="157">
        <v>5</v>
      </c>
      <c r="G49" s="157">
        <v>20</v>
      </c>
      <c r="H49" s="157">
        <v>11</v>
      </c>
      <c r="I49" s="157">
        <v>151</v>
      </c>
      <c r="J49" s="157">
        <v>21</v>
      </c>
      <c r="K49" s="157">
        <v>17</v>
      </c>
      <c r="L49" s="157">
        <v>9</v>
      </c>
      <c r="M49" s="158">
        <v>44</v>
      </c>
    </row>
    <row r="50" spans="1:13" x14ac:dyDescent="0.25">
      <c r="A50" s="199" t="s">
        <v>274</v>
      </c>
      <c r="B50" s="157" t="s">
        <v>332</v>
      </c>
      <c r="C50" s="157" t="s">
        <v>332</v>
      </c>
      <c r="D50" s="157" t="s">
        <v>332</v>
      </c>
      <c r="E50" s="157" t="s">
        <v>332</v>
      </c>
      <c r="F50" s="157">
        <v>8</v>
      </c>
      <c r="G50" s="157">
        <v>23</v>
      </c>
      <c r="H50" s="157">
        <v>18</v>
      </c>
      <c r="I50" s="157">
        <v>181</v>
      </c>
      <c r="J50" s="157">
        <v>22</v>
      </c>
      <c r="K50" s="157">
        <v>17</v>
      </c>
      <c r="L50" s="157">
        <v>8</v>
      </c>
      <c r="M50" s="158">
        <v>40</v>
      </c>
    </row>
    <row r="51" spans="1:13" x14ac:dyDescent="0.25">
      <c r="A51" s="199" t="s">
        <v>275</v>
      </c>
      <c r="B51" s="157" t="s">
        <v>332</v>
      </c>
      <c r="C51" s="157" t="s">
        <v>332</v>
      </c>
      <c r="D51" s="157" t="s">
        <v>332</v>
      </c>
      <c r="E51" s="157" t="s">
        <v>332</v>
      </c>
      <c r="F51" s="157">
        <v>8</v>
      </c>
      <c r="G51" s="157">
        <v>25</v>
      </c>
      <c r="H51" s="157">
        <v>20</v>
      </c>
      <c r="I51" s="157">
        <v>185</v>
      </c>
      <c r="J51" s="157">
        <v>26</v>
      </c>
      <c r="K51" s="157">
        <v>18</v>
      </c>
      <c r="L51" s="157">
        <v>9</v>
      </c>
      <c r="M51" s="158">
        <v>40</v>
      </c>
    </row>
    <row r="52" spans="1:13" x14ac:dyDescent="0.25">
      <c r="A52" s="199" t="s">
        <v>276</v>
      </c>
      <c r="B52" s="157" t="s">
        <v>332</v>
      </c>
      <c r="C52" s="157" t="s">
        <v>332</v>
      </c>
      <c r="D52" s="157" t="s">
        <v>332</v>
      </c>
      <c r="E52" s="157" t="s">
        <v>332</v>
      </c>
      <c r="F52" s="157">
        <v>12</v>
      </c>
      <c r="G52" s="157">
        <v>28</v>
      </c>
      <c r="H52" s="157">
        <v>21</v>
      </c>
      <c r="I52" s="157">
        <v>192</v>
      </c>
      <c r="J52" s="157">
        <v>27</v>
      </c>
      <c r="K52" s="157">
        <v>19</v>
      </c>
      <c r="L52" s="157">
        <v>9</v>
      </c>
      <c r="M52" s="158">
        <v>41</v>
      </c>
    </row>
    <row r="53" spans="1:13" x14ac:dyDescent="0.25">
      <c r="A53" s="199" t="s">
        <v>277</v>
      </c>
      <c r="B53" s="157" t="s">
        <v>332</v>
      </c>
      <c r="C53" s="157" t="s">
        <v>332</v>
      </c>
      <c r="D53" s="157" t="s">
        <v>332</v>
      </c>
      <c r="E53" s="157" t="s">
        <v>332</v>
      </c>
      <c r="F53" s="157">
        <v>12</v>
      </c>
      <c r="G53" s="157">
        <v>29</v>
      </c>
      <c r="H53" s="157">
        <v>20</v>
      </c>
      <c r="I53" s="157">
        <v>202</v>
      </c>
      <c r="J53" s="157">
        <v>28</v>
      </c>
      <c r="K53" s="157">
        <v>18</v>
      </c>
      <c r="L53" s="157">
        <v>9</v>
      </c>
      <c r="M53" s="158">
        <v>41</v>
      </c>
    </row>
    <row r="54" spans="1:13" x14ac:dyDescent="0.25">
      <c r="A54" s="199" t="s">
        <v>278</v>
      </c>
      <c r="B54" s="157" t="s">
        <v>332</v>
      </c>
      <c r="C54" s="157" t="s">
        <v>332</v>
      </c>
      <c r="D54" s="157" t="s">
        <v>332</v>
      </c>
      <c r="E54" s="157" t="s">
        <v>332</v>
      </c>
      <c r="F54" s="157">
        <v>15</v>
      </c>
      <c r="G54" s="157">
        <v>30</v>
      </c>
      <c r="H54" s="157">
        <v>19</v>
      </c>
      <c r="I54" s="157">
        <v>204</v>
      </c>
      <c r="J54" s="157">
        <v>25</v>
      </c>
      <c r="K54" s="157">
        <v>16</v>
      </c>
      <c r="L54" s="157">
        <v>8</v>
      </c>
      <c r="M54" s="158">
        <v>36</v>
      </c>
    </row>
    <row r="55" spans="1:13" x14ac:dyDescent="0.25">
      <c r="A55" s="199" t="s">
        <v>279</v>
      </c>
      <c r="B55" s="157" t="s">
        <v>332</v>
      </c>
      <c r="C55" s="157" t="s">
        <v>332</v>
      </c>
      <c r="D55" s="157" t="s">
        <v>332</v>
      </c>
      <c r="E55" s="157" t="s">
        <v>332</v>
      </c>
      <c r="F55" s="157">
        <v>16</v>
      </c>
      <c r="G55" s="157">
        <v>31</v>
      </c>
      <c r="H55" s="157">
        <v>20</v>
      </c>
      <c r="I55" s="157">
        <v>220</v>
      </c>
      <c r="J55" s="157">
        <v>35</v>
      </c>
      <c r="K55" s="157">
        <v>25</v>
      </c>
      <c r="L55" s="157">
        <v>9</v>
      </c>
      <c r="M55" s="158">
        <v>64</v>
      </c>
    </row>
    <row r="56" spans="1:13" x14ac:dyDescent="0.25">
      <c r="A56" s="199" t="s">
        <v>280</v>
      </c>
      <c r="B56" s="157" t="s">
        <v>332</v>
      </c>
      <c r="C56" s="157" t="s">
        <v>332</v>
      </c>
      <c r="D56" s="157" t="s">
        <v>332</v>
      </c>
      <c r="E56" s="157" t="s">
        <v>332</v>
      </c>
      <c r="F56" s="157">
        <v>14</v>
      </c>
      <c r="G56" s="157">
        <v>32</v>
      </c>
      <c r="H56" s="157">
        <v>17</v>
      </c>
      <c r="I56" s="157">
        <v>202</v>
      </c>
      <c r="J56" s="157">
        <v>32</v>
      </c>
      <c r="K56" s="157">
        <v>24</v>
      </c>
      <c r="L56" s="157">
        <v>8</v>
      </c>
      <c r="M56" s="158">
        <v>61</v>
      </c>
    </row>
  </sheetData>
  <phoneticPr fontId="4" type="noConversion"/>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80"/>
  <sheetViews>
    <sheetView tabSelected="1" zoomScale="90" zoomScaleNormal="90" workbookViewId="0">
      <pane ySplit="1" topLeftCell="A54" activePane="bottomLeft" state="frozen"/>
      <selection pane="bottomLeft"/>
    </sheetView>
  </sheetViews>
  <sheetFormatPr defaultColWidth="8.88671875" defaultRowHeight="13.8" x14ac:dyDescent="0.25"/>
  <cols>
    <col min="1" max="1" width="12.21875" style="103" bestFit="1" customWidth="1"/>
    <col min="2" max="2" width="18.33203125" style="103" bestFit="1" customWidth="1"/>
    <col min="3" max="3" width="16.88671875" style="103" bestFit="1" customWidth="1"/>
    <col min="4" max="4" width="19.44140625" style="103" bestFit="1" customWidth="1"/>
    <col min="5" max="5" width="15.77734375" style="103" bestFit="1" customWidth="1"/>
    <col min="6" max="6" width="20.33203125" style="103" bestFit="1" customWidth="1"/>
    <col min="7" max="7" width="18.77734375" style="103" bestFit="1" customWidth="1"/>
    <col min="8" max="8" width="21.33203125" style="103" bestFit="1" customWidth="1"/>
    <col min="9" max="9" width="17.77734375" style="103" bestFit="1" customWidth="1"/>
    <col min="10" max="10" width="22.77734375" style="103" bestFit="1" customWidth="1"/>
    <col min="11" max="11" width="21.109375" style="103" bestFit="1" customWidth="1"/>
    <col min="12" max="12" width="23.77734375" style="103" bestFit="1" customWidth="1"/>
    <col min="13" max="13" width="20" style="103" bestFit="1" customWidth="1"/>
    <col min="14" max="14" width="23.21875" style="103" bestFit="1" customWidth="1"/>
    <col min="15" max="15" width="18.21875" style="103" bestFit="1" customWidth="1"/>
    <col min="16" max="16" width="19.21875" style="103" bestFit="1" customWidth="1"/>
    <col min="17" max="17" width="11.88671875" style="103" bestFit="1" customWidth="1"/>
    <col min="18" max="18" width="10.21875" style="103" bestFit="1" customWidth="1"/>
    <col min="19" max="19" width="9.109375" style="103" bestFit="1" customWidth="1"/>
    <col min="20" max="20" width="11.21875" style="103" bestFit="1" customWidth="1"/>
    <col min="21" max="21" width="7.21875" style="103" bestFit="1" customWidth="1"/>
    <col min="22" max="22" width="7.88671875" style="103" bestFit="1" customWidth="1"/>
    <col min="23" max="16384" width="8.88671875" style="103"/>
  </cols>
  <sheetData>
    <row r="1" spans="1:13" s="188" customFormat="1" ht="31.2" x14ac:dyDescent="0.25">
      <c r="A1" s="189" t="s">
        <v>305</v>
      </c>
      <c r="B1" s="90" t="s">
        <v>328</v>
      </c>
      <c r="C1" s="90" t="s">
        <v>329</v>
      </c>
      <c r="D1" s="90" t="s">
        <v>330</v>
      </c>
      <c r="E1" s="90" t="s">
        <v>223</v>
      </c>
      <c r="F1" s="90" t="s">
        <v>306</v>
      </c>
      <c r="G1" s="90" t="s">
        <v>325</v>
      </c>
      <c r="H1" s="90" t="s">
        <v>326</v>
      </c>
      <c r="I1" s="90" t="s">
        <v>222</v>
      </c>
      <c r="J1" s="90" t="s">
        <v>218</v>
      </c>
      <c r="K1" s="90" t="s">
        <v>324</v>
      </c>
      <c r="L1" s="90" t="s">
        <v>219</v>
      </c>
      <c r="M1" s="90" t="s">
        <v>221</v>
      </c>
    </row>
    <row r="2" spans="1:13" x14ac:dyDescent="0.25">
      <c r="A2" s="200" t="s">
        <v>281</v>
      </c>
      <c r="B2" s="129" t="s">
        <v>332</v>
      </c>
      <c r="C2" s="129" t="s">
        <v>332</v>
      </c>
      <c r="D2" s="129" t="s">
        <v>332</v>
      </c>
      <c r="E2" s="129" t="s">
        <v>332</v>
      </c>
      <c r="F2" s="129">
        <v>30</v>
      </c>
      <c r="G2" s="129">
        <v>16</v>
      </c>
      <c r="H2" s="129">
        <v>7</v>
      </c>
      <c r="I2" s="129">
        <v>59</v>
      </c>
      <c r="J2" s="129">
        <v>20</v>
      </c>
      <c r="K2" s="129">
        <v>25</v>
      </c>
      <c r="L2" s="129">
        <v>17</v>
      </c>
      <c r="M2" s="131">
        <v>255</v>
      </c>
    </row>
    <row r="3" spans="1:13" x14ac:dyDescent="0.25">
      <c r="A3" s="167" t="s">
        <v>282</v>
      </c>
      <c r="B3" s="129" t="s">
        <v>332</v>
      </c>
      <c r="C3" s="129" t="s">
        <v>332</v>
      </c>
      <c r="D3" s="129" t="s">
        <v>332</v>
      </c>
      <c r="E3" s="129" t="s">
        <v>332</v>
      </c>
      <c r="F3" s="103">
        <v>28</v>
      </c>
      <c r="G3" s="103">
        <v>15</v>
      </c>
      <c r="H3" s="103">
        <v>6</v>
      </c>
      <c r="I3" s="103">
        <v>56</v>
      </c>
      <c r="J3" s="103">
        <v>18</v>
      </c>
      <c r="K3" s="103">
        <v>24</v>
      </c>
      <c r="L3" s="103">
        <v>17</v>
      </c>
      <c r="M3" s="130">
        <v>266</v>
      </c>
    </row>
    <row r="4" spans="1:13" x14ac:dyDescent="0.25">
      <c r="A4" s="167" t="s">
        <v>283</v>
      </c>
      <c r="B4" s="129" t="s">
        <v>332</v>
      </c>
      <c r="C4" s="129" t="s">
        <v>332</v>
      </c>
      <c r="D4" s="129" t="s">
        <v>332</v>
      </c>
      <c r="E4" s="129" t="s">
        <v>332</v>
      </c>
      <c r="F4" s="103">
        <v>33</v>
      </c>
      <c r="G4" s="103">
        <v>16</v>
      </c>
      <c r="H4" s="103">
        <v>6</v>
      </c>
      <c r="I4" s="103">
        <v>64</v>
      </c>
      <c r="J4" s="103">
        <v>17</v>
      </c>
      <c r="K4" s="103">
        <v>23</v>
      </c>
      <c r="L4" s="103">
        <v>18</v>
      </c>
      <c r="M4" s="130">
        <v>258</v>
      </c>
    </row>
    <row r="5" spans="1:13" x14ac:dyDescent="0.25">
      <c r="A5" s="167" t="s">
        <v>284</v>
      </c>
      <c r="B5" s="129" t="s">
        <v>332</v>
      </c>
      <c r="C5" s="129" t="s">
        <v>332</v>
      </c>
      <c r="D5" s="129" t="s">
        <v>332</v>
      </c>
      <c r="E5" s="129" t="s">
        <v>332</v>
      </c>
      <c r="F5" s="103">
        <v>34</v>
      </c>
      <c r="G5" s="103">
        <v>16</v>
      </c>
      <c r="H5" s="103">
        <v>6</v>
      </c>
      <c r="I5" s="103">
        <v>63</v>
      </c>
      <c r="J5" s="103">
        <v>17</v>
      </c>
      <c r="K5" s="103">
        <v>24</v>
      </c>
      <c r="L5" s="103">
        <v>15</v>
      </c>
      <c r="M5" s="130">
        <v>263</v>
      </c>
    </row>
    <row r="6" spans="1:13" x14ac:dyDescent="0.25">
      <c r="A6" s="167" t="s">
        <v>285</v>
      </c>
      <c r="B6" s="129" t="s">
        <v>332</v>
      </c>
      <c r="C6" s="129" t="s">
        <v>332</v>
      </c>
      <c r="D6" s="129" t="s">
        <v>332</v>
      </c>
      <c r="E6" s="129" t="s">
        <v>332</v>
      </c>
      <c r="F6" s="103">
        <v>35</v>
      </c>
      <c r="G6" s="103">
        <v>17</v>
      </c>
      <c r="H6" s="103">
        <v>7</v>
      </c>
      <c r="I6" s="103">
        <v>66</v>
      </c>
      <c r="J6" s="103">
        <v>17</v>
      </c>
      <c r="K6" s="103">
        <v>25</v>
      </c>
      <c r="L6" s="103">
        <v>17</v>
      </c>
      <c r="M6" s="130">
        <v>274</v>
      </c>
    </row>
    <row r="7" spans="1:13" x14ac:dyDescent="0.25">
      <c r="A7" s="167" t="s">
        <v>286</v>
      </c>
      <c r="B7" s="129" t="s">
        <v>332</v>
      </c>
      <c r="C7" s="129" t="s">
        <v>332</v>
      </c>
      <c r="D7" s="129" t="s">
        <v>332</v>
      </c>
      <c r="E7" s="129" t="s">
        <v>332</v>
      </c>
      <c r="F7" s="103">
        <v>37</v>
      </c>
      <c r="G7" s="103">
        <v>16</v>
      </c>
      <c r="H7" s="103">
        <v>9</v>
      </c>
      <c r="I7" s="103">
        <v>67</v>
      </c>
      <c r="J7" s="103">
        <v>18</v>
      </c>
      <c r="K7" s="103">
        <v>27</v>
      </c>
      <c r="L7" s="103">
        <v>17</v>
      </c>
      <c r="M7" s="130">
        <v>289</v>
      </c>
    </row>
    <row r="8" spans="1:13" x14ac:dyDescent="0.25">
      <c r="A8" s="167" t="s">
        <v>287</v>
      </c>
      <c r="B8" s="129" t="s">
        <v>332</v>
      </c>
      <c r="C8" s="129" t="s">
        <v>332</v>
      </c>
      <c r="D8" s="129" t="s">
        <v>332</v>
      </c>
      <c r="E8" s="129" t="s">
        <v>332</v>
      </c>
      <c r="F8" s="103">
        <v>35</v>
      </c>
      <c r="G8" s="103">
        <v>16</v>
      </c>
      <c r="H8" s="103">
        <v>10</v>
      </c>
      <c r="I8" s="103">
        <v>64</v>
      </c>
      <c r="J8" s="103">
        <v>17</v>
      </c>
      <c r="K8" s="103">
        <v>23</v>
      </c>
      <c r="L8" s="103">
        <v>16</v>
      </c>
      <c r="M8" s="130">
        <v>288</v>
      </c>
    </row>
    <row r="9" spans="1:13" x14ac:dyDescent="0.25">
      <c r="A9" s="167" t="s">
        <v>288</v>
      </c>
      <c r="B9" s="129" t="s">
        <v>332</v>
      </c>
      <c r="C9" s="103">
        <v>0</v>
      </c>
      <c r="D9" s="129" t="s">
        <v>332</v>
      </c>
      <c r="E9" s="129" t="s">
        <v>332</v>
      </c>
      <c r="F9" s="103">
        <v>32</v>
      </c>
      <c r="G9" s="103">
        <v>14</v>
      </c>
      <c r="H9" s="103">
        <v>9</v>
      </c>
      <c r="I9" s="103">
        <v>61</v>
      </c>
      <c r="J9" s="103">
        <v>18</v>
      </c>
      <c r="K9" s="103">
        <v>27</v>
      </c>
      <c r="L9" s="103">
        <v>18</v>
      </c>
      <c r="M9" s="130">
        <v>285</v>
      </c>
    </row>
    <row r="10" spans="1:13" x14ac:dyDescent="0.25">
      <c r="A10" s="167" t="s">
        <v>289</v>
      </c>
      <c r="B10" s="129" t="s">
        <v>332</v>
      </c>
      <c r="C10" s="103">
        <v>0</v>
      </c>
      <c r="D10" s="129" t="s">
        <v>332</v>
      </c>
      <c r="E10" s="129" t="s">
        <v>332</v>
      </c>
      <c r="F10" s="103">
        <v>31</v>
      </c>
      <c r="G10" s="103">
        <v>13</v>
      </c>
      <c r="H10" s="103">
        <v>9</v>
      </c>
      <c r="I10" s="103">
        <v>60</v>
      </c>
      <c r="J10" s="103">
        <v>16</v>
      </c>
      <c r="K10" s="103">
        <v>27</v>
      </c>
      <c r="L10" s="103">
        <v>19</v>
      </c>
      <c r="M10" s="130">
        <v>280</v>
      </c>
    </row>
    <row r="11" spans="1:13" x14ac:dyDescent="0.25">
      <c r="A11" s="167" t="s">
        <v>290</v>
      </c>
      <c r="B11" s="129" t="s">
        <v>332</v>
      </c>
      <c r="C11" s="103">
        <v>0</v>
      </c>
      <c r="D11" s="129" t="s">
        <v>332</v>
      </c>
      <c r="E11" s="129" t="s">
        <v>332</v>
      </c>
      <c r="F11" s="103">
        <v>30</v>
      </c>
      <c r="G11" s="103">
        <v>12</v>
      </c>
      <c r="H11" s="103">
        <v>8</v>
      </c>
      <c r="I11" s="103">
        <v>59</v>
      </c>
      <c r="J11" s="103">
        <v>14</v>
      </c>
      <c r="K11" s="103">
        <v>28</v>
      </c>
      <c r="L11" s="103">
        <v>18</v>
      </c>
      <c r="M11" s="130">
        <v>270</v>
      </c>
    </row>
    <row r="12" spans="1:13" x14ac:dyDescent="0.25">
      <c r="A12" s="167" t="s">
        <v>291</v>
      </c>
      <c r="B12" s="129" t="s">
        <v>332</v>
      </c>
      <c r="C12" s="103">
        <v>0</v>
      </c>
      <c r="D12" s="129" t="s">
        <v>332</v>
      </c>
      <c r="E12" s="129" t="s">
        <v>332</v>
      </c>
      <c r="F12" s="103">
        <v>32</v>
      </c>
      <c r="G12" s="103">
        <v>13</v>
      </c>
      <c r="H12" s="103">
        <v>8</v>
      </c>
      <c r="I12" s="103">
        <v>64</v>
      </c>
      <c r="J12" s="103">
        <v>15</v>
      </c>
      <c r="K12" s="103">
        <v>26</v>
      </c>
      <c r="L12" s="103">
        <v>15</v>
      </c>
      <c r="M12" s="130">
        <v>266</v>
      </c>
    </row>
    <row r="13" spans="1:13" x14ac:dyDescent="0.25">
      <c r="A13" s="167" t="s">
        <v>292</v>
      </c>
      <c r="B13" s="129" t="s">
        <v>332</v>
      </c>
      <c r="C13" s="103">
        <v>0</v>
      </c>
      <c r="D13" s="129" t="s">
        <v>332</v>
      </c>
      <c r="E13" s="129" t="s">
        <v>332</v>
      </c>
      <c r="F13" s="103">
        <v>30</v>
      </c>
      <c r="G13" s="103">
        <v>11</v>
      </c>
      <c r="H13" s="103">
        <v>9</v>
      </c>
      <c r="I13" s="103">
        <v>65</v>
      </c>
      <c r="J13" s="103">
        <v>14</v>
      </c>
      <c r="K13" s="103">
        <v>25</v>
      </c>
      <c r="L13" s="103">
        <v>14</v>
      </c>
      <c r="M13" s="130">
        <v>258</v>
      </c>
    </row>
    <row r="14" spans="1:13" x14ac:dyDescent="0.25">
      <c r="A14" s="167" t="s">
        <v>293</v>
      </c>
      <c r="B14" s="129" t="s">
        <v>332</v>
      </c>
      <c r="C14" s="103">
        <v>0</v>
      </c>
      <c r="D14" s="129" t="s">
        <v>332</v>
      </c>
      <c r="E14" s="129" t="s">
        <v>332</v>
      </c>
      <c r="F14" s="103">
        <v>28</v>
      </c>
      <c r="G14" s="103">
        <v>11</v>
      </c>
      <c r="H14" s="103">
        <v>10</v>
      </c>
      <c r="I14" s="103">
        <v>64</v>
      </c>
      <c r="J14" s="103">
        <v>14</v>
      </c>
      <c r="K14" s="103">
        <v>24</v>
      </c>
      <c r="L14" s="103">
        <v>15</v>
      </c>
      <c r="M14" s="130">
        <v>256</v>
      </c>
    </row>
    <row r="15" spans="1:13" x14ac:dyDescent="0.25">
      <c r="A15" s="167" t="s">
        <v>294</v>
      </c>
      <c r="B15" s="129" t="s">
        <v>332</v>
      </c>
      <c r="C15" s="103">
        <v>0</v>
      </c>
      <c r="D15" s="129" t="s">
        <v>332</v>
      </c>
      <c r="E15" s="129" t="s">
        <v>332</v>
      </c>
      <c r="F15" s="103">
        <v>27</v>
      </c>
      <c r="G15" s="103">
        <v>11</v>
      </c>
      <c r="H15" s="103">
        <v>10</v>
      </c>
      <c r="I15" s="103">
        <v>64</v>
      </c>
      <c r="J15" s="103">
        <v>13</v>
      </c>
      <c r="K15" s="103">
        <v>26</v>
      </c>
      <c r="L15" s="103">
        <v>15</v>
      </c>
      <c r="M15" s="130">
        <v>248</v>
      </c>
    </row>
    <row r="16" spans="1:13" x14ac:dyDescent="0.25">
      <c r="A16" s="167" t="s">
        <v>295</v>
      </c>
      <c r="B16" s="129" t="s">
        <v>332</v>
      </c>
      <c r="C16" s="103">
        <v>0</v>
      </c>
      <c r="D16" s="103">
        <v>0</v>
      </c>
      <c r="E16" s="129" t="s">
        <v>332</v>
      </c>
      <c r="F16" s="103">
        <v>22</v>
      </c>
      <c r="G16" s="103">
        <v>9</v>
      </c>
      <c r="H16" s="103">
        <v>11</v>
      </c>
      <c r="I16" s="103">
        <v>56</v>
      </c>
      <c r="J16" s="103">
        <v>13</v>
      </c>
      <c r="K16" s="103">
        <v>29</v>
      </c>
      <c r="L16" s="103">
        <v>14</v>
      </c>
      <c r="M16" s="130">
        <v>244</v>
      </c>
    </row>
    <row r="17" spans="1:13" x14ac:dyDescent="0.25">
      <c r="A17" s="167" t="s">
        <v>296</v>
      </c>
      <c r="B17" s="129" t="s">
        <v>332</v>
      </c>
      <c r="C17" s="103">
        <v>0</v>
      </c>
      <c r="D17" s="103">
        <v>0</v>
      </c>
      <c r="E17" s="129" t="s">
        <v>332</v>
      </c>
      <c r="F17" s="103">
        <v>22</v>
      </c>
      <c r="G17" s="103">
        <v>9</v>
      </c>
      <c r="H17" s="103">
        <v>11</v>
      </c>
      <c r="I17" s="103">
        <v>58</v>
      </c>
      <c r="J17" s="103">
        <v>11</v>
      </c>
      <c r="K17" s="103">
        <v>29</v>
      </c>
      <c r="L17" s="103">
        <v>14</v>
      </c>
      <c r="M17" s="130">
        <v>248</v>
      </c>
    </row>
    <row r="18" spans="1:13" x14ac:dyDescent="0.25">
      <c r="A18" s="167" t="s">
        <v>297</v>
      </c>
      <c r="B18" s="129" t="s">
        <v>332</v>
      </c>
      <c r="C18" s="103">
        <v>0</v>
      </c>
      <c r="D18" s="103">
        <v>0</v>
      </c>
      <c r="E18" s="129" t="s">
        <v>332</v>
      </c>
      <c r="F18" s="103">
        <v>19</v>
      </c>
      <c r="G18" s="103">
        <v>7</v>
      </c>
      <c r="H18" s="103">
        <v>11</v>
      </c>
      <c r="I18" s="103">
        <v>53</v>
      </c>
      <c r="J18" s="103">
        <v>10</v>
      </c>
      <c r="K18" s="103">
        <v>27</v>
      </c>
      <c r="L18" s="103">
        <v>12</v>
      </c>
      <c r="M18" s="130">
        <v>241</v>
      </c>
    </row>
    <row r="19" spans="1:13" x14ac:dyDescent="0.25">
      <c r="A19" s="167" t="s">
        <v>298</v>
      </c>
      <c r="B19" s="129" t="s">
        <v>332</v>
      </c>
      <c r="C19" s="103">
        <v>0</v>
      </c>
      <c r="D19" s="103">
        <v>0</v>
      </c>
      <c r="E19" s="129" t="s">
        <v>332</v>
      </c>
      <c r="F19" s="103">
        <v>18</v>
      </c>
      <c r="G19" s="103">
        <v>7</v>
      </c>
      <c r="H19" s="103">
        <v>9</v>
      </c>
      <c r="I19" s="103">
        <v>54</v>
      </c>
      <c r="J19" s="103">
        <v>12</v>
      </c>
      <c r="K19" s="103">
        <v>27</v>
      </c>
      <c r="L19" s="103">
        <v>11</v>
      </c>
      <c r="M19" s="130">
        <v>227</v>
      </c>
    </row>
    <row r="20" spans="1:13" x14ac:dyDescent="0.25">
      <c r="A20" s="167" t="s">
        <v>299</v>
      </c>
      <c r="B20" s="129" t="s">
        <v>332</v>
      </c>
      <c r="C20" s="103">
        <v>0</v>
      </c>
      <c r="D20" s="103">
        <v>0</v>
      </c>
      <c r="E20" s="129" t="s">
        <v>332</v>
      </c>
      <c r="F20" s="103">
        <v>19</v>
      </c>
      <c r="G20" s="103">
        <v>7</v>
      </c>
      <c r="H20" s="103">
        <v>8</v>
      </c>
      <c r="I20" s="103">
        <v>57</v>
      </c>
      <c r="J20" s="103">
        <v>11</v>
      </c>
      <c r="K20" s="103">
        <v>31</v>
      </c>
      <c r="L20" s="103">
        <v>11</v>
      </c>
      <c r="M20" s="130">
        <v>220</v>
      </c>
    </row>
    <row r="21" spans="1:13" x14ac:dyDescent="0.25">
      <c r="A21" s="167" t="s">
        <v>300</v>
      </c>
      <c r="B21" s="129" t="s">
        <v>332</v>
      </c>
      <c r="C21" s="103">
        <v>0</v>
      </c>
      <c r="D21" s="103">
        <v>0</v>
      </c>
      <c r="E21" s="129" t="s">
        <v>332</v>
      </c>
      <c r="F21" s="103">
        <v>21</v>
      </c>
      <c r="G21" s="103">
        <v>7</v>
      </c>
      <c r="H21" s="103">
        <v>9</v>
      </c>
      <c r="I21" s="103">
        <v>59</v>
      </c>
      <c r="J21" s="103">
        <v>14</v>
      </c>
      <c r="K21" s="103">
        <v>30</v>
      </c>
      <c r="L21" s="103">
        <v>13</v>
      </c>
      <c r="M21" s="130">
        <v>234</v>
      </c>
    </row>
    <row r="22" spans="1:13" x14ac:dyDescent="0.25">
      <c r="A22" s="167" t="s">
        <v>301</v>
      </c>
      <c r="B22" s="129" t="s">
        <v>332</v>
      </c>
      <c r="C22" s="103">
        <v>0</v>
      </c>
      <c r="D22" s="103">
        <v>0</v>
      </c>
      <c r="E22" s="129" t="s">
        <v>332</v>
      </c>
      <c r="F22" s="103">
        <v>20</v>
      </c>
      <c r="G22" s="103">
        <v>8</v>
      </c>
      <c r="H22" s="103">
        <v>8</v>
      </c>
      <c r="I22" s="103">
        <v>60</v>
      </c>
      <c r="J22" s="103">
        <v>13</v>
      </c>
      <c r="K22" s="103">
        <v>29</v>
      </c>
      <c r="L22" s="103">
        <v>13</v>
      </c>
      <c r="M22" s="130">
        <v>233</v>
      </c>
    </row>
    <row r="23" spans="1:13" x14ac:dyDescent="0.25">
      <c r="A23" s="167" t="s">
        <v>302</v>
      </c>
      <c r="B23" s="129" t="s">
        <v>332</v>
      </c>
      <c r="C23" s="103">
        <v>0</v>
      </c>
      <c r="D23" s="103">
        <v>0</v>
      </c>
      <c r="E23" s="129" t="s">
        <v>332</v>
      </c>
      <c r="F23" s="103">
        <v>22</v>
      </c>
      <c r="G23" s="103">
        <v>8</v>
      </c>
      <c r="H23" s="103">
        <v>9</v>
      </c>
      <c r="I23" s="103">
        <v>62</v>
      </c>
      <c r="J23" s="103">
        <v>13</v>
      </c>
      <c r="K23" s="103">
        <v>29</v>
      </c>
      <c r="L23" s="103">
        <v>13</v>
      </c>
      <c r="M23" s="130">
        <v>242</v>
      </c>
    </row>
    <row r="24" spans="1:13" x14ac:dyDescent="0.25">
      <c r="A24" s="167" t="s">
        <v>303</v>
      </c>
      <c r="B24" s="129" t="s">
        <v>332</v>
      </c>
      <c r="C24" s="103" t="s">
        <v>332</v>
      </c>
      <c r="D24" s="103">
        <v>0</v>
      </c>
      <c r="E24" s="129" t="s">
        <v>332</v>
      </c>
      <c r="F24" s="103">
        <v>22</v>
      </c>
      <c r="G24" s="103">
        <v>8</v>
      </c>
      <c r="H24" s="103">
        <v>8</v>
      </c>
      <c r="I24" s="103">
        <v>57</v>
      </c>
      <c r="J24" s="103">
        <v>11</v>
      </c>
      <c r="K24" s="103">
        <v>30</v>
      </c>
      <c r="L24" s="103">
        <v>15</v>
      </c>
      <c r="M24" s="130">
        <v>251</v>
      </c>
    </row>
    <row r="25" spans="1:13" x14ac:dyDescent="0.25">
      <c r="A25" s="167" t="s">
        <v>304</v>
      </c>
      <c r="B25" s="129" t="s">
        <v>332</v>
      </c>
      <c r="C25" s="103" t="s">
        <v>332</v>
      </c>
      <c r="D25" s="103">
        <v>0</v>
      </c>
      <c r="E25" s="129" t="s">
        <v>332</v>
      </c>
      <c r="F25" s="103">
        <v>20</v>
      </c>
      <c r="G25" s="103">
        <v>6</v>
      </c>
      <c r="H25" s="103">
        <v>7</v>
      </c>
      <c r="I25" s="103">
        <v>55</v>
      </c>
      <c r="J25" s="103">
        <v>12</v>
      </c>
      <c r="K25" s="103">
        <v>30</v>
      </c>
      <c r="L25" s="103">
        <v>18</v>
      </c>
      <c r="M25" s="130">
        <v>259</v>
      </c>
    </row>
    <row r="26" spans="1:13" x14ac:dyDescent="0.25">
      <c r="A26" s="167" t="s">
        <v>226</v>
      </c>
      <c r="B26" s="129" t="s">
        <v>332</v>
      </c>
      <c r="C26" s="103" t="s">
        <v>332</v>
      </c>
      <c r="D26" s="103">
        <v>0</v>
      </c>
      <c r="E26" s="129" t="s">
        <v>332</v>
      </c>
      <c r="F26" s="103">
        <v>21</v>
      </c>
      <c r="G26" s="103">
        <v>8</v>
      </c>
      <c r="H26" s="103">
        <v>7</v>
      </c>
      <c r="I26" s="103">
        <v>53</v>
      </c>
      <c r="J26" s="103">
        <v>11</v>
      </c>
      <c r="K26" s="103">
        <v>31</v>
      </c>
      <c r="L26" s="103">
        <v>20</v>
      </c>
      <c r="M26" s="130">
        <v>262</v>
      </c>
    </row>
    <row r="27" spans="1:13" x14ac:dyDescent="0.25">
      <c r="A27" s="167" t="s">
        <v>227</v>
      </c>
      <c r="B27" s="129" t="s">
        <v>332</v>
      </c>
      <c r="C27" s="103" t="s">
        <v>332</v>
      </c>
      <c r="D27" s="103">
        <v>0</v>
      </c>
      <c r="E27" s="129" t="s">
        <v>332</v>
      </c>
      <c r="F27" s="103">
        <v>26</v>
      </c>
      <c r="G27" s="103">
        <v>10</v>
      </c>
      <c r="H27" s="103">
        <v>8</v>
      </c>
      <c r="I27" s="103">
        <v>63</v>
      </c>
      <c r="J27" s="103">
        <v>12</v>
      </c>
      <c r="K27" s="103">
        <v>29</v>
      </c>
      <c r="L27" s="103">
        <v>21</v>
      </c>
      <c r="M27" s="130">
        <v>260</v>
      </c>
    </row>
    <row r="28" spans="1:13" x14ac:dyDescent="0.25">
      <c r="A28" s="167" t="s">
        <v>228</v>
      </c>
      <c r="B28" s="129" t="s">
        <v>332</v>
      </c>
      <c r="C28" s="103" t="s">
        <v>332</v>
      </c>
      <c r="D28" s="103">
        <v>0</v>
      </c>
      <c r="E28" s="129" t="s">
        <v>332</v>
      </c>
      <c r="F28" s="103">
        <v>28</v>
      </c>
      <c r="G28" s="103">
        <v>11</v>
      </c>
      <c r="H28" s="103">
        <v>7</v>
      </c>
      <c r="I28" s="103">
        <v>67</v>
      </c>
      <c r="J28" s="103">
        <v>12</v>
      </c>
      <c r="K28" s="103">
        <v>26</v>
      </c>
      <c r="L28" s="103">
        <v>22</v>
      </c>
      <c r="M28" s="130">
        <v>260</v>
      </c>
    </row>
    <row r="29" spans="1:13" x14ac:dyDescent="0.25">
      <c r="A29" s="167" t="s">
        <v>229</v>
      </c>
      <c r="B29" s="129" t="s">
        <v>332</v>
      </c>
      <c r="C29" s="103" t="s">
        <v>332</v>
      </c>
      <c r="D29" s="103">
        <v>0</v>
      </c>
      <c r="E29" s="129" t="s">
        <v>332</v>
      </c>
      <c r="F29" s="103">
        <v>28</v>
      </c>
      <c r="G29" s="103">
        <v>12</v>
      </c>
      <c r="H29" s="103">
        <v>6</v>
      </c>
      <c r="I29" s="103">
        <v>66</v>
      </c>
      <c r="J29" s="103">
        <v>12</v>
      </c>
      <c r="K29" s="103">
        <v>26</v>
      </c>
      <c r="L29" s="103">
        <v>23</v>
      </c>
      <c r="M29" s="130">
        <v>261</v>
      </c>
    </row>
    <row r="30" spans="1:13" x14ac:dyDescent="0.25">
      <c r="A30" s="167" t="s">
        <v>230</v>
      </c>
      <c r="B30" s="129" t="s">
        <v>332</v>
      </c>
      <c r="C30" s="103" t="s">
        <v>332</v>
      </c>
      <c r="D30" s="103">
        <v>0</v>
      </c>
      <c r="E30" s="129" t="s">
        <v>332</v>
      </c>
      <c r="F30" s="103">
        <v>31</v>
      </c>
      <c r="G30" s="103">
        <v>17</v>
      </c>
      <c r="H30" s="103">
        <v>6</v>
      </c>
      <c r="I30" s="103">
        <v>76</v>
      </c>
      <c r="J30" s="103">
        <v>14</v>
      </c>
      <c r="K30" s="103">
        <v>25</v>
      </c>
      <c r="L30" s="103">
        <v>25</v>
      </c>
      <c r="M30" s="130">
        <v>262</v>
      </c>
    </row>
    <row r="31" spans="1:13" x14ac:dyDescent="0.25">
      <c r="A31" s="167" t="s">
        <v>231</v>
      </c>
      <c r="B31" s="129" t="s">
        <v>332</v>
      </c>
      <c r="C31" s="103" t="s">
        <v>332</v>
      </c>
      <c r="D31" s="103">
        <v>0</v>
      </c>
      <c r="E31" s="129" t="s">
        <v>332</v>
      </c>
      <c r="F31" s="103">
        <v>34</v>
      </c>
      <c r="G31" s="103">
        <v>20</v>
      </c>
      <c r="H31" s="103">
        <v>7</v>
      </c>
      <c r="I31" s="103">
        <v>80</v>
      </c>
      <c r="J31" s="103">
        <v>12</v>
      </c>
      <c r="K31" s="103">
        <v>24</v>
      </c>
      <c r="L31" s="103">
        <v>26</v>
      </c>
      <c r="M31" s="130">
        <v>267</v>
      </c>
    </row>
    <row r="32" spans="1:13" x14ac:dyDescent="0.25">
      <c r="A32" s="167" t="s">
        <v>232</v>
      </c>
      <c r="B32" s="129" t="s">
        <v>332</v>
      </c>
      <c r="C32" s="103" t="s">
        <v>332</v>
      </c>
      <c r="D32" s="103">
        <v>0</v>
      </c>
      <c r="E32" s="129" t="s">
        <v>332</v>
      </c>
      <c r="F32" s="103">
        <v>33</v>
      </c>
      <c r="G32" s="103">
        <v>21</v>
      </c>
      <c r="H32" s="103">
        <v>7</v>
      </c>
      <c r="I32" s="103">
        <v>82</v>
      </c>
      <c r="J32" s="103">
        <v>15</v>
      </c>
      <c r="K32" s="103">
        <v>21</v>
      </c>
      <c r="L32" s="103">
        <v>27</v>
      </c>
      <c r="M32" s="130">
        <v>293</v>
      </c>
    </row>
    <row r="33" spans="1:13" x14ac:dyDescent="0.25">
      <c r="A33" s="167" t="s">
        <v>233</v>
      </c>
      <c r="B33" s="129" t="s">
        <v>332</v>
      </c>
      <c r="C33" s="103" t="s">
        <v>332</v>
      </c>
      <c r="D33" s="103">
        <v>0</v>
      </c>
      <c r="E33" s="129" t="s">
        <v>332</v>
      </c>
      <c r="F33" s="103">
        <v>36</v>
      </c>
      <c r="G33" s="103">
        <v>24</v>
      </c>
      <c r="H33" s="103">
        <v>8</v>
      </c>
      <c r="I33" s="103">
        <v>88</v>
      </c>
      <c r="J33" s="103">
        <v>13</v>
      </c>
      <c r="K33" s="103">
        <v>21</v>
      </c>
      <c r="L33" s="103">
        <v>23</v>
      </c>
      <c r="M33" s="130">
        <v>293</v>
      </c>
    </row>
    <row r="34" spans="1:13" x14ac:dyDescent="0.25">
      <c r="A34" s="167" t="s">
        <v>234</v>
      </c>
      <c r="B34" s="129" t="s">
        <v>332</v>
      </c>
      <c r="C34" s="103" t="s">
        <v>332</v>
      </c>
      <c r="D34" s="103">
        <v>0</v>
      </c>
      <c r="E34" s="129" t="s">
        <v>332</v>
      </c>
      <c r="F34" s="103">
        <v>36</v>
      </c>
      <c r="G34" s="103">
        <v>23</v>
      </c>
      <c r="H34" s="103">
        <v>8</v>
      </c>
      <c r="I34" s="103">
        <v>91</v>
      </c>
      <c r="J34" s="103">
        <v>15</v>
      </c>
      <c r="K34" s="103">
        <v>23</v>
      </c>
      <c r="L34" s="103">
        <v>21</v>
      </c>
      <c r="M34" s="130">
        <v>291</v>
      </c>
    </row>
    <row r="35" spans="1:13" x14ac:dyDescent="0.25">
      <c r="A35" s="167" t="s">
        <v>235</v>
      </c>
      <c r="B35" s="129" t="s">
        <v>332</v>
      </c>
      <c r="C35" s="103" t="s">
        <v>332</v>
      </c>
      <c r="D35" s="103">
        <v>0</v>
      </c>
      <c r="E35" s="129" t="s">
        <v>332</v>
      </c>
      <c r="F35" s="103">
        <v>36</v>
      </c>
      <c r="G35" s="103">
        <v>23</v>
      </c>
      <c r="H35" s="103">
        <v>8</v>
      </c>
      <c r="I35" s="103">
        <v>91</v>
      </c>
      <c r="J35" s="103">
        <v>15</v>
      </c>
      <c r="K35" s="103">
        <v>24</v>
      </c>
      <c r="L35" s="103">
        <v>23</v>
      </c>
      <c r="M35" s="130">
        <v>286</v>
      </c>
    </row>
    <row r="36" spans="1:13" x14ac:dyDescent="0.25">
      <c r="A36" s="167" t="s">
        <v>236</v>
      </c>
      <c r="B36" s="129" t="s">
        <v>332</v>
      </c>
      <c r="C36" s="103">
        <v>0</v>
      </c>
      <c r="D36" s="103" t="s">
        <v>332</v>
      </c>
      <c r="E36" s="129" t="s">
        <v>332</v>
      </c>
      <c r="F36" s="103">
        <v>37</v>
      </c>
      <c r="G36" s="103">
        <v>26</v>
      </c>
      <c r="H36" s="103">
        <v>10</v>
      </c>
      <c r="I36" s="103">
        <v>94</v>
      </c>
      <c r="J36" s="103">
        <v>15</v>
      </c>
      <c r="K36" s="103">
        <v>24</v>
      </c>
      <c r="L36" s="103">
        <v>22</v>
      </c>
      <c r="M36" s="130">
        <v>281</v>
      </c>
    </row>
    <row r="37" spans="1:13" x14ac:dyDescent="0.25">
      <c r="A37" s="167" t="s">
        <v>237</v>
      </c>
      <c r="B37" s="129" t="s">
        <v>332</v>
      </c>
      <c r="C37" s="103">
        <v>0</v>
      </c>
      <c r="D37" s="103" t="s">
        <v>332</v>
      </c>
      <c r="E37" s="129" t="s">
        <v>332</v>
      </c>
      <c r="F37" s="103">
        <v>38</v>
      </c>
      <c r="G37" s="103">
        <v>26</v>
      </c>
      <c r="H37" s="103">
        <v>10</v>
      </c>
      <c r="I37" s="103">
        <v>94</v>
      </c>
      <c r="J37" s="103">
        <v>14</v>
      </c>
      <c r="K37" s="103">
        <v>19</v>
      </c>
      <c r="L37" s="103">
        <v>21</v>
      </c>
      <c r="M37" s="130">
        <v>274</v>
      </c>
    </row>
    <row r="38" spans="1:13" x14ac:dyDescent="0.25">
      <c r="A38" s="167" t="s">
        <v>238</v>
      </c>
      <c r="B38" s="129" t="s">
        <v>332</v>
      </c>
      <c r="C38" s="103">
        <v>0</v>
      </c>
      <c r="D38" s="103" t="s">
        <v>332</v>
      </c>
      <c r="E38" s="129" t="s">
        <v>332</v>
      </c>
      <c r="F38" s="103">
        <v>42</v>
      </c>
      <c r="G38" s="103">
        <v>28</v>
      </c>
      <c r="H38" s="103">
        <v>11</v>
      </c>
      <c r="I38" s="103">
        <v>101</v>
      </c>
      <c r="J38" s="103">
        <v>15</v>
      </c>
      <c r="K38" s="103">
        <v>24</v>
      </c>
      <c r="L38" s="103">
        <v>21</v>
      </c>
      <c r="M38" s="130">
        <v>274</v>
      </c>
    </row>
    <row r="39" spans="1:13" x14ac:dyDescent="0.25">
      <c r="A39" s="167" t="s">
        <v>239</v>
      </c>
      <c r="B39" s="129" t="s">
        <v>332</v>
      </c>
      <c r="C39" s="103">
        <v>0</v>
      </c>
      <c r="D39" s="103" t="s">
        <v>332</v>
      </c>
      <c r="E39" s="129" t="s">
        <v>332</v>
      </c>
      <c r="F39" s="103">
        <v>43</v>
      </c>
      <c r="G39" s="103">
        <v>28</v>
      </c>
      <c r="H39" s="103">
        <v>12</v>
      </c>
      <c r="I39" s="103">
        <v>98</v>
      </c>
      <c r="J39" s="103">
        <v>17</v>
      </c>
      <c r="K39" s="103">
        <v>23</v>
      </c>
      <c r="L39" s="103">
        <v>20</v>
      </c>
      <c r="M39" s="130">
        <v>284</v>
      </c>
    </row>
    <row r="40" spans="1:13" x14ac:dyDescent="0.25">
      <c r="A40" s="167" t="s">
        <v>240</v>
      </c>
      <c r="B40" s="129" t="s">
        <v>332</v>
      </c>
      <c r="C40" s="103">
        <v>0</v>
      </c>
      <c r="D40" s="103" t="s">
        <v>332</v>
      </c>
      <c r="E40" s="129" t="s">
        <v>332</v>
      </c>
      <c r="F40" s="103">
        <v>40</v>
      </c>
      <c r="G40" s="103">
        <v>26</v>
      </c>
      <c r="H40" s="103">
        <v>12</v>
      </c>
      <c r="I40" s="103">
        <v>92</v>
      </c>
      <c r="J40" s="103">
        <v>17</v>
      </c>
      <c r="K40" s="103">
        <v>23</v>
      </c>
      <c r="L40" s="103">
        <v>18</v>
      </c>
      <c r="M40" s="130">
        <v>284</v>
      </c>
    </row>
    <row r="41" spans="1:13" x14ac:dyDescent="0.25">
      <c r="A41" s="167" t="s">
        <v>241</v>
      </c>
      <c r="B41" s="129" t="s">
        <v>332</v>
      </c>
      <c r="C41" s="103">
        <v>0</v>
      </c>
      <c r="D41" s="103" t="s">
        <v>332</v>
      </c>
      <c r="E41" s="129" t="s">
        <v>332</v>
      </c>
      <c r="F41" s="103">
        <v>38</v>
      </c>
      <c r="G41" s="103">
        <v>25</v>
      </c>
      <c r="H41" s="103">
        <v>13</v>
      </c>
      <c r="I41" s="103">
        <v>91</v>
      </c>
      <c r="J41" s="103">
        <v>18</v>
      </c>
      <c r="K41" s="103">
        <v>23</v>
      </c>
      <c r="L41" s="103">
        <v>17</v>
      </c>
      <c r="M41" s="130">
        <v>270</v>
      </c>
    </row>
    <row r="42" spans="1:13" x14ac:dyDescent="0.25">
      <c r="A42" s="167" t="s">
        <v>242</v>
      </c>
      <c r="B42" s="129" t="s">
        <v>332</v>
      </c>
      <c r="C42" s="103">
        <v>0</v>
      </c>
      <c r="D42" s="103" t="s">
        <v>332</v>
      </c>
      <c r="E42" s="129" t="s">
        <v>332</v>
      </c>
      <c r="F42" s="103">
        <v>45</v>
      </c>
      <c r="G42" s="103">
        <v>25</v>
      </c>
      <c r="H42" s="103">
        <v>14</v>
      </c>
      <c r="I42" s="103">
        <v>92</v>
      </c>
      <c r="J42" s="103">
        <v>18</v>
      </c>
      <c r="K42" s="103">
        <v>23</v>
      </c>
      <c r="L42" s="103">
        <v>17</v>
      </c>
      <c r="M42" s="130">
        <v>270</v>
      </c>
    </row>
    <row r="43" spans="1:13" x14ac:dyDescent="0.25">
      <c r="A43" s="167" t="s">
        <v>243</v>
      </c>
      <c r="B43" s="129" t="s">
        <v>332</v>
      </c>
      <c r="C43" s="103">
        <v>0</v>
      </c>
      <c r="D43" s="103" t="s">
        <v>332</v>
      </c>
      <c r="E43" s="129" t="s">
        <v>332</v>
      </c>
      <c r="F43" s="103">
        <v>43</v>
      </c>
      <c r="G43" s="103">
        <v>24</v>
      </c>
      <c r="H43" s="103">
        <v>14</v>
      </c>
      <c r="I43" s="103">
        <v>92</v>
      </c>
      <c r="J43" s="103">
        <v>18</v>
      </c>
      <c r="K43" s="103">
        <v>24</v>
      </c>
      <c r="L43" s="103">
        <v>18</v>
      </c>
      <c r="M43" s="130">
        <v>269</v>
      </c>
    </row>
    <row r="44" spans="1:13" x14ac:dyDescent="0.25">
      <c r="A44" s="167" t="s">
        <v>244</v>
      </c>
      <c r="B44" s="129" t="s">
        <v>332</v>
      </c>
      <c r="C44" s="103">
        <v>0</v>
      </c>
      <c r="D44" s="103" t="s">
        <v>332</v>
      </c>
      <c r="E44" s="129" t="s">
        <v>332</v>
      </c>
      <c r="F44" s="103">
        <v>46</v>
      </c>
      <c r="G44" s="103">
        <v>24</v>
      </c>
      <c r="H44" s="103">
        <v>15</v>
      </c>
      <c r="I44" s="103">
        <v>92</v>
      </c>
      <c r="J44" s="103">
        <v>16</v>
      </c>
      <c r="K44" s="103">
        <v>22</v>
      </c>
      <c r="L44" s="103">
        <v>18</v>
      </c>
      <c r="M44" s="130">
        <v>239</v>
      </c>
    </row>
    <row r="45" spans="1:13" x14ac:dyDescent="0.25">
      <c r="A45" s="167" t="s">
        <v>245</v>
      </c>
      <c r="B45" s="129" t="s">
        <v>332</v>
      </c>
      <c r="C45" s="103">
        <v>0</v>
      </c>
      <c r="D45" s="103" t="s">
        <v>332</v>
      </c>
      <c r="E45" s="129" t="s">
        <v>332</v>
      </c>
      <c r="F45" s="103">
        <v>45</v>
      </c>
      <c r="G45" s="103">
        <v>22</v>
      </c>
      <c r="H45" s="103">
        <v>16</v>
      </c>
      <c r="I45" s="103">
        <v>89</v>
      </c>
      <c r="J45" s="103">
        <v>13</v>
      </c>
      <c r="K45" s="103">
        <v>21</v>
      </c>
      <c r="L45" s="103">
        <v>21</v>
      </c>
      <c r="M45" s="130">
        <v>231</v>
      </c>
    </row>
    <row r="46" spans="1:13" x14ac:dyDescent="0.25">
      <c r="A46" s="167" t="s">
        <v>246</v>
      </c>
      <c r="B46" s="129" t="s">
        <v>332</v>
      </c>
      <c r="C46" s="103" t="s">
        <v>332</v>
      </c>
      <c r="D46" s="103" t="s">
        <v>332</v>
      </c>
      <c r="E46" s="129" t="s">
        <v>332</v>
      </c>
      <c r="F46" s="103">
        <v>46</v>
      </c>
      <c r="G46" s="103">
        <v>23</v>
      </c>
      <c r="H46" s="103">
        <v>16</v>
      </c>
      <c r="I46" s="103">
        <v>89</v>
      </c>
      <c r="J46" s="103">
        <v>14</v>
      </c>
      <c r="K46" s="103">
        <v>21</v>
      </c>
      <c r="L46" s="103">
        <v>25</v>
      </c>
      <c r="M46" s="130">
        <v>233</v>
      </c>
    </row>
    <row r="47" spans="1:13" x14ac:dyDescent="0.25">
      <c r="A47" s="167" t="s">
        <v>247</v>
      </c>
      <c r="B47" s="129" t="s">
        <v>332</v>
      </c>
      <c r="C47" s="103" t="s">
        <v>332</v>
      </c>
      <c r="D47" s="103" t="s">
        <v>332</v>
      </c>
      <c r="E47" s="129" t="s">
        <v>332</v>
      </c>
      <c r="F47" s="103">
        <v>47</v>
      </c>
      <c r="G47" s="103">
        <v>26</v>
      </c>
      <c r="H47" s="103">
        <v>15</v>
      </c>
      <c r="I47" s="103">
        <v>93</v>
      </c>
      <c r="J47" s="103">
        <v>14</v>
      </c>
      <c r="K47" s="103">
        <v>19</v>
      </c>
      <c r="L47" s="103">
        <v>23</v>
      </c>
      <c r="M47" s="130">
        <v>224</v>
      </c>
    </row>
    <row r="48" spans="1:13" x14ac:dyDescent="0.25">
      <c r="A48" s="167" t="s">
        <v>248</v>
      </c>
      <c r="B48" s="129" t="s">
        <v>332</v>
      </c>
      <c r="C48" s="103" t="s">
        <v>332</v>
      </c>
      <c r="D48" s="103" t="s">
        <v>332</v>
      </c>
      <c r="E48" s="129" t="s">
        <v>332</v>
      </c>
      <c r="F48" s="103">
        <v>44</v>
      </c>
      <c r="G48" s="103">
        <v>22</v>
      </c>
      <c r="H48" s="103">
        <v>13</v>
      </c>
      <c r="I48" s="103">
        <v>90</v>
      </c>
      <c r="J48" s="103">
        <v>15</v>
      </c>
      <c r="K48" s="103">
        <v>18</v>
      </c>
      <c r="L48" s="103">
        <v>22</v>
      </c>
      <c r="M48" s="130">
        <v>228</v>
      </c>
    </row>
    <row r="49" spans="1:13" x14ac:dyDescent="0.25">
      <c r="A49" s="167" t="s">
        <v>249</v>
      </c>
      <c r="B49" s="129" t="s">
        <v>332</v>
      </c>
      <c r="C49" s="103" t="s">
        <v>332</v>
      </c>
      <c r="D49" s="103" t="s">
        <v>332</v>
      </c>
      <c r="E49" s="129" t="s">
        <v>332</v>
      </c>
      <c r="F49" s="103">
        <v>47</v>
      </c>
      <c r="G49" s="103">
        <v>24</v>
      </c>
      <c r="H49" s="103">
        <v>13</v>
      </c>
      <c r="I49" s="103">
        <v>92</v>
      </c>
      <c r="J49" s="103">
        <v>14</v>
      </c>
      <c r="K49" s="103">
        <v>18</v>
      </c>
      <c r="L49" s="103">
        <v>22</v>
      </c>
      <c r="M49" s="130">
        <v>224</v>
      </c>
    </row>
    <row r="50" spans="1:13" x14ac:dyDescent="0.25">
      <c r="A50" s="167" t="s">
        <v>250</v>
      </c>
      <c r="B50" s="129" t="s">
        <v>332</v>
      </c>
      <c r="C50" s="103" t="s">
        <v>332</v>
      </c>
      <c r="D50" s="103" t="s">
        <v>332</v>
      </c>
      <c r="E50" s="129" t="s">
        <v>332</v>
      </c>
      <c r="F50" s="103">
        <v>44</v>
      </c>
      <c r="G50" s="103">
        <v>22</v>
      </c>
      <c r="H50" s="103">
        <v>11</v>
      </c>
      <c r="I50" s="103">
        <v>90</v>
      </c>
      <c r="J50" s="103">
        <v>14</v>
      </c>
      <c r="K50" s="103">
        <v>13</v>
      </c>
      <c r="L50" s="103">
        <v>20</v>
      </c>
      <c r="M50" s="130">
        <v>209</v>
      </c>
    </row>
    <row r="51" spans="1:13" x14ac:dyDescent="0.25">
      <c r="A51" s="167" t="s">
        <v>251</v>
      </c>
      <c r="B51" s="129" t="s">
        <v>332</v>
      </c>
      <c r="C51" s="103" t="s">
        <v>332</v>
      </c>
      <c r="D51" s="103" t="s">
        <v>332</v>
      </c>
      <c r="E51" s="129" t="s">
        <v>332</v>
      </c>
      <c r="F51" s="103">
        <v>40</v>
      </c>
      <c r="G51" s="103">
        <v>23</v>
      </c>
      <c r="H51" s="103">
        <v>10</v>
      </c>
      <c r="I51" s="103">
        <v>84</v>
      </c>
      <c r="J51" s="103">
        <v>13</v>
      </c>
      <c r="K51" s="103">
        <v>17</v>
      </c>
      <c r="L51" s="103">
        <v>21</v>
      </c>
      <c r="M51" s="130">
        <v>202</v>
      </c>
    </row>
    <row r="52" spans="1:13" x14ac:dyDescent="0.25">
      <c r="A52" s="167" t="s">
        <v>252</v>
      </c>
      <c r="B52" s="129" t="s">
        <v>332</v>
      </c>
      <c r="C52" s="103" t="s">
        <v>332</v>
      </c>
      <c r="D52" s="103" t="s">
        <v>332</v>
      </c>
      <c r="E52" s="129" t="s">
        <v>332</v>
      </c>
      <c r="F52" s="103">
        <v>40</v>
      </c>
      <c r="G52" s="103">
        <v>23</v>
      </c>
      <c r="H52" s="103">
        <v>10</v>
      </c>
      <c r="I52" s="103">
        <v>85</v>
      </c>
      <c r="J52" s="103">
        <v>13</v>
      </c>
      <c r="K52" s="103">
        <v>18</v>
      </c>
      <c r="L52" s="103">
        <v>23</v>
      </c>
      <c r="M52" s="130">
        <v>201</v>
      </c>
    </row>
    <row r="53" spans="1:13" x14ac:dyDescent="0.25">
      <c r="A53" s="167" t="s">
        <v>253</v>
      </c>
      <c r="B53" s="129" t="s">
        <v>332</v>
      </c>
      <c r="C53" s="103" t="s">
        <v>332</v>
      </c>
      <c r="D53" s="103">
        <v>0</v>
      </c>
      <c r="E53" s="129" t="s">
        <v>332</v>
      </c>
      <c r="F53" s="103">
        <v>41</v>
      </c>
      <c r="G53" s="103">
        <v>23</v>
      </c>
      <c r="H53" s="103">
        <v>9</v>
      </c>
      <c r="I53" s="103">
        <v>84</v>
      </c>
      <c r="J53" s="103">
        <v>13</v>
      </c>
      <c r="K53" s="103">
        <v>17</v>
      </c>
      <c r="L53" s="103">
        <v>25</v>
      </c>
      <c r="M53" s="130">
        <v>204</v>
      </c>
    </row>
    <row r="54" spans="1:13" x14ac:dyDescent="0.25">
      <c r="A54" s="167" t="s">
        <v>254</v>
      </c>
      <c r="B54" s="129" t="s">
        <v>332</v>
      </c>
      <c r="C54" s="103" t="s">
        <v>332</v>
      </c>
      <c r="D54" s="103">
        <v>0</v>
      </c>
      <c r="E54" s="129" t="s">
        <v>332</v>
      </c>
      <c r="F54" s="103">
        <v>35</v>
      </c>
      <c r="G54" s="103">
        <v>20</v>
      </c>
      <c r="H54" s="103">
        <v>8</v>
      </c>
      <c r="I54" s="103">
        <v>77</v>
      </c>
      <c r="J54" s="103">
        <v>12</v>
      </c>
      <c r="K54" s="103">
        <v>19</v>
      </c>
      <c r="L54" s="103">
        <v>25</v>
      </c>
      <c r="M54" s="130">
        <v>205</v>
      </c>
    </row>
    <row r="55" spans="1:13" x14ac:dyDescent="0.25">
      <c r="A55" s="167" t="s">
        <v>255</v>
      </c>
      <c r="B55" s="129" t="s">
        <v>332</v>
      </c>
      <c r="C55" s="103" t="s">
        <v>332</v>
      </c>
      <c r="D55" s="103">
        <v>0</v>
      </c>
      <c r="E55" s="129" t="s">
        <v>332</v>
      </c>
      <c r="F55" s="103">
        <v>34</v>
      </c>
      <c r="G55" s="103">
        <v>19</v>
      </c>
      <c r="H55" s="103">
        <v>8</v>
      </c>
      <c r="I55" s="103">
        <v>74</v>
      </c>
      <c r="J55" s="103">
        <v>14</v>
      </c>
      <c r="K55" s="103">
        <v>17</v>
      </c>
      <c r="L55" s="103">
        <v>23</v>
      </c>
      <c r="M55" s="130">
        <v>199</v>
      </c>
    </row>
    <row r="56" spans="1:13" x14ac:dyDescent="0.25">
      <c r="A56" s="167" t="s">
        <v>256</v>
      </c>
      <c r="B56" s="129" t="s">
        <v>332</v>
      </c>
      <c r="C56" s="103" t="s">
        <v>332</v>
      </c>
      <c r="D56" s="103">
        <v>0</v>
      </c>
      <c r="E56" s="129" t="s">
        <v>332</v>
      </c>
      <c r="F56" s="103">
        <v>32</v>
      </c>
      <c r="G56" s="103">
        <v>19</v>
      </c>
      <c r="H56" s="103">
        <v>7</v>
      </c>
      <c r="I56" s="103">
        <v>76</v>
      </c>
      <c r="J56" s="103">
        <v>13</v>
      </c>
      <c r="K56" s="103">
        <v>18</v>
      </c>
      <c r="L56" s="103">
        <v>21</v>
      </c>
      <c r="M56" s="130">
        <v>196</v>
      </c>
    </row>
    <row r="57" spans="1:13" x14ac:dyDescent="0.25">
      <c r="A57" s="167" t="s">
        <v>257</v>
      </c>
      <c r="B57" s="129" t="s">
        <v>332</v>
      </c>
      <c r="C57" s="103" t="s">
        <v>332</v>
      </c>
      <c r="D57" s="103">
        <v>0</v>
      </c>
      <c r="E57" s="129" t="s">
        <v>332</v>
      </c>
      <c r="F57" s="129" t="s">
        <v>332</v>
      </c>
      <c r="G57" s="129" t="s">
        <v>332</v>
      </c>
      <c r="H57" s="129" t="s">
        <v>332</v>
      </c>
      <c r="I57" s="129" t="s">
        <v>332</v>
      </c>
      <c r="J57" s="103">
        <v>15</v>
      </c>
      <c r="K57" s="103">
        <v>21</v>
      </c>
      <c r="L57" s="103">
        <v>22</v>
      </c>
      <c r="M57" s="130">
        <v>204</v>
      </c>
    </row>
    <row r="58" spans="1:13" x14ac:dyDescent="0.25">
      <c r="A58" s="167" t="s">
        <v>258</v>
      </c>
      <c r="B58" s="129" t="s">
        <v>332</v>
      </c>
      <c r="C58" s="103" t="s">
        <v>332</v>
      </c>
      <c r="D58" s="103">
        <v>0</v>
      </c>
      <c r="E58" s="129" t="s">
        <v>332</v>
      </c>
      <c r="F58" s="103">
        <v>30</v>
      </c>
      <c r="G58" s="103">
        <v>23</v>
      </c>
      <c r="H58" s="103">
        <v>6</v>
      </c>
      <c r="I58" s="103">
        <v>74</v>
      </c>
      <c r="J58" s="103">
        <v>13</v>
      </c>
      <c r="K58" s="103">
        <v>19</v>
      </c>
      <c r="L58" s="103">
        <v>20</v>
      </c>
      <c r="M58" s="130">
        <v>197</v>
      </c>
    </row>
    <row r="59" spans="1:13" x14ac:dyDescent="0.25">
      <c r="A59" s="167" t="s">
        <v>259</v>
      </c>
      <c r="B59" s="129" t="s">
        <v>332</v>
      </c>
      <c r="C59" s="103" t="s">
        <v>332</v>
      </c>
      <c r="D59" s="103">
        <v>0</v>
      </c>
      <c r="E59" s="129" t="s">
        <v>332</v>
      </c>
      <c r="F59" s="103">
        <v>31</v>
      </c>
      <c r="G59" s="103">
        <v>23</v>
      </c>
      <c r="H59" s="103">
        <v>7</v>
      </c>
      <c r="I59" s="103">
        <v>75</v>
      </c>
      <c r="J59" s="103">
        <v>14</v>
      </c>
      <c r="K59" s="103">
        <v>22</v>
      </c>
      <c r="L59" s="103">
        <v>19</v>
      </c>
      <c r="M59" s="130">
        <v>207</v>
      </c>
    </row>
    <row r="60" spans="1:13" x14ac:dyDescent="0.25">
      <c r="A60" s="167" t="s">
        <v>260</v>
      </c>
      <c r="B60" s="129" t="s">
        <v>332</v>
      </c>
      <c r="C60" s="103" t="s">
        <v>332</v>
      </c>
      <c r="D60" s="103">
        <v>0</v>
      </c>
      <c r="E60" s="129" t="s">
        <v>332</v>
      </c>
      <c r="F60" s="103">
        <v>33</v>
      </c>
      <c r="G60" s="103">
        <v>26</v>
      </c>
      <c r="H60" s="103">
        <v>9</v>
      </c>
      <c r="I60" s="103">
        <v>78</v>
      </c>
      <c r="J60" s="103">
        <v>14</v>
      </c>
      <c r="K60" s="103">
        <v>23</v>
      </c>
      <c r="L60" s="103">
        <v>19</v>
      </c>
      <c r="M60" s="130">
        <v>212</v>
      </c>
    </row>
    <row r="61" spans="1:13" x14ac:dyDescent="0.25">
      <c r="A61" s="167" t="s">
        <v>261</v>
      </c>
      <c r="B61" s="129" t="s">
        <v>332</v>
      </c>
      <c r="C61" s="103" t="s">
        <v>332</v>
      </c>
      <c r="D61" s="103">
        <v>0</v>
      </c>
      <c r="E61" s="129" t="s">
        <v>332</v>
      </c>
      <c r="F61" s="103">
        <v>29</v>
      </c>
      <c r="G61" s="103">
        <v>25</v>
      </c>
      <c r="H61" s="103">
        <v>9</v>
      </c>
      <c r="I61" s="103">
        <v>73</v>
      </c>
      <c r="J61" s="103">
        <v>15</v>
      </c>
      <c r="K61" s="103">
        <v>26</v>
      </c>
      <c r="L61" s="103">
        <v>17</v>
      </c>
      <c r="M61" s="130">
        <v>211</v>
      </c>
    </row>
    <row r="62" spans="1:13" x14ac:dyDescent="0.25">
      <c r="A62" s="167" t="s">
        <v>262</v>
      </c>
      <c r="B62" s="129" t="s">
        <v>332</v>
      </c>
      <c r="C62" s="103" t="s">
        <v>332</v>
      </c>
      <c r="D62" s="103">
        <v>0</v>
      </c>
      <c r="E62" s="129" t="s">
        <v>332</v>
      </c>
      <c r="F62" s="103">
        <v>31</v>
      </c>
      <c r="G62" s="103">
        <v>27</v>
      </c>
      <c r="H62" s="103">
        <v>10</v>
      </c>
      <c r="I62" s="103">
        <v>71</v>
      </c>
      <c r="J62" s="103">
        <v>16</v>
      </c>
      <c r="K62" s="103">
        <v>26</v>
      </c>
      <c r="L62" s="103">
        <v>17</v>
      </c>
      <c r="M62" s="130">
        <v>215</v>
      </c>
    </row>
    <row r="63" spans="1:13" x14ac:dyDescent="0.25">
      <c r="A63" s="167" t="s">
        <v>263</v>
      </c>
      <c r="B63" s="129" t="s">
        <v>332</v>
      </c>
      <c r="C63" s="103" t="s">
        <v>332</v>
      </c>
      <c r="D63" s="103" t="s">
        <v>332</v>
      </c>
      <c r="E63" s="129" t="s">
        <v>332</v>
      </c>
      <c r="F63" s="103">
        <v>33</v>
      </c>
      <c r="G63" s="103">
        <v>27</v>
      </c>
      <c r="H63" s="103">
        <v>12</v>
      </c>
      <c r="I63" s="103">
        <v>75</v>
      </c>
      <c r="J63" s="103">
        <v>17</v>
      </c>
      <c r="K63" s="103">
        <v>24</v>
      </c>
      <c r="L63" s="103">
        <v>16</v>
      </c>
      <c r="M63" s="130">
        <v>220</v>
      </c>
    </row>
    <row r="64" spans="1:13" x14ac:dyDescent="0.25">
      <c r="A64" s="167" t="s">
        <v>264</v>
      </c>
      <c r="B64" s="129" t="s">
        <v>332</v>
      </c>
      <c r="C64" s="103" t="s">
        <v>332</v>
      </c>
      <c r="D64" s="103" t="s">
        <v>332</v>
      </c>
      <c r="E64" s="129" t="s">
        <v>332</v>
      </c>
      <c r="F64" s="103">
        <v>34</v>
      </c>
      <c r="G64" s="103">
        <v>29</v>
      </c>
      <c r="H64" s="103">
        <v>13</v>
      </c>
      <c r="I64" s="103">
        <v>77</v>
      </c>
      <c r="J64" s="103">
        <v>18</v>
      </c>
      <c r="K64" s="103">
        <v>24</v>
      </c>
      <c r="L64" s="103">
        <v>15</v>
      </c>
      <c r="M64" s="130">
        <v>221</v>
      </c>
    </row>
    <row r="65" spans="1:13" x14ac:dyDescent="0.25">
      <c r="A65" s="167" t="s">
        <v>265</v>
      </c>
      <c r="B65" s="129" t="s">
        <v>332</v>
      </c>
      <c r="C65" s="103" t="s">
        <v>332</v>
      </c>
      <c r="D65" s="103" t="s">
        <v>332</v>
      </c>
      <c r="E65" s="129" t="s">
        <v>332</v>
      </c>
      <c r="F65" s="103">
        <v>35</v>
      </c>
      <c r="G65" s="103">
        <v>29</v>
      </c>
      <c r="H65" s="103">
        <v>14</v>
      </c>
      <c r="I65" s="103">
        <v>77</v>
      </c>
      <c r="J65" s="103">
        <v>20</v>
      </c>
      <c r="K65" s="103">
        <v>25</v>
      </c>
      <c r="L65" s="103">
        <v>16</v>
      </c>
      <c r="M65" s="130">
        <v>219</v>
      </c>
    </row>
    <row r="66" spans="1:13" x14ac:dyDescent="0.25">
      <c r="A66" s="167" t="s">
        <v>266</v>
      </c>
      <c r="B66" s="129" t="s">
        <v>332</v>
      </c>
      <c r="C66" s="103" t="s">
        <v>332</v>
      </c>
      <c r="D66" s="103" t="s">
        <v>332</v>
      </c>
      <c r="E66" s="129" t="s">
        <v>332</v>
      </c>
      <c r="F66" s="103">
        <v>31</v>
      </c>
      <c r="G66" s="103">
        <v>28</v>
      </c>
      <c r="H66" s="103">
        <v>13</v>
      </c>
      <c r="I66" s="103">
        <v>74</v>
      </c>
      <c r="J66" s="103">
        <v>20</v>
      </c>
      <c r="K66" s="103">
        <v>23</v>
      </c>
      <c r="L66" s="103">
        <v>14</v>
      </c>
      <c r="M66" s="130">
        <v>211</v>
      </c>
    </row>
    <row r="67" spans="1:13" x14ac:dyDescent="0.25">
      <c r="A67" s="167" t="s">
        <v>267</v>
      </c>
      <c r="B67" s="129" t="s">
        <v>332</v>
      </c>
      <c r="C67" s="103" t="s">
        <v>332</v>
      </c>
      <c r="D67" s="103" t="s">
        <v>332</v>
      </c>
      <c r="E67" s="129" t="s">
        <v>332</v>
      </c>
      <c r="F67" s="103">
        <v>32</v>
      </c>
      <c r="G67" s="103">
        <v>27</v>
      </c>
      <c r="H67" s="103">
        <v>13</v>
      </c>
      <c r="I67" s="103">
        <v>75</v>
      </c>
      <c r="J67" s="103">
        <v>17</v>
      </c>
      <c r="K67" s="103">
        <v>25</v>
      </c>
      <c r="L67" s="103">
        <v>17</v>
      </c>
      <c r="M67" s="130">
        <v>207</v>
      </c>
    </row>
    <row r="68" spans="1:13" x14ac:dyDescent="0.25">
      <c r="A68" s="167" t="s">
        <v>268</v>
      </c>
      <c r="B68" s="129" t="s">
        <v>332</v>
      </c>
      <c r="C68" s="103" t="s">
        <v>332</v>
      </c>
      <c r="D68" s="103" t="s">
        <v>332</v>
      </c>
      <c r="E68" s="129" t="s">
        <v>332</v>
      </c>
      <c r="F68" s="103">
        <v>32</v>
      </c>
      <c r="G68" s="103">
        <v>27</v>
      </c>
      <c r="H68" s="103">
        <v>13</v>
      </c>
      <c r="I68" s="103">
        <v>75</v>
      </c>
      <c r="J68" s="103">
        <v>17</v>
      </c>
      <c r="K68" s="103">
        <v>24</v>
      </c>
      <c r="L68" s="103">
        <v>18</v>
      </c>
      <c r="M68" s="130">
        <v>205</v>
      </c>
    </row>
    <row r="69" spans="1:13" x14ac:dyDescent="0.25">
      <c r="A69" s="167" t="s">
        <v>269</v>
      </c>
      <c r="B69" s="129" t="s">
        <v>332</v>
      </c>
      <c r="C69" s="103" t="s">
        <v>332</v>
      </c>
      <c r="D69" s="103" t="s">
        <v>332</v>
      </c>
      <c r="E69" s="129" t="s">
        <v>332</v>
      </c>
      <c r="F69" s="103">
        <v>31</v>
      </c>
      <c r="G69" s="103">
        <v>26</v>
      </c>
      <c r="H69" s="103">
        <v>13</v>
      </c>
      <c r="I69" s="103">
        <v>72</v>
      </c>
      <c r="J69" s="103">
        <v>15</v>
      </c>
      <c r="K69" s="103">
        <v>21</v>
      </c>
      <c r="L69" s="103">
        <v>16</v>
      </c>
      <c r="M69" s="130">
        <v>193</v>
      </c>
    </row>
    <row r="70" spans="1:13" x14ac:dyDescent="0.25">
      <c r="A70" s="167" t="s">
        <v>270</v>
      </c>
      <c r="B70" s="129" t="s">
        <v>332</v>
      </c>
      <c r="C70" s="103" t="s">
        <v>332</v>
      </c>
      <c r="D70" s="103" t="s">
        <v>332</v>
      </c>
      <c r="E70" s="129" t="s">
        <v>332</v>
      </c>
      <c r="F70" s="103">
        <v>30</v>
      </c>
      <c r="G70" s="103">
        <v>25</v>
      </c>
      <c r="H70" s="103">
        <v>11</v>
      </c>
      <c r="I70" s="103">
        <v>71</v>
      </c>
      <c r="J70" s="103">
        <v>15</v>
      </c>
      <c r="K70" s="103">
        <v>21</v>
      </c>
      <c r="L70" s="103">
        <v>16</v>
      </c>
      <c r="M70" s="130">
        <v>199</v>
      </c>
    </row>
    <row r="71" spans="1:13" x14ac:dyDescent="0.25">
      <c r="A71" s="167" t="s">
        <v>271</v>
      </c>
      <c r="B71" s="129" t="s">
        <v>332</v>
      </c>
      <c r="C71" s="103" t="s">
        <v>332</v>
      </c>
      <c r="D71" s="103" t="s">
        <v>332</v>
      </c>
      <c r="E71" s="129" t="s">
        <v>332</v>
      </c>
      <c r="F71" s="103">
        <v>29</v>
      </c>
      <c r="G71" s="103">
        <v>23</v>
      </c>
      <c r="H71" s="103">
        <v>11</v>
      </c>
      <c r="I71" s="103">
        <v>70</v>
      </c>
      <c r="J71" s="103">
        <v>13</v>
      </c>
      <c r="K71" s="103">
        <v>22</v>
      </c>
      <c r="L71" s="103">
        <v>17</v>
      </c>
      <c r="M71" s="130">
        <v>189</v>
      </c>
    </row>
    <row r="72" spans="1:13" x14ac:dyDescent="0.25">
      <c r="A72" s="167" t="s">
        <v>272</v>
      </c>
      <c r="B72" s="129" t="s">
        <v>332</v>
      </c>
      <c r="C72" s="103" t="s">
        <v>332</v>
      </c>
      <c r="D72" s="103" t="s">
        <v>332</v>
      </c>
      <c r="E72" s="129" t="s">
        <v>332</v>
      </c>
      <c r="F72" s="103">
        <v>29</v>
      </c>
      <c r="G72" s="103">
        <v>23</v>
      </c>
      <c r="H72" s="103">
        <v>9</v>
      </c>
      <c r="I72" s="103">
        <v>70</v>
      </c>
      <c r="J72" s="103">
        <v>15</v>
      </c>
      <c r="K72" s="103">
        <v>21</v>
      </c>
      <c r="L72" s="103">
        <v>18</v>
      </c>
      <c r="M72" s="130">
        <v>178</v>
      </c>
    </row>
    <row r="73" spans="1:13" x14ac:dyDescent="0.25">
      <c r="A73" s="167" t="s">
        <v>273</v>
      </c>
      <c r="B73" s="129" t="s">
        <v>332</v>
      </c>
      <c r="C73" s="103" t="s">
        <v>332</v>
      </c>
      <c r="D73" s="103" t="s">
        <v>332</v>
      </c>
      <c r="E73" s="129" t="s">
        <v>332</v>
      </c>
      <c r="F73" s="103">
        <v>32</v>
      </c>
      <c r="G73" s="103">
        <v>24</v>
      </c>
      <c r="H73" s="103">
        <v>8</v>
      </c>
      <c r="I73" s="103">
        <v>75</v>
      </c>
      <c r="J73" s="103">
        <v>15</v>
      </c>
      <c r="K73" s="103">
        <v>19</v>
      </c>
      <c r="L73" s="103">
        <v>20</v>
      </c>
      <c r="M73" s="130">
        <v>178</v>
      </c>
    </row>
    <row r="74" spans="1:13" x14ac:dyDescent="0.25">
      <c r="A74" s="167" t="s">
        <v>274</v>
      </c>
      <c r="B74" s="129" t="s">
        <v>332</v>
      </c>
      <c r="C74" s="103" t="s">
        <v>332</v>
      </c>
      <c r="D74" s="103" t="s">
        <v>332</v>
      </c>
      <c r="E74" s="129" t="s">
        <v>332</v>
      </c>
      <c r="F74" s="103">
        <v>29</v>
      </c>
      <c r="G74" s="103">
        <v>23</v>
      </c>
      <c r="H74" s="103">
        <v>8</v>
      </c>
      <c r="I74" s="103">
        <v>73</v>
      </c>
      <c r="J74" s="103">
        <v>13</v>
      </c>
      <c r="K74" s="103">
        <v>22</v>
      </c>
      <c r="L74" s="103">
        <v>20</v>
      </c>
      <c r="M74" s="130">
        <v>185</v>
      </c>
    </row>
    <row r="75" spans="1:13" x14ac:dyDescent="0.25">
      <c r="A75" s="167" t="s">
        <v>275</v>
      </c>
      <c r="B75" s="129" t="s">
        <v>332</v>
      </c>
      <c r="C75" s="103" t="s">
        <v>332</v>
      </c>
      <c r="D75" s="103">
        <v>0</v>
      </c>
      <c r="E75" s="129" t="s">
        <v>332</v>
      </c>
      <c r="F75" s="103">
        <v>26</v>
      </c>
      <c r="G75" s="103">
        <v>20</v>
      </c>
      <c r="H75" s="103">
        <v>5</v>
      </c>
      <c r="I75" s="103">
        <v>68</v>
      </c>
      <c r="J75" s="103">
        <v>14</v>
      </c>
      <c r="K75" s="103">
        <v>24</v>
      </c>
      <c r="L75" s="103">
        <v>22</v>
      </c>
      <c r="M75" s="130">
        <v>181</v>
      </c>
    </row>
    <row r="76" spans="1:13" x14ac:dyDescent="0.25">
      <c r="A76" s="167" t="s">
        <v>276</v>
      </c>
      <c r="B76" s="129" t="s">
        <v>332</v>
      </c>
      <c r="C76" s="103" t="s">
        <v>332</v>
      </c>
      <c r="D76" s="103">
        <v>0</v>
      </c>
      <c r="E76" s="129" t="s">
        <v>332</v>
      </c>
      <c r="F76" s="103">
        <v>26</v>
      </c>
      <c r="G76" s="103">
        <v>18</v>
      </c>
      <c r="H76" s="103">
        <v>5</v>
      </c>
      <c r="I76" s="103">
        <v>68</v>
      </c>
      <c r="J76" s="103">
        <v>13</v>
      </c>
      <c r="K76" s="103">
        <v>22</v>
      </c>
      <c r="L76" s="103">
        <v>22</v>
      </c>
      <c r="M76" s="130">
        <v>178</v>
      </c>
    </row>
    <row r="77" spans="1:13" x14ac:dyDescent="0.25">
      <c r="A77" s="167" t="s">
        <v>277</v>
      </c>
      <c r="B77" s="129" t="s">
        <v>332</v>
      </c>
      <c r="C77" s="103" t="s">
        <v>332</v>
      </c>
      <c r="D77" s="103">
        <v>0</v>
      </c>
      <c r="E77" s="129" t="s">
        <v>332</v>
      </c>
      <c r="F77" s="103">
        <v>28</v>
      </c>
      <c r="G77" s="103">
        <v>18</v>
      </c>
      <c r="H77" s="103">
        <v>4</v>
      </c>
      <c r="I77" s="103">
        <v>70</v>
      </c>
      <c r="J77" s="103">
        <v>13</v>
      </c>
      <c r="K77" s="103">
        <v>23</v>
      </c>
      <c r="L77" s="103">
        <v>20</v>
      </c>
      <c r="M77" s="130">
        <v>179</v>
      </c>
    </row>
    <row r="78" spans="1:13" x14ac:dyDescent="0.25">
      <c r="A78" s="167" t="s">
        <v>278</v>
      </c>
      <c r="B78" s="129" t="s">
        <v>332</v>
      </c>
      <c r="C78" s="103" t="s">
        <v>332</v>
      </c>
      <c r="D78" s="103">
        <v>0</v>
      </c>
      <c r="E78" s="129" t="s">
        <v>332</v>
      </c>
      <c r="F78" s="103">
        <v>29</v>
      </c>
      <c r="G78" s="103">
        <v>22</v>
      </c>
      <c r="H78" s="103">
        <v>7</v>
      </c>
      <c r="I78" s="103">
        <v>73</v>
      </c>
      <c r="J78" s="103">
        <v>12</v>
      </c>
      <c r="K78" s="103">
        <v>24</v>
      </c>
      <c r="L78" s="103">
        <v>22</v>
      </c>
      <c r="M78" s="130">
        <v>191</v>
      </c>
    </row>
    <row r="79" spans="1:13" x14ac:dyDescent="0.25">
      <c r="A79" s="167" t="s">
        <v>279</v>
      </c>
      <c r="B79" s="129" t="s">
        <v>332</v>
      </c>
      <c r="C79" s="103" t="s">
        <v>332</v>
      </c>
      <c r="D79" s="103">
        <v>0</v>
      </c>
      <c r="E79" s="129" t="s">
        <v>332</v>
      </c>
      <c r="F79" s="103">
        <v>31</v>
      </c>
      <c r="G79" s="103">
        <v>24</v>
      </c>
      <c r="H79" s="103">
        <v>8</v>
      </c>
      <c r="I79" s="103">
        <v>73</v>
      </c>
      <c r="J79" s="103">
        <v>15</v>
      </c>
      <c r="K79" s="103">
        <v>24</v>
      </c>
      <c r="L79" s="103">
        <v>22</v>
      </c>
      <c r="M79" s="130">
        <v>203</v>
      </c>
    </row>
    <row r="80" spans="1:13" x14ac:dyDescent="0.25">
      <c r="A80" s="167" t="s">
        <v>280</v>
      </c>
      <c r="B80" s="129" t="s">
        <v>332</v>
      </c>
      <c r="C80" s="103" t="s">
        <v>332</v>
      </c>
      <c r="D80" s="103">
        <v>0</v>
      </c>
      <c r="E80" s="129" t="s">
        <v>332</v>
      </c>
      <c r="F80" s="103">
        <v>29</v>
      </c>
      <c r="G80" s="103">
        <v>21</v>
      </c>
      <c r="H80" s="103">
        <v>9</v>
      </c>
      <c r="I80" s="103">
        <v>66</v>
      </c>
      <c r="J80" s="103">
        <v>16</v>
      </c>
      <c r="K80" s="103">
        <v>27</v>
      </c>
      <c r="L80" s="103">
        <v>22</v>
      </c>
      <c r="M80" s="130">
        <v>211</v>
      </c>
    </row>
  </sheetData>
  <phoneticPr fontId="4" type="noConversion"/>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3.8" x14ac:dyDescent="0.25"/>
  <cols>
    <col min="7" max="7" width="13.21875" customWidth="1"/>
    <col min="11" max="12" width="9.109375" bestFit="1" customWidth="1"/>
    <col min="15" max="15" width="9.88671875" bestFit="1" customWidth="1"/>
    <col min="17" max="17" width="9.88671875" bestFit="1" customWidth="1"/>
  </cols>
  <sheetData>
    <row r="1" spans="1:13" x14ac:dyDescent="0.25">
      <c r="B1" s="208" t="s">
        <v>311</v>
      </c>
      <c r="C1" s="208"/>
      <c r="D1" s="208"/>
      <c r="E1" s="208"/>
      <c r="F1" s="208"/>
      <c r="G1" s="208"/>
      <c r="H1" s="208"/>
      <c r="I1" s="208"/>
      <c r="J1" s="208"/>
      <c r="K1" s="209" t="s">
        <v>312</v>
      </c>
      <c r="L1" s="209"/>
      <c r="M1" s="209"/>
    </row>
    <row r="2" spans="1:13" x14ac:dyDescent="0.25">
      <c r="A2" s="6" t="s">
        <v>310</v>
      </c>
      <c r="B2" s="7" t="s">
        <v>313</v>
      </c>
      <c r="C2" s="7" t="s">
        <v>307</v>
      </c>
      <c r="D2" s="7" t="s">
        <v>308</v>
      </c>
      <c r="E2" s="7" t="s">
        <v>314</v>
      </c>
      <c r="F2" s="7" t="s">
        <v>315</v>
      </c>
      <c r="G2" s="8" t="s">
        <v>316</v>
      </c>
      <c r="H2" s="8" t="s">
        <v>317</v>
      </c>
      <c r="I2" s="8" t="s">
        <v>318</v>
      </c>
      <c r="J2" s="8" t="s">
        <v>309</v>
      </c>
      <c r="K2" s="9" t="s">
        <v>319</v>
      </c>
      <c r="L2" s="7" t="s">
        <v>320</v>
      </c>
      <c r="M2" s="10" t="s">
        <v>321</v>
      </c>
    </row>
    <row r="3" spans="1:13" ht="14.4" x14ac:dyDescent="0.3">
      <c r="A3" s="11">
        <v>43739</v>
      </c>
      <c r="B3" s="5">
        <v>402282</v>
      </c>
      <c r="C3" s="5">
        <v>1217558</v>
      </c>
      <c r="D3" s="5">
        <v>0</v>
      </c>
      <c r="E3" s="5">
        <v>0</v>
      </c>
      <c r="F3" s="5">
        <v>0</v>
      </c>
      <c r="G3" s="5">
        <v>240775</v>
      </c>
      <c r="H3" s="5">
        <v>0</v>
      </c>
      <c r="I3" s="5">
        <v>139836</v>
      </c>
      <c r="J3" s="5">
        <v>69005</v>
      </c>
      <c r="K3" s="5">
        <v>16589790</v>
      </c>
      <c r="L3" s="127">
        <v>9.7640777999999998E-2</v>
      </c>
      <c r="M3" s="127">
        <v>2.7101970999999999E-2</v>
      </c>
    </row>
    <row r="4" spans="1:13" ht="14.4" x14ac:dyDescent="0.3">
      <c r="A4" s="11">
        <v>43770</v>
      </c>
      <c r="B4" s="5">
        <v>439188</v>
      </c>
      <c r="C4" s="5">
        <v>1237684</v>
      </c>
      <c r="D4" s="5">
        <v>0</v>
      </c>
      <c r="E4" s="5">
        <v>0</v>
      </c>
      <c r="F4" s="5">
        <v>0</v>
      </c>
      <c r="G4" s="5">
        <v>258833</v>
      </c>
      <c r="H4" s="5">
        <v>0</v>
      </c>
      <c r="I4" s="5">
        <v>175229</v>
      </c>
      <c r="J4" s="5">
        <v>12853</v>
      </c>
      <c r="K4" s="5">
        <v>16188480</v>
      </c>
      <c r="L4" s="127">
        <v>0.103584277</v>
      </c>
      <c r="M4" s="127">
        <v>2.7606977000000001E-2</v>
      </c>
    </row>
    <row r="5" spans="1:13" ht="14.4" x14ac:dyDescent="0.3">
      <c r="A5" s="11">
        <v>43800</v>
      </c>
      <c r="B5" s="5">
        <v>425269</v>
      </c>
      <c r="C5" s="5">
        <v>1036263</v>
      </c>
      <c r="D5" s="5">
        <v>0</v>
      </c>
      <c r="E5" s="5">
        <v>0</v>
      </c>
      <c r="F5" s="5">
        <v>0</v>
      </c>
      <c r="G5" s="5">
        <v>258170</v>
      </c>
      <c r="H5" s="5">
        <v>0</v>
      </c>
      <c r="I5" s="5">
        <v>110478</v>
      </c>
      <c r="J5" s="5">
        <v>1361</v>
      </c>
      <c r="K5" s="5">
        <v>16093350</v>
      </c>
      <c r="L5" s="127">
        <v>9.0815895999999993E-2</v>
      </c>
      <c r="M5" s="127">
        <v>2.2991422000000001E-2</v>
      </c>
    </row>
    <row r="6" spans="1:13" ht="14.4" x14ac:dyDescent="0.3">
      <c r="A6" s="11">
        <v>43831</v>
      </c>
      <c r="B6" s="5">
        <v>384045</v>
      </c>
      <c r="C6" s="5">
        <v>1249196</v>
      </c>
      <c r="D6" s="5">
        <v>0</v>
      </c>
      <c r="E6" s="5">
        <v>0</v>
      </c>
      <c r="F6" s="5">
        <v>0</v>
      </c>
      <c r="G6" s="5">
        <v>282907</v>
      </c>
      <c r="H6" s="5">
        <v>0</v>
      </c>
      <c r="I6" s="5">
        <v>218719</v>
      </c>
      <c r="J6" s="5">
        <v>1655</v>
      </c>
      <c r="K6" s="5">
        <v>17086230</v>
      </c>
      <c r="L6" s="127">
        <v>9.5588143E-2</v>
      </c>
      <c r="M6" s="127">
        <v>2.9455357000000001E-2</v>
      </c>
    </row>
    <row r="7" spans="1:13" ht="14.4" x14ac:dyDescent="0.3">
      <c r="A7" s="11">
        <v>43862</v>
      </c>
      <c r="B7" s="5">
        <v>413204</v>
      </c>
      <c r="C7" s="5">
        <v>1133471</v>
      </c>
      <c r="D7" s="5">
        <v>0</v>
      </c>
      <c r="E7" s="5">
        <v>0</v>
      </c>
      <c r="F7" s="5">
        <v>0</v>
      </c>
      <c r="G7" s="5">
        <v>250659</v>
      </c>
      <c r="H7" s="5">
        <v>0</v>
      </c>
      <c r="I7" s="5">
        <v>167666</v>
      </c>
      <c r="J7" s="5">
        <v>2325</v>
      </c>
      <c r="K7" s="5">
        <v>15777090</v>
      </c>
      <c r="L7" s="127">
        <v>9.8032970999999997E-2</v>
      </c>
      <c r="M7" s="127">
        <v>2.6662077999999999E-2</v>
      </c>
    </row>
    <row r="8" spans="1:13" ht="14.4" x14ac:dyDescent="0.3">
      <c r="A8" s="11">
        <v>43891</v>
      </c>
      <c r="B8" s="5">
        <v>249851</v>
      </c>
      <c r="C8" s="5">
        <v>712953</v>
      </c>
      <c r="D8" s="5">
        <v>0</v>
      </c>
      <c r="E8" s="5">
        <v>0</v>
      </c>
      <c r="F8" s="5">
        <v>0</v>
      </c>
      <c r="G8" s="5">
        <v>302285</v>
      </c>
      <c r="H8" s="5">
        <v>450</v>
      </c>
      <c r="I8" s="5">
        <v>152543</v>
      </c>
      <c r="J8" s="5">
        <v>95136</v>
      </c>
      <c r="K8" s="5">
        <v>16509150</v>
      </c>
      <c r="L8" s="127">
        <v>5.8319416999999998E-2</v>
      </c>
      <c r="M8" s="127">
        <v>3.3339936000000001E-2</v>
      </c>
    </row>
    <row r="9" spans="1:13" ht="14.4" x14ac:dyDescent="0.3">
      <c r="A9" s="11">
        <v>43922</v>
      </c>
      <c r="B9" s="5">
        <v>212948</v>
      </c>
      <c r="C9" s="5">
        <v>219716</v>
      </c>
      <c r="D9" s="5">
        <v>0</v>
      </c>
      <c r="E9" s="5">
        <v>0</v>
      </c>
      <c r="F9" s="5">
        <v>0</v>
      </c>
      <c r="G9" s="5">
        <v>327031</v>
      </c>
      <c r="H9" s="5">
        <v>150</v>
      </c>
      <c r="I9" s="5">
        <v>79835</v>
      </c>
      <c r="J9" s="5">
        <v>94130</v>
      </c>
      <c r="K9" s="5">
        <v>15307110</v>
      </c>
      <c r="L9" s="127">
        <v>2.8265558E-2</v>
      </c>
      <c r="M9" s="127">
        <v>3.2739426000000002E-2</v>
      </c>
    </row>
    <row r="10" spans="1:13" ht="14.4" x14ac:dyDescent="0.3">
      <c r="A10" s="11">
        <v>43952</v>
      </c>
      <c r="B10" s="5">
        <v>223710</v>
      </c>
      <c r="C10" s="5">
        <v>260431</v>
      </c>
      <c r="D10" s="5">
        <v>0</v>
      </c>
      <c r="E10" s="5">
        <v>0</v>
      </c>
      <c r="F10" s="5">
        <v>0</v>
      </c>
      <c r="G10" s="5">
        <v>378137</v>
      </c>
      <c r="H10" s="5">
        <v>1378</v>
      </c>
      <c r="I10" s="5">
        <v>100186</v>
      </c>
      <c r="J10" s="5">
        <v>102928</v>
      </c>
      <c r="K10" s="5">
        <v>15833160</v>
      </c>
      <c r="L10" s="127">
        <v>3.0577660999999999E-2</v>
      </c>
      <c r="M10" s="127">
        <v>3.6798023999999999E-2</v>
      </c>
    </row>
    <row r="11" spans="1:13" ht="14.4" x14ac:dyDescent="0.3">
      <c r="A11" s="11">
        <v>43983</v>
      </c>
      <c r="B11" s="5">
        <v>186725</v>
      </c>
      <c r="C11" s="5">
        <v>301054</v>
      </c>
      <c r="D11" s="5">
        <v>0</v>
      </c>
      <c r="E11" s="5">
        <v>0</v>
      </c>
      <c r="F11" s="5">
        <v>0</v>
      </c>
      <c r="G11" s="5">
        <v>375194</v>
      </c>
      <c r="H11" s="5">
        <v>1644</v>
      </c>
      <c r="I11" s="5">
        <v>159141</v>
      </c>
      <c r="J11" s="5">
        <v>93420</v>
      </c>
      <c r="K11" s="5">
        <v>15239700</v>
      </c>
      <c r="L11" s="127">
        <v>3.2007125999999997E-2</v>
      </c>
      <c r="M11" s="127">
        <v>4.1299959999999997E-2</v>
      </c>
    </row>
    <row r="12" spans="1:13" ht="14.4" x14ac:dyDescent="0.3">
      <c r="A12" s="11">
        <v>44013</v>
      </c>
      <c r="B12" s="5">
        <v>141273</v>
      </c>
      <c r="C12" s="5">
        <v>350507</v>
      </c>
      <c r="D12" s="5">
        <v>0</v>
      </c>
      <c r="E12" s="5">
        <v>0</v>
      </c>
      <c r="F12" s="5">
        <v>0</v>
      </c>
      <c r="G12" s="5">
        <v>328439</v>
      </c>
      <c r="H12" s="5">
        <v>927</v>
      </c>
      <c r="I12" s="5">
        <v>146672</v>
      </c>
      <c r="J12" s="5">
        <v>82552</v>
      </c>
      <c r="K12" s="5">
        <v>15999480</v>
      </c>
      <c r="L12" s="127">
        <v>3.0737249000000001E-2</v>
      </c>
      <c r="M12" s="127">
        <v>3.4913010000000001E-2</v>
      </c>
    </row>
    <row r="13" spans="1:13" ht="14.4" x14ac:dyDescent="0.3">
      <c r="A13" s="11">
        <v>44044</v>
      </c>
      <c r="B13" s="5">
        <v>128685</v>
      </c>
      <c r="C13" s="5">
        <v>683737</v>
      </c>
      <c r="D13" s="5">
        <v>0</v>
      </c>
      <c r="E13" s="5">
        <v>0</v>
      </c>
      <c r="F13" s="5">
        <v>0</v>
      </c>
      <c r="G13" s="5">
        <v>294980</v>
      </c>
      <c r="H13" s="5">
        <v>690</v>
      </c>
      <c r="I13" s="5">
        <v>109323</v>
      </c>
      <c r="J13" s="5">
        <v>71539</v>
      </c>
      <c r="K13" s="5">
        <v>15349950</v>
      </c>
      <c r="L13" s="127">
        <v>5.2926687E-2</v>
      </c>
      <c r="M13" s="127">
        <v>3.1044531E-2</v>
      </c>
    </row>
    <row r="14" spans="1:13" ht="14.4" x14ac:dyDescent="0.3">
      <c r="A14" s="11">
        <v>44075</v>
      </c>
      <c r="B14" s="5">
        <v>134984</v>
      </c>
      <c r="C14" s="5">
        <v>652356</v>
      </c>
      <c r="D14" s="5">
        <v>0</v>
      </c>
      <c r="E14" s="5">
        <v>0</v>
      </c>
      <c r="F14" s="5">
        <v>0</v>
      </c>
      <c r="G14" s="5">
        <v>270907</v>
      </c>
      <c r="H14" s="5">
        <v>1125</v>
      </c>
      <c r="I14" s="5">
        <v>88246</v>
      </c>
      <c r="J14" s="5">
        <v>63027</v>
      </c>
      <c r="K14" s="5">
        <v>15363180</v>
      </c>
      <c r="L14" s="127">
        <v>5.1248505E-2</v>
      </c>
      <c r="M14" s="127">
        <v>2.7553214999999999E-2</v>
      </c>
    </row>
    <row r="15" spans="1:13" ht="14.4" x14ac:dyDescent="0.3">
      <c r="A15" s="11">
        <v>44105</v>
      </c>
      <c r="B15" s="5">
        <v>134716</v>
      </c>
      <c r="C15" s="5">
        <v>625816</v>
      </c>
      <c r="D15" s="5">
        <v>0</v>
      </c>
      <c r="E15" s="5">
        <v>0</v>
      </c>
      <c r="F15" s="5">
        <v>0</v>
      </c>
      <c r="G15" s="5">
        <v>291906</v>
      </c>
      <c r="H15" s="5">
        <v>150</v>
      </c>
      <c r="I15" s="5">
        <v>99831</v>
      </c>
      <c r="J15" s="5">
        <v>43619</v>
      </c>
      <c r="K15" s="5">
        <v>15867810</v>
      </c>
      <c r="L15" s="127">
        <v>4.7929235000000001E-2</v>
      </c>
      <c r="M15" s="127">
        <v>2.7445878999999999E-2</v>
      </c>
    </row>
    <row r="16" spans="1:13" ht="14.4" x14ac:dyDescent="0.3">
      <c r="A16" s="11">
        <v>44136</v>
      </c>
      <c r="B16" s="5">
        <v>158232</v>
      </c>
      <c r="C16" s="5">
        <v>485279</v>
      </c>
      <c r="D16" s="5">
        <v>0</v>
      </c>
      <c r="E16" s="5">
        <v>0</v>
      </c>
      <c r="F16" s="5">
        <v>0</v>
      </c>
      <c r="G16" s="5">
        <v>309492</v>
      </c>
      <c r="H16" s="5">
        <v>1560</v>
      </c>
      <c r="I16" s="5">
        <v>100775</v>
      </c>
      <c r="J16" s="5">
        <v>7555</v>
      </c>
      <c r="K16" s="5">
        <v>15755670</v>
      </c>
      <c r="L16" s="127">
        <v>4.0843138000000001E-2</v>
      </c>
      <c r="M16" s="127">
        <v>2.6617846000000001E-2</v>
      </c>
    </row>
    <row r="17" spans="1:13" ht="14.4" x14ac:dyDescent="0.3">
      <c r="A17" s="11">
        <v>44166</v>
      </c>
      <c r="B17" s="5">
        <v>158840</v>
      </c>
      <c r="C17" s="5">
        <v>343713</v>
      </c>
      <c r="D17" s="5">
        <v>0</v>
      </c>
      <c r="E17" s="5">
        <v>0</v>
      </c>
      <c r="F17" s="5">
        <v>0</v>
      </c>
      <c r="G17" s="5">
        <v>271913</v>
      </c>
      <c r="H17" s="5">
        <v>930</v>
      </c>
      <c r="I17" s="5">
        <v>76321</v>
      </c>
      <c r="J17" s="5">
        <v>1320</v>
      </c>
      <c r="K17" s="5">
        <v>15131970</v>
      </c>
      <c r="L17" s="127">
        <v>3.3211339999999999E-2</v>
      </c>
      <c r="M17" s="127">
        <v>2.3161821999999999E-2</v>
      </c>
    </row>
    <row r="18" spans="1:13" ht="14.4" x14ac:dyDescent="0.3">
      <c r="A18" s="11">
        <v>44197</v>
      </c>
      <c r="B18" s="5">
        <v>133081</v>
      </c>
      <c r="C18" s="5">
        <v>163380</v>
      </c>
      <c r="D18" s="5">
        <v>0</v>
      </c>
      <c r="E18" s="5">
        <v>0</v>
      </c>
      <c r="F18" s="5">
        <v>0</v>
      </c>
      <c r="G18" s="5">
        <v>290522</v>
      </c>
      <c r="H18" s="5">
        <v>1140</v>
      </c>
      <c r="I18" s="5">
        <v>111165</v>
      </c>
      <c r="J18" s="5">
        <v>330</v>
      </c>
      <c r="K18" s="5">
        <v>15509340</v>
      </c>
      <c r="L18" s="127">
        <v>1.9114998000000001E-2</v>
      </c>
      <c r="M18" s="127">
        <v>2.5994465000000001E-2</v>
      </c>
    </row>
    <row r="19" spans="1:13" ht="14.4" x14ac:dyDescent="0.3">
      <c r="A19" s="11">
        <v>44228</v>
      </c>
      <c r="B19" s="5">
        <v>180611</v>
      </c>
      <c r="C19" s="5">
        <v>209289</v>
      </c>
      <c r="D19" s="5">
        <v>0</v>
      </c>
      <c r="E19" s="5">
        <v>0</v>
      </c>
      <c r="F19" s="5">
        <v>0</v>
      </c>
      <c r="G19" s="5">
        <v>311287</v>
      </c>
      <c r="H19" s="5">
        <v>618</v>
      </c>
      <c r="I19" s="5">
        <v>162748</v>
      </c>
      <c r="J19" s="5">
        <v>180</v>
      </c>
      <c r="K19" s="5">
        <v>14517720</v>
      </c>
      <c r="L19" s="127">
        <v>2.6856834E-2</v>
      </c>
      <c r="M19" s="127">
        <v>3.2707132999999999E-2</v>
      </c>
    </row>
    <row r="20" spans="1:13" ht="14.4" x14ac:dyDescent="0.3">
      <c r="A20" s="11">
        <v>44256</v>
      </c>
      <c r="B20" s="5">
        <v>194682</v>
      </c>
      <c r="C20" s="5">
        <v>284932</v>
      </c>
      <c r="D20" s="5">
        <v>0</v>
      </c>
      <c r="E20" s="5">
        <v>0</v>
      </c>
      <c r="F20" s="5">
        <v>0</v>
      </c>
      <c r="G20" s="5">
        <v>376993</v>
      </c>
      <c r="H20" s="5">
        <v>1740</v>
      </c>
      <c r="I20" s="5">
        <v>138521</v>
      </c>
      <c r="J20" s="5">
        <v>96014</v>
      </c>
      <c r="K20" s="5">
        <v>16376220</v>
      </c>
      <c r="L20" s="127">
        <v>2.9287223000000001E-2</v>
      </c>
      <c r="M20" s="127">
        <v>3.7448690999999999E-2</v>
      </c>
    </row>
    <row r="21" spans="1:13" ht="14.4" x14ac:dyDescent="0.3">
      <c r="A21" s="11">
        <v>44287</v>
      </c>
      <c r="B21" s="5">
        <v>199865</v>
      </c>
      <c r="C21" s="5">
        <v>316654</v>
      </c>
      <c r="D21" s="5">
        <v>0</v>
      </c>
      <c r="E21" s="5">
        <v>0</v>
      </c>
      <c r="F21" s="5">
        <v>0</v>
      </c>
      <c r="G21" s="5">
        <v>336885</v>
      </c>
      <c r="H21" s="5">
        <v>1135</v>
      </c>
      <c r="I21" s="5">
        <v>117590</v>
      </c>
      <c r="J21" s="5">
        <v>110127</v>
      </c>
      <c r="K21" s="5">
        <v>15717240</v>
      </c>
      <c r="L21" s="127">
        <v>3.2863213000000002E-2</v>
      </c>
      <c r="M21" s="127">
        <v>3.5994678000000002E-2</v>
      </c>
    </row>
    <row r="22" spans="1:13" ht="14.4" x14ac:dyDescent="0.3">
      <c r="A22" s="11">
        <v>44317</v>
      </c>
      <c r="B22" s="5">
        <v>181020</v>
      </c>
      <c r="C22" s="5">
        <v>505511</v>
      </c>
      <c r="D22" s="5">
        <v>0</v>
      </c>
      <c r="E22" s="5">
        <v>0</v>
      </c>
      <c r="F22" s="5">
        <v>0</v>
      </c>
      <c r="G22" s="5">
        <v>361123</v>
      </c>
      <c r="H22" s="5">
        <v>5039</v>
      </c>
      <c r="I22" s="5">
        <v>147194</v>
      </c>
      <c r="J22" s="5">
        <v>112342</v>
      </c>
      <c r="K22" s="5">
        <v>16187220</v>
      </c>
      <c r="L22" s="127">
        <v>4.2411915000000001E-2</v>
      </c>
      <c r="M22" s="127">
        <v>3.8653827000000002E-2</v>
      </c>
    </row>
    <row r="23" spans="1:13" ht="14.4" x14ac:dyDescent="0.3">
      <c r="A23" s="11">
        <v>44348</v>
      </c>
      <c r="B23" s="5">
        <v>196142</v>
      </c>
      <c r="C23" s="5">
        <v>682716</v>
      </c>
      <c r="D23" s="5">
        <v>0</v>
      </c>
      <c r="E23" s="5">
        <v>0</v>
      </c>
      <c r="F23" s="5">
        <v>0</v>
      </c>
      <c r="G23" s="5">
        <v>301995</v>
      </c>
      <c r="H23" s="5">
        <v>2024</v>
      </c>
      <c r="I23" s="5">
        <v>120796</v>
      </c>
      <c r="J23" s="5">
        <v>105468</v>
      </c>
      <c r="K23" s="5">
        <v>15441300</v>
      </c>
      <c r="L23" s="127">
        <v>5.6916063000000003E-2</v>
      </c>
      <c r="M23" s="127">
        <v>3.4341862000000001E-2</v>
      </c>
    </row>
    <row r="24" spans="1:13" ht="14.4" x14ac:dyDescent="0.3">
      <c r="A24" s="11">
        <v>44378</v>
      </c>
      <c r="B24" s="5">
        <v>199364</v>
      </c>
      <c r="C24" s="5">
        <v>658538</v>
      </c>
      <c r="D24" s="5">
        <v>1561</v>
      </c>
      <c r="E24" s="5">
        <v>0</v>
      </c>
      <c r="F24" s="5">
        <v>0</v>
      </c>
      <c r="G24" s="5">
        <v>301011</v>
      </c>
      <c r="H24" s="5">
        <v>10091</v>
      </c>
      <c r="I24" s="5">
        <v>109618</v>
      </c>
      <c r="J24" s="5">
        <v>108231</v>
      </c>
      <c r="K24" s="5">
        <v>15498000</v>
      </c>
      <c r="L24" s="127">
        <v>5.5456380999999999E-2</v>
      </c>
      <c r="M24" s="127">
        <v>3.4130275000000002E-2</v>
      </c>
    </row>
    <row r="25" spans="1:13" ht="14.4" x14ac:dyDescent="0.3">
      <c r="A25" s="11">
        <v>44409</v>
      </c>
      <c r="B25" s="5">
        <v>241796</v>
      </c>
      <c r="C25" s="5">
        <v>762931</v>
      </c>
      <c r="D25" s="5">
        <v>4639</v>
      </c>
      <c r="E25" s="5">
        <v>0</v>
      </c>
      <c r="F25" s="5">
        <v>0</v>
      </c>
      <c r="G25" s="5">
        <v>317284</v>
      </c>
      <c r="H25" s="5">
        <v>25566</v>
      </c>
      <c r="I25" s="5">
        <v>100963</v>
      </c>
      <c r="J25" s="5">
        <v>117779</v>
      </c>
      <c r="K25" s="5">
        <v>15143310</v>
      </c>
      <c r="L25" s="127">
        <v>6.6654251999999997E-2</v>
      </c>
      <c r="M25" s="127">
        <v>3.7085155000000002E-2</v>
      </c>
    </row>
    <row r="26" spans="1:13" ht="14.4" x14ac:dyDescent="0.3">
      <c r="A26" s="11">
        <v>44440</v>
      </c>
      <c r="B26" s="5">
        <v>271582</v>
      </c>
      <c r="C26" s="5">
        <v>829039</v>
      </c>
      <c r="D26" s="5">
        <v>18654</v>
      </c>
      <c r="E26" s="5">
        <v>0</v>
      </c>
      <c r="F26" s="5">
        <v>0</v>
      </c>
      <c r="G26" s="5">
        <v>278881</v>
      </c>
      <c r="H26" s="5">
        <v>46893</v>
      </c>
      <c r="I26" s="5">
        <v>112719</v>
      </c>
      <c r="J26" s="5">
        <v>102495</v>
      </c>
      <c r="K26" s="5">
        <v>15283170</v>
      </c>
      <c r="L26" s="127">
        <v>7.3235787999999996E-2</v>
      </c>
      <c r="M26" s="127">
        <v>3.5397629999999999E-2</v>
      </c>
    </row>
    <row r="27" spans="1:13" ht="14.4" x14ac:dyDescent="0.3">
      <c r="A27" s="11">
        <v>44470</v>
      </c>
      <c r="B27" s="5">
        <v>262447</v>
      </c>
      <c r="C27" s="5">
        <v>898413</v>
      </c>
      <c r="D27" s="5">
        <v>9261</v>
      </c>
      <c r="E27" s="5">
        <v>0</v>
      </c>
      <c r="F27" s="5">
        <v>0</v>
      </c>
      <c r="G27" s="5">
        <v>249052</v>
      </c>
      <c r="H27" s="5">
        <v>69269</v>
      </c>
      <c r="I27" s="5">
        <v>121887</v>
      </c>
      <c r="J27" s="5">
        <v>90987</v>
      </c>
      <c r="K27" s="5">
        <v>15760710</v>
      </c>
      <c r="L27" s="127">
        <v>7.4242911999999994E-2</v>
      </c>
      <c r="M27" s="127">
        <v>3.3703747999999999E-2</v>
      </c>
    </row>
    <row r="28" spans="1:13" ht="14.4" x14ac:dyDescent="0.3">
      <c r="A28" s="11">
        <v>44501</v>
      </c>
      <c r="B28" s="5">
        <v>291594</v>
      </c>
      <c r="C28" s="5">
        <v>857986</v>
      </c>
      <c r="D28" s="5">
        <v>13262</v>
      </c>
      <c r="E28" s="5">
        <v>0</v>
      </c>
      <c r="F28" s="5">
        <v>0</v>
      </c>
      <c r="G28" s="5">
        <v>268382</v>
      </c>
      <c r="H28" s="5">
        <v>74796</v>
      </c>
      <c r="I28" s="5">
        <v>120155</v>
      </c>
      <c r="J28" s="5">
        <v>14785</v>
      </c>
      <c r="K28" s="5">
        <v>15598800</v>
      </c>
      <c r="L28" s="127">
        <v>7.4546888000000006E-2</v>
      </c>
      <c r="M28" s="127">
        <v>3.0650948000000001E-2</v>
      </c>
    </row>
    <row r="29" spans="1:13" ht="14.4" x14ac:dyDescent="0.3">
      <c r="A29" s="11">
        <v>44531</v>
      </c>
      <c r="B29" s="5">
        <v>178420</v>
      </c>
      <c r="C29" s="5">
        <v>620844</v>
      </c>
      <c r="D29" s="5">
        <v>11330</v>
      </c>
      <c r="E29" s="5">
        <v>0</v>
      </c>
      <c r="F29" s="5">
        <v>0</v>
      </c>
      <c r="G29" s="5">
        <v>236549</v>
      </c>
      <c r="H29" s="5">
        <v>48624</v>
      </c>
      <c r="I29" s="5">
        <v>84009</v>
      </c>
      <c r="J29" s="5">
        <v>6186</v>
      </c>
      <c r="K29" s="5">
        <v>14522130</v>
      </c>
      <c r="L29" s="127">
        <v>5.5817844999999998E-2</v>
      </c>
      <c r="M29" s="127">
        <v>2.5847999E-2</v>
      </c>
    </row>
    <row r="30" spans="1:13" ht="14.4" x14ac:dyDescent="0.3">
      <c r="A30" s="11">
        <v>44562</v>
      </c>
      <c r="B30" s="5">
        <v>202285</v>
      </c>
      <c r="C30" s="5">
        <v>546570</v>
      </c>
      <c r="D30" s="5">
        <v>8940</v>
      </c>
      <c r="E30" s="5">
        <v>0</v>
      </c>
      <c r="F30" s="5">
        <v>0</v>
      </c>
      <c r="G30" s="5">
        <v>268051</v>
      </c>
      <c r="H30" s="5">
        <v>77749</v>
      </c>
      <c r="I30" s="5">
        <v>141427</v>
      </c>
      <c r="J30" s="5">
        <v>2240</v>
      </c>
      <c r="K30" s="5">
        <v>16419690</v>
      </c>
      <c r="L30" s="127">
        <v>4.6151602E-2</v>
      </c>
      <c r="M30" s="127">
        <v>2.9809759000000002E-2</v>
      </c>
    </row>
    <row r="31" spans="1:13" ht="14.4" x14ac:dyDescent="0.3">
      <c r="A31" s="11">
        <v>44593</v>
      </c>
      <c r="B31" s="5">
        <v>269165</v>
      </c>
      <c r="C31" s="5">
        <v>579132</v>
      </c>
      <c r="D31" s="5">
        <v>13302</v>
      </c>
      <c r="E31" s="5">
        <v>0</v>
      </c>
      <c r="F31" s="5">
        <v>0</v>
      </c>
      <c r="G31" s="5">
        <v>259604</v>
      </c>
      <c r="H31" s="5">
        <v>85185</v>
      </c>
      <c r="I31" s="5">
        <v>129645</v>
      </c>
      <c r="J31" s="5">
        <v>1595</v>
      </c>
      <c r="K31" s="5">
        <v>14622930</v>
      </c>
      <c r="L31" s="127">
        <v>5.8921092000000001E-2</v>
      </c>
      <c r="M31" s="127">
        <v>3.2553599000000003E-2</v>
      </c>
    </row>
    <row r="32" spans="1:13" ht="14.4" x14ac:dyDescent="0.3">
      <c r="A32" s="11">
        <v>44621</v>
      </c>
      <c r="B32" s="5">
        <v>368465</v>
      </c>
      <c r="C32" s="5">
        <v>752897</v>
      </c>
      <c r="D32" s="5">
        <v>17343</v>
      </c>
      <c r="E32" s="5">
        <v>0</v>
      </c>
      <c r="F32" s="5">
        <v>0</v>
      </c>
      <c r="G32" s="5">
        <v>280124</v>
      </c>
      <c r="H32" s="5">
        <v>110295</v>
      </c>
      <c r="I32" s="5">
        <v>133767</v>
      </c>
      <c r="J32" s="5">
        <v>34332</v>
      </c>
      <c r="K32" s="5">
        <v>15990660</v>
      </c>
      <c r="L32" s="127">
        <v>7.1210631999999996E-2</v>
      </c>
      <c r="M32" s="127">
        <v>3.4927764E-2</v>
      </c>
    </row>
    <row r="33" spans="1:17" ht="14.4" x14ac:dyDescent="0.3">
      <c r="A33" s="11">
        <v>44652</v>
      </c>
      <c r="B33" s="5">
        <v>388550</v>
      </c>
      <c r="C33" s="5">
        <v>721248</v>
      </c>
      <c r="D33" s="5">
        <v>18950</v>
      </c>
      <c r="E33" s="5">
        <v>0</v>
      </c>
      <c r="F33" s="5">
        <v>0</v>
      </c>
      <c r="G33" s="5">
        <v>274050</v>
      </c>
      <c r="H33" s="5">
        <v>101951</v>
      </c>
      <c r="I33" s="5">
        <v>110768</v>
      </c>
      <c r="J33" s="5">
        <v>110673</v>
      </c>
      <c r="K33" s="5">
        <v>15176700</v>
      </c>
      <c r="L33" s="127">
        <v>7.4373744000000006E-2</v>
      </c>
      <c r="M33" s="127">
        <v>3.9365737999999997E-2</v>
      </c>
    </row>
    <row r="34" spans="1:17" ht="14.4" x14ac:dyDescent="0.3">
      <c r="A34" s="11">
        <v>44682</v>
      </c>
      <c r="B34" s="5">
        <v>461270</v>
      </c>
      <c r="C34" s="5">
        <v>700139</v>
      </c>
      <c r="D34" s="5">
        <v>22938</v>
      </c>
      <c r="E34" s="5">
        <v>0</v>
      </c>
      <c r="F34" s="5">
        <v>0</v>
      </c>
      <c r="G34" s="5">
        <v>275617</v>
      </c>
      <c r="H34" s="5">
        <v>99116</v>
      </c>
      <c r="I34" s="5">
        <v>121447</v>
      </c>
      <c r="J34" s="5">
        <v>105359</v>
      </c>
      <c r="K34" s="5">
        <v>16031610</v>
      </c>
      <c r="L34" s="127">
        <v>7.3875736999999997E-2</v>
      </c>
      <c r="M34" s="127">
        <v>3.7522057999999997E-2</v>
      </c>
    </row>
    <row r="35" spans="1:17" ht="14.4" x14ac:dyDescent="0.3">
      <c r="A35" s="11">
        <v>44713</v>
      </c>
      <c r="B35" s="5">
        <v>649704</v>
      </c>
      <c r="C35" s="5">
        <v>710759</v>
      </c>
      <c r="D35" s="5">
        <v>52842</v>
      </c>
      <c r="E35" s="5">
        <v>0</v>
      </c>
      <c r="F35" s="5">
        <v>0</v>
      </c>
      <c r="G35" s="5">
        <v>236432</v>
      </c>
      <c r="H35" s="5">
        <v>91354</v>
      </c>
      <c r="I35" s="5">
        <v>111877</v>
      </c>
      <c r="J35" s="5">
        <v>101310</v>
      </c>
      <c r="K35" s="5">
        <v>15200640</v>
      </c>
      <c r="L35" s="127">
        <v>9.2976676999999994E-2</v>
      </c>
      <c r="M35" s="127">
        <v>3.5588830000000002E-2</v>
      </c>
    </row>
    <row r="36" spans="1:17" ht="14.4" x14ac:dyDescent="0.3">
      <c r="A36" s="11">
        <v>44743</v>
      </c>
      <c r="B36" s="5">
        <v>584861</v>
      </c>
      <c r="C36" s="5">
        <v>713994</v>
      </c>
      <c r="D36" s="5">
        <v>56488</v>
      </c>
      <c r="E36" s="5">
        <v>0</v>
      </c>
      <c r="F36" s="5">
        <v>0</v>
      </c>
      <c r="G36" s="5">
        <v>211499</v>
      </c>
      <c r="H36" s="5">
        <v>66843</v>
      </c>
      <c r="I36" s="5">
        <v>101498</v>
      </c>
      <c r="J36" s="5">
        <v>85604</v>
      </c>
      <c r="K36" s="5">
        <v>15595650</v>
      </c>
      <c r="L36" s="127">
        <v>8.6905195000000005E-2</v>
      </c>
      <c r="M36" s="127">
        <v>2.9844476000000002E-2</v>
      </c>
    </row>
    <row r="37" spans="1:17" ht="14.4" x14ac:dyDescent="0.3">
      <c r="A37" s="11">
        <v>44774</v>
      </c>
      <c r="B37" s="5">
        <v>471083</v>
      </c>
      <c r="C37" s="5">
        <v>934167</v>
      </c>
      <c r="D37" s="5">
        <v>49996</v>
      </c>
      <c r="E37" s="5">
        <v>0</v>
      </c>
      <c r="F37" s="5">
        <v>0</v>
      </c>
      <c r="G37" s="5">
        <v>240564</v>
      </c>
      <c r="H37" s="5">
        <v>88584</v>
      </c>
      <c r="I37" s="5">
        <v>113957</v>
      </c>
      <c r="J37" s="5">
        <v>110243</v>
      </c>
      <c r="K37" s="5">
        <v>15685740</v>
      </c>
      <c r="L37" s="127">
        <v>9.2775094000000002E-2</v>
      </c>
      <c r="M37" s="127">
        <v>3.5277137E-2</v>
      </c>
    </row>
    <row r="38" spans="1:17" ht="14.4" x14ac:dyDescent="0.3">
      <c r="A38" s="11">
        <v>44805</v>
      </c>
      <c r="B38" s="5">
        <v>514484</v>
      </c>
      <c r="C38" s="5">
        <v>916108</v>
      </c>
      <c r="D38" s="5">
        <v>46098</v>
      </c>
      <c r="E38" s="5">
        <v>0</v>
      </c>
      <c r="F38" s="5">
        <v>0</v>
      </c>
      <c r="G38" s="5">
        <v>231011</v>
      </c>
      <c r="H38" s="5">
        <v>85410</v>
      </c>
      <c r="I38" s="5">
        <v>142401</v>
      </c>
      <c r="J38" s="5">
        <v>90259</v>
      </c>
      <c r="K38" s="5">
        <v>15540210</v>
      </c>
      <c r="L38" s="127">
        <v>9.5023811999999999E-2</v>
      </c>
      <c r="M38" s="127">
        <v>3.5332919999999997E-2</v>
      </c>
    </row>
    <row r="39" spans="1:17" ht="14.4" x14ac:dyDescent="0.3">
      <c r="A39" s="11">
        <v>44835</v>
      </c>
      <c r="B39" s="5">
        <v>485377</v>
      </c>
      <c r="C39" s="5">
        <v>970987</v>
      </c>
      <c r="D39" s="5">
        <v>45918</v>
      </c>
      <c r="E39" s="5">
        <v>0</v>
      </c>
      <c r="F39" s="5">
        <v>0</v>
      </c>
      <c r="G39" s="5">
        <v>230888</v>
      </c>
      <c r="H39" s="5">
        <v>73104</v>
      </c>
      <c r="I39" s="5">
        <v>113478</v>
      </c>
      <c r="J39" s="5">
        <v>48906</v>
      </c>
      <c r="K39" s="5">
        <v>16039800</v>
      </c>
      <c r="L39" s="127">
        <v>9.3659646999999999E-2</v>
      </c>
      <c r="M39" s="127">
        <v>2.9076173E-2</v>
      </c>
    </row>
    <row r="40" spans="1:17" ht="14.4" x14ac:dyDescent="0.3">
      <c r="A40" s="11">
        <v>44866</v>
      </c>
      <c r="B40" s="5">
        <v>485534</v>
      </c>
      <c r="C40" s="5">
        <v>870361</v>
      </c>
      <c r="D40" s="5">
        <v>40511</v>
      </c>
      <c r="E40" s="5">
        <v>0</v>
      </c>
      <c r="F40" s="5">
        <v>0</v>
      </c>
      <c r="G40" s="5">
        <v>244221</v>
      </c>
      <c r="H40" s="5">
        <v>90995</v>
      </c>
      <c r="I40" s="5">
        <v>132516</v>
      </c>
      <c r="J40" s="5">
        <v>6697</v>
      </c>
      <c r="K40" s="5">
        <v>15500520</v>
      </c>
      <c r="L40" s="127">
        <v>9.0087687E-2</v>
      </c>
      <c r="M40" s="127">
        <v>3.0607295999999999E-2</v>
      </c>
    </row>
    <row r="41" spans="1:17" ht="14.4" x14ac:dyDescent="0.3">
      <c r="A41" s="11">
        <v>44896</v>
      </c>
      <c r="B41" s="5">
        <v>469319</v>
      </c>
      <c r="C41" s="5">
        <v>727496</v>
      </c>
      <c r="D41" s="5">
        <v>42502</v>
      </c>
      <c r="E41" s="5">
        <v>0</v>
      </c>
      <c r="F41" s="5">
        <v>0</v>
      </c>
      <c r="G41" s="5">
        <v>213536</v>
      </c>
      <c r="H41" s="5">
        <v>53798</v>
      </c>
      <c r="I41" s="5">
        <v>77793</v>
      </c>
      <c r="J41" s="5">
        <v>210</v>
      </c>
      <c r="K41" s="5">
        <v>15579900</v>
      </c>
      <c r="L41" s="127">
        <v>7.9545888999999995E-2</v>
      </c>
      <c r="M41" s="127">
        <v>2.2165547000000001E-2</v>
      </c>
    </row>
    <row r="42" spans="1:17" x14ac:dyDescent="0.25">
      <c r="A42" s="11">
        <v>44927</v>
      </c>
      <c r="B42">
        <v>531509</v>
      </c>
      <c r="C42">
        <v>931656</v>
      </c>
      <c r="D42">
        <v>31778</v>
      </c>
      <c r="E42" s="4">
        <v>0</v>
      </c>
      <c r="F42" s="4">
        <v>0</v>
      </c>
      <c r="G42">
        <v>220753</v>
      </c>
      <c r="H42">
        <v>89862</v>
      </c>
      <c r="I42">
        <v>146211</v>
      </c>
      <c r="J42">
        <v>709</v>
      </c>
      <c r="K42">
        <v>16536870</v>
      </c>
      <c r="L42" s="128">
        <v>9.0400601806699996E-2</v>
      </c>
      <c r="M42" s="128">
        <v>2.7667569497699999E-2</v>
      </c>
    </row>
    <row r="43" spans="1:17" x14ac:dyDescent="0.25">
      <c r="A43" s="11">
        <v>44958</v>
      </c>
      <c r="B43">
        <v>482547</v>
      </c>
      <c r="C43">
        <v>914327</v>
      </c>
      <c r="D43">
        <v>29892</v>
      </c>
      <c r="E43" s="4">
        <v>0</v>
      </c>
      <c r="F43" s="4">
        <v>0</v>
      </c>
      <c r="G43">
        <v>210590</v>
      </c>
      <c r="H43">
        <v>64667</v>
      </c>
      <c r="I43">
        <v>141953</v>
      </c>
      <c r="J43">
        <v>90</v>
      </c>
      <c r="K43">
        <v>14437710</v>
      </c>
      <c r="L43" s="128">
        <v>9.8822181634E-2</v>
      </c>
      <c r="M43" s="128">
        <v>2.89034756897E-2</v>
      </c>
    </row>
    <row r="44" spans="1:17" x14ac:dyDescent="0.25">
      <c r="A44" s="11">
        <v>44986</v>
      </c>
      <c r="B44">
        <v>574113</v>
      </c>
      <c r="C44">
        <v>984154</v>
      </c>
      <c r="D44">
        <v>33716</v>
      </c>
      <c r="E44" s="4">
        <v>0</v>
      </c>
      <c r="F44" s="4">
        <v>0</v>
      </c>
      <c r="G44">
        <v>232710</v>
      </c>
      <c r="H44">
        <v>73435</v>
      </c>
      <c r="I44">
        <v>139035</v>
      </c>
      <c r="J44">
        <v>29687</v>
      </c>
      <c r="K44">
        <v>15840090</v>
      </c>
      <c r="L44" s="128">
        <v>0.1005034062306</v>
      </c>
      <c r="M44" s="128">
        <v>2.99788069385E-2</v>
      </c>
    </row>
    <row r="45" spans="1:17" x14ac:dyDescent="0.25">
      <c r="A45" s="11">
        <v>45017</v>
      </c>
      <c r="B45">
        <v>544149</v>
      </c>
      <c r="C45">
        <v>684305</v>
      </c>
      <c r="D45">
        <v>39118</v>
      </c>
      <c r="E45" s="4">
        <v>0</v>
      </c>
      <c r="F45" s="4">
        <v>0</v>
      </c>
      <c r="G45">
        <v>272971</v>
      </c>
      <c r="H45">
        <v>72645</v>
      </c>
      <c r="I45">
        <v>145256</v>
      </c>
      <c r="J45">
        <v>120477</v>
      </c>
      <c r="K45">
        <v>15085350</v>
      </c>
      <c r="L45" s="128">
        <v>8.4026688144399994E-2</v>
      </c>
      <c r="M45" s="128">
        <v>4.0526007019999997E-2</v>
      </c>
      <c r="O45" s="15"/>
      <c r="Q45" s="15"/>
    </row>
    <row r="46" spans="1:17" x14ac:dyDescent="0.25">
      <c r="A46" s="11">
        <v>45047</v>
      </c>
      <c r="B46">
        <v>703631</v>
      </c>
      <c r="C46">
        <v>651928</v>
      </c>
      <c r="D46">
        <v>43332</v>
      </c>
      <c r="E46" s="4">
        <v>0</v>
      </c>
      <c r="F46" s="4">
        <v>0</v>
      </c>
      <c r="G46">
        <v>283288</v>
      </c>
      <c r="H46">
        <v>68450</v>
      </c>
      <c r="I46">
        <v>146619</v>
      </c>
      <c r="J46">
        <v>138044</v>
      </c>
      <c r="K46">
        <v>15723540</v>
      </c>
      <c r="L46" s="128">
        <v>8.89679423335E-2</v>
      </c>
      <c r="M46" s="128">
        <v>4.04744097067E-2</v>
      </c>
    </row>
    <row r="47" spans="1:17" x14ac:dyDescent="0.25">
      <c r="A47" s="12">
        <v>45078</v>
      </c>
      <c r="B47">
        <v>694431</v>
      </c>
      <c r="C47">
        <v>615869</v>
      </c>
      <c r="D47">
        <v>52932</v>
      </c>
      <c r="E47">
        <v>0</v>
      </c>
      <c r="F47">
        <v>0</v>
      </c>
      <c r="G47">
        <v>259872</v>
      </c>
      <c r="H47">
        <v>64800</v>
      </c>
      <c r="I47">
        <v>135057</v>
      </c>
      <c r="J47">
        <v>119507</v>
      </c>
      <c r="K47">
        <v>15169140</v>
      </c>
      <c r="L47" s="128">
        <v>8.9868773048400005E-2</v>
      </c>
      <c r="M47" s="128">
        <v>3.8185157497299997E-2</v>
      </c>
    </row>
    <row r="48" spans="1:17" x14ac:dyDescent="0.25">
      <c r="A48" s="12">
        <v>45108</v>
      </c>
      <c r="B48">
        <v>742655</v>
      </c>
      <c r="C48">
        <v>647881</v>
      </c>
      <c r="D48">
        <v>59330</v>
      </c>
      <c r="E48">
        <v>0</v>
      </c>
      <c r="F48">
        <v>0</v>
      </c>
      <c r="G48">
        <v>251384</v>
      </c>
      <c r="H48">
        <v>71731</v>
      </c>
      <c r="I48">
        <v>128069</v>
      </c>
      <c r="J48">
        <v>105314</v>
      </c>
      <c r="K48">
        <v>15205680</v>
      </c>
      <c r="L48" s="128">
        <v>9.5350290154699993E-2</v>
      </c>
      <c r="M48" s="128">
        <v>3.65980344187E-2</v>
      </c>
    </row>
    <row r="49" spans="1:13" x14ac:dyDescent="0.25">
      <c r="A49" s="12">
        <v>45139</v>
      </c>
      <c r="B49">
        <v>605828</v>
      </c>
      <c r="C49">
        <v>630922</v>
      </c>
      <c r="D49">
        <v>64793</v>
      </c>
      <c r="E49">
        <v>0</v>
      </c>
      <c r="F49">
        <v>0</v>
      </c>
      <c r="G49">
        <v>255139</v>
      </c>
      <c r="H49">
        <v>67792</v>
      </c>
      <c r="I49">
        <v>127369</v>
      </c>
      <c r="J49">
        <v>104908</v>
      </c>
      <c r="K49">
        <v>15013530</v>
      </c>
      <c r="L49" s="128">
        <v>8.6691337746599997E-2</v>
      </c>
      <c r="M49" s="128">
        <v>3.6980510246399999E-2</v>
      </c>
    </row>
    <row r="50" spans="1:13" x14ac:dyDescent="0.25">
      <c r="A50" s="12">
        <v>45170</v>
      </c>
      <c r="B50">
        <v>578977</v>
      </c>
      <c r="C50">
        <v>586770</v>
      </c>
      <c r="D50">
        <v>49803</v>
      </c>
      <c r="E50">
        <v>0</v>
      </c>
      <c r="F50">
        <v>0</v>
      </c>
      <c r="G50">
        <v>233444</v>
      </c>
      <c r="H50">
        <v>65267</v>
      </c>
      <c r="I50">
        <v>110006</v>
      </c>
      <c r="J50">
        <v>30923</v>
      </c>
      <c r="K50">
        <v>15122520</v>
      </c>
      <c r="L50" s="128">
        <v>8.0380121831500007E-2</v>
      </c>
      <c r="M50" s="128">
        <v>2.90718742643E-2</v>
      </c>
    </row>
    <row r="51" spans="1:13" x14ac:dyDescent="0.25">
      <c r="A51" s="12">
        <v>45200</v>
      </c>
      <c r="B51">
        <v>583935</v>
      </c>
      <c r="C51">
        <v>624297</v>
      </c>
      <c r="D51">
        <v>47718</v>
      </c>
      <c r="E51">
        <v>0</v>
      </c>
      <c r="F51">
        <v>0</v>
      </c>
      <c r="G51">
        <v>232354</v>
      </c>
      <c r="H51">
        <v>68808</v>
      </c>
      <c r="I51">
        <v>129447</v>
      </c>
      <c r="J51">
        <v>11582</v>
      </c>
      <c r="K51">
        <v>15737400</v>
      </c>
      <c r="L51" s="128">
        <v>7.9806702504800001E-2</v>
      </c>
      <c r="M51" s="128">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3.8" x14ac:dyDescent="0.25"/>
  <cols>
    <col min="11" max="11" width="12.21875" bestFit="1" customWidth="1"/>
  </cols>
  <sheetData>
    <row r="1" spans="1:13" x14ac:dyDescent="0.25">
      <c r="B1" s="210" t="s">
        <v>311</v>
      </c>
      <c r="C1" s="210"/>
      <c r="D1" s="210"/>
      <c r="E1" s="210"/>
      <c r="F1" s="210"/>
      <c r="G1" s="210"/>
      <c r="H1" s="210"/>
      <c r="I1" s="210"/>
      <c r="J1" s="210"/>
      <c r="K1" s="13" t="s">
        <v>312</v>
      </c>
    </row>
    <row r="2" spans="1:13" x14ac:dyDescent="0.25">
      <c r="A2" s="6" t="s">
        <v>310</v>
      </c>
      <c r="B2" s="7" t="s">
        <v>313</v>
      </c>
      <c r="C2" s="7" t="s">
        <v>307</v>
      </c>
      <c r="D2" s="7" t="s">
        <v>308</v>
      </c>
      <c r="E2" s="7" t="s">
        <v>314</v>
      </c>
      <c r="F2" s="7" t="s">
        <v>315</v>
      </c>
      <c r="G2" s="8" t="s">
        <v>317</v>
      </c>
      <c r="H2" s="8" t="s">
        <v>318</v>
      </c>
      <c r="I2" s="8" t="s">
        <v>309</v>
      </c>
      <c r="J2" s="8" t="s">
        <v>316</v>
      </c>
      <c r="K2" s="9" t="s">
        <v>319</v>
      </c>
      <c r="L2" s="10" t="s">
        <v>320</v>
      </c>
      <c r="M2" s="10" t="s">
        <v>321</v>
      </c>
    </row>
    <row r="3" spans="1:13" ht="14.4" x14ac:dyDescent="0.3">
      <c r="A3" s="11">
        <v>43739</v>
      </c>
      <c r="B3" s="5">
        <v>36873</v>
      </c>
      <c r="C3" s="5">
        <v>51034</v>
      </c>
      <c r="D3" s="5">
        <v>0</v>
      </c>
      <c r="E3" s="5">
        <v>0</v>
      </c>
      <c r="F3" s="5">
        <v>0</v>
      </c>
      <c r="G3" s="5">
        <v>0</v>
      </c>
      <c r="H3" s="5">
        <v>825</v>
      </c>
      <c r="I3" s="5">
        <v>300</v>
      </c>
      <c r="J3" s="5">
        <v>4050</v>
      </c>
      <c r="K3" s="5">
        <v>20228670</v>
      </c>
      <c r="L3" s="5">
        <v>4.346E-3</v>
      </c>
      <c r="M3" s="5">
        <v>2.5599999999999999E-4</v>
      </c>
    </row>
    <row r="4" spans="1:13" ht="14.4" x14ac:dyDescent="0.3">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4.4" x14ac:dyDescent="0.3">
      <c r="A5" s="11">
        <v>43800</v>
      </c>
      <c r="B5" s="5">
        <v>34903</v>
      </c>
      <c r="C5" s="5">
        <v>41804</v>
      </c>
      <c r="D5" s="5">
        <v>0</v>
      </c>
      <c r="E5" s="5">
        <v>0</v>
      </c>
      <c r="F5" s="5">
        <v>0</v>
      </c>
      <c r="G5" s="5">
        <v>0</v>
      </c>
      <c r="H5" s="5">
        <v>657</v>
      </c>
      <c r="I5" s="5">
        <v>0</v>
      </c>
      <c r="J5" s="5">
        <v>3231</v>
      </c>
      <c r="K5" s="5">
        <v>18952290</v>
      </c>
      <c r="L5" s="5">
        <v>4.0470000000000002E-3</v>
      </c>
      <c r="M5" s="5">
        <v>2.05E-4</v>
      </c>
    </row>
    <row r="6" spans="1:13" ht="14.4" x14ac:dyDescent="0.3">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4.4" x14ac:dyDescent="0.3">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4.4" x14ac:dyDescent="0.3">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4.4" x14ac:dyDescent="0.3">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4.4" x14ac:dyDescent="0.3">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4.4" x14ac:dyDescent="0.3">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4.4" x14ac:dyDescent="0.3">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4.4" x14ac:dyDescent="0.3">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4.4" x14ac:dyDescent="0.3">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4.4" x14ac:dyDescent="0.3">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4.4" x14ac:dyDescent="0.3">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4.4" x14ac:dyDescent="0.3">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4.4" x14ac:dyDescent="0.3">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4.4" x14ac:dyDescent="0.3">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4.4" x14ac:dyDescent="0.3">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4.4" x14ac:dyDescent="0.3">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4.4" x14ac:dyDescent="0.3">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4.4" x14ac:dyDescent="0.3">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4.4" x14ac:dyDescent="0.3">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4.4" x14ac:dyDescent="0.3">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4.4" x14ac:dyDescent="0.3">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4.4" x14ac:dyDescent="0.3">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4.4" x14ac:dyDescent="0.3">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4.4" x14ac:dyDescent="0.3">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4.4" x14ac:dyDescent="0.3">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4.4" x14ac:dyDescent="0.3">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4.4" x14ac:dyDescent="0.3">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4.4" x14ac:dyDescent="0.3">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4.4" x14ac:dyDescent="0.3">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4.4" x14ac:dyDescent="0.3">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4.4" x14ac:dyDescent="0.3">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4.4" x14ac:dyDescent="0.3">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4.4" x14ac:dyDescent="0.3">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4.4" x14ac:dyDescent="0.3">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4.4" x14ac:dyDescent="0.3">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4.4" x14ac:dyDescent="0.3">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4.4" x14ac:dyDescent="0.3">
      <c r="A42" s="11">
        <v>44927</v>
      </c>
      <c r="B42">
        <v>61128</v>
      </c>
      <c r="C42">
        <v>55277</v>
      </c>
      <c r="D42">
        <v>870</v>
      </c>
      <c r="E42" s="5">
        <v>0</v>
      </c>
      <c r="F42" s="5">
        <v>0</v>
      </c>
      <c r="G42">
        <v>960</v>
      </c>
      <c r="H42">
        <v>950</v>
      </c>
      <c r="I42">
        <v>0</v>
      </c>
      <c r="J42">
        <v>7345</v>
      </c>
      <c r="K42">
        <v>19986120</v>
      </c>
      <c r="L42">
        <v>5.8678222685999998E-3</v>
      </c>
      <c r="M42">
        <v>4.6307137149999999E-4</v>
      </c>
    </row>
    <row r="43" spans="1:13" ht="14.4" x14ac:dyDescent="0.3">
      <c r="A43" s="11">
        <v>44958</v>
      </c>
      <c r="B43">
        <v>43886</v>
      </c>
      <c r="C43">
        <v>38839</v>
      </c>
      <c r="D43">
        <v>3360</v>
      </c>
      <c r="E43" s="5">
        <v>0</v>
      </c>
      <c r="F43" s="5">
        <v>0</v>
      </c>
      <c r="G43">
        <v>519</v>
      </c>
      <c r="H43">
        <v>692</v>
      </c>
      <c r="I43">
        <v>0</v>
      </c>
      <c r="J43">
        <v>3132</v>
      </c>
      <c r="K43">
        <v>17514000</v>
      </c>
      <c r="L43">
        <v>4.9152106884999998E-3</v>
      </c>
      <c r="M43">
        <v>2.4797305010000001E-4</v>
      </c>
    </row>
    <row r="44" spans="1:13" ht="14.4" x14ac:dyDescent="0.3">
      <c r="A44" s="11">
        <v>44986</v>
      </c>
      <c r="B44">
        <v>70085</v>
      </c>
      <c r="C44">
        <v>34886</v>
      </c>
      <c r="D44">
        <v>6191</v>
      </c>
      <c r="E44" s="5">
        <v>0</v>
      </c>
      <c r="F44" s="5">
        <v>0</v>
      </c>
      <c r="G44">
        <v>321</v>
      </c>
      <c r="H44">
        <v>777</v>
      </c>
      <c r="I44">
        <v>0</v>
      </c>
      <c r="J44">
        <v>4443</v>
      </c>
      <c r="K44">
        <v>18924570</v>
      </c>
      <c r="L44">
        <v>5.8739511650000003E-3</v>
      </c>
      <c r="M44">
        <v>2.9279397099999998E-4</v>
      </c>
    </row>
    <row r="45" spans="1:13" ht="14.4" x14ac:dyDescent="0.3">
      <c r="A45" s="11">
        <v>45017</v>
      </c>
      <c r="B45">
        <v>55384</v>
      </c>
      <c r="C45">
        <v>31704</v>
      </c>
      <c r="D45">
        <v>5027</v>
      </c>
      <c r="E45" s="5">
        <v>0</v>
      </c>
      <c r="F45" s="5">
        <v>0</v>
      </c>
      <c r="G45">
        <v>882</v>
      </c>
      <c r="H45">
        <v>638</v>
      </c>
      <c r="I45">
        <v>0</v>
      </c>
      <c r="J45">
        <v>6878</v>
      </c>
      <c r="K45">
        <v>18536490</v>
      </c>
      <c r="L45">
        <v>4.9693874082000003E-3</v>
      </c>
      <c r="M45">
        <v>4.5305233079999998E-4</v>
      </c>
    </row>
    <row r="46" spans="1:13" ht="14.4" x14ac:dyDescent="0.3">
      <c r="A46" s="11">
        <v>45047</v>
      </c>
      <c r="B46">
        <v>64723</v>
      </c>
      <c r="C46">
        <v>39960</v>
      </c>
      <c r="D46">
        <v>3171</v>
      </c>
      <c r="E46" s="5">
        <v>0</v>
      </c>
      <c r="F46" s="5">
        <v>0</v>
      </c>
      <c r="G46">
        <v>849</v>
      </c>
      <c r="H46">
        <v>834</v>
      </c>
      <c r="I46">
        <v>0</v>
      </c>
      <c r="J46">
        <v>6564</v>
      </c>
      <c r="K46">
        <v>19776330</v>
      </c>
      <c r="L46">
        <v>5.4536913571999997E-3</v>
      </c>
      <c r="M46">
        <v>4.1701367239999998E-4</v>
      </c>
    </row>
    <row r="47" spans="1:13" x14ac:dyDescent="0.25">
      <c r="A47" s="11">
        <v>45078</v>
      </c>
      <c r="B47">
        <v>58365</v>
      </c>
      <c r="C47">
        <v>21007</v>
      </c>
      <c r="D47">
        <v>9321</v>
      </c>
      <c r="E47">
        <v>0</v>
      </c>
      <c r="F47">
        <v>0</v>
      </c>
      <c r="G47">
        <v>545</v>
      </c>
      <c r="H47">
        <v>990</v>
      </c>
      <c r="I47">
        <v>0</v>
      </c>
      <c r="J47">
        <v>5113</v>
      </c>
      <c r="K47">
        <v>18768960</v>
      </c>
      <c r="L47">
        <v>4.7255148926000001E-3</v>
      </c>
      <c r="M47">
        <v>3.5420183110000002E-4</v>
      </c>
    </row>
    <row r="48" spans="1:13" x14ac:dyDescent="0.25">
      <c r="A48" s="16">
        <v>45108</v>
      </c>
      <c r="B48">
        <v>62360</v>
      </c>
      <c r="C48">
        <v>19459</v>
      </c>
      <c r="D48">
        <v>3489</v>
      </c>
      <c r="E48">
        <v>0</v>
      </c>
      <c r="F48">
        <v>0</v>
      </c>
      <c r="G48">
        <v>372</v>
      </c>
      <c r="H48">
        <v>2415</v>
      </c>
      <c r="I48">
        <v>0</v>
      </c>
      <c r="J48">
        <v>5755</v>
      </c>
      <c r="K48">
        <v>19189800</v>
      </c>
      <c r="L48">
        <v>4.4454866647000001E-3</v>
      </c>
      <c r="M48">
        <v>4.4513230979999999E-4</v>
      </c>
    </row>
    <row r="49" spans="1:13" x14ac:dyDescent="0.25">
      <c r="A49" s="12">
        <v>45139</v>
      </c>
      <c r="B49">
        <v>58431</v>
      </c>
      <c r="C49">
        <v>21286</v>
      </c>
      <c r="D49">
        <v>5566</v>
      </c>
      <c r="E49">
        <v>0</v>
      </c>
      <c r="F49">
        <v>0</v>
      </c>
      <c r="G49">
        <v>1128</v>
      </c>
      <c r="H49">
        <v>1826</v>
      </c>
      <c r="I49">
        <v>0</v>
      </c>
      <c r="J49">
        <v>5048</v>
      </c>
      <c r="K49">
        <v>18915120</v>
      </c>
      <c r="L49">
        <v>4.5087210653999999E-3</v>
      </c>
      <c r="M49">
        <v>4.2304780509999998E-4</v>
      </c>
    </row>
    <row r="50" spans="1:13" x14ac:dyDescent="0.25">
      <c r="A50" s="12">
        <v>45170</v>
      </c>
      <c r="B50">
        <v>68991</v>
      </c>
      <c r="C50">
        <v>24322</v>
      </c>
      <c r="D50">
        <v>6592</v>
      </c>
      <c r="E50">
        <v>0</v>
      </c>
      <c r="F50">
        <v>0</v>
      </c>
      <c r="G50">
        <v>483</v>
      </c>
      <c r="H50">
        <v>162</v>
      </c>
      <c r="I50">
        <v>0</v>
      </c>
      <c r="J50">
        <v>12834</v>
      </c>
      <c r="K50">
        <v>18607680</v>
      </c>
      <c r="L50">
        <v>5.3690196734999997E-3</v>
      </c>
      <c r="M50">
        <v>7.243783212E-4</v>
      </c>
    </row>
    <row r="51" spans="1:13" x14ac:dyDescent="0.25">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workbookViewId="0"/>
  </sheetViews>
  <sheetFormatPr defaultRowHeight="13.8" x14ac:dyDescent="0.25"/>
  <cols>
    <col min="1" max="1" width="5.21875" customWidth="1"/>
    <col min="2" max="2" width="143.21875" customWidth="1"/>
  </cols>
  <sheetData>
    <row r="6" spans="1:2" ht="14.4" customHeight="1" x14ac:dyDescent="0.25"/>
    <row r="8" spans="1:2" ht="15.75" customHeight="1" x14ac:dyDescent="0.25"/>
    <row r="9" spans="1:2" x14ac:dyDescent="0.25">
      <c r="A9" s="113"/>
      <c r="B9" s="114"/>
    </row>
    <row r="10" spans="1:2" ht="30.6" x14ac:dyDescent="0.55000000000000004">
      <c r="A10" s="113"/>
      <c r="B10" s="115" t="s">
        <v>32</v>
      </c>
    </row>
    <row r="11" spans="1:2" ht="30.6" x14ac:dyDescent="0.55000000000000004">
      <c r="A11" s="113"/>
      <c r="B11" s="203" t="s">
        <v>322</v>
      </c>
    </row>
    <row r="12" spans="1:2" ht="13.2" customHeight="1" x14ac:dyDescent="0.55000000000000004">
      <c r="A12" s="113"/>
      <c r="B12" s="115"/>
    </row>
    <row r="13" spans="1:2" ht="18.600000000000001" customHeight="1" x14ac:dyDescent="0.25">
      <c r="B13" s="204" t="s">
        <v>323</v>
      </c>
    </row>
    <row r="15" spans="1:2" x14ac:dyDescent="0.25">
      <c r="B15" t="s">
        <v>33</v>
      </c>
    </row>
    <row r="17" spans="2:2" ht="41.4" x14ac:dyDescent="0.25">
      <c r="B17" s="75" t="s">
        <v>34</v>
      </c>
    </row>
    <row r="18" spans="2:2" x14ac:dyDescent="0.25">
      <c r="B18" s="75"/>
    </row>
    <row r="19" spans="2:2" x14ac:dyDescent="0.25">
      <c r="B19" s="75" t="s">
        <v>35</v>
      </c>
    </row>
    <row r="21" spans="2:2" x14ac:dyDescent="0.25">
      <c r="B21" s="1" t="s">
        <v>36</v>
      </c>
    </row>
    <row r="24" spans="2:2" ht="27.6" x14ac:dyDescent="0.25">
      <c r="B24" s="116" t="s">
        <v>37</v>
      </c>
    </row>
    <row r="28" spans="2:2" x14ac:dyDescent="0.25">
      <c r="B28" s="75"/>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E33"/>
  <sheetViews>
    <sheetView zoomScale="80" zoomScaleNormal="80" workbookViewId="0">
      <pane xSplit="2" ySplit="1" topLeftCell="C2" activePane="bottomRight" state="frozen"/>
      <selection pane="topRight" activeCell="B1" sqref="B1"/>
      <selection pane="bottomLeft" activeCell="A2" sqref="A2"/>
      <selection pane="bottomRight"/>
    </sheetView>
  </sheetViews>
  <sheetFormatPr defaultColWidth="9" defaultRowHeight="14.25" customHeight="1" x14ac:dyDescent="0.25"/>
  <cols>
    <col min="1" max="1" width="17.44140625" style="117" customWidth="1"/>
    <col min="2" max="2" width="11.44140625" style="117" customWidth="1"/>
    <col min="3" max="3" width="43.21875" style="117" customWidth="1"/>
    <col min="4" max="4" width="56.6640625" style="117" customWidth="1"/>
    <col min="5" max="5" width="18.44140625" style="117" customWidth="1"/>
    <col min="6" max="6" width="15.109375" style="117" customWidth="1"/>
    <col min="7" max="15" width="11.109375" style="117" bestFit="1" customWidth="1"/>
    <col min="16" max="16" width="12.21875" style="117" bestFit="1" customWidth="1"/>
    <col min="17" max="16384" width="9" style="117"/>
  </cols>
  <sheetData>
    <row r="1" spans="1:5" s="176" customFormat="1" ht="28.2" customHeight="1" x14ac:dyDescent="0.25">
      <c r="A1" s="177" t="s">
        <v>38</v>
      </c>
      <c r="B1" s="178" t="s">
        <v>39</v>
      </c>
      <c r="C1" s="178" t="s">
        <v>40</v>
      </c>
      <c r="D1" s="178" t="s">
        <v>41</v>
      </c>
      <c r="E1" s="178" t="s">
        <v>42</v>
      </c>
    </row>
    <row r="2" spans="1:5" ht="41.4" x14ac:dyDescent="0.25">
      <c r="A2" s="118" t="s">
        <v>43</v>
      </c>
      <c r="B2" s="122" t="s">
        <v>44</v>
      </c>
      <c r="C2" s="122" t="s">
        <v>45</v>
      </c>
      <c r="D2" s="160" t="s">
        <v>46</v>
      </c>
      <c r="E2" s="182" t="s">
        <v>47</v>
      </c>
    </row>
    <row r="3" spans="1:5" ht="27.6" x14ac:dyDescent="0.25">
      <c r="A3" s="118" t="s">
        <v>43</v>
      </c>
      <c r="B3" s="122" t="s">
        <v>48</v>
      </c>
      <c r="C3" s="122" t="s">
        <v>49</v>
      </c>
      <c r="D3" s="159" t="s">
        <v>50</v>
      </c>
      <c r="E3" s="179" t="s">
        <v>51</v>
      </c>
    </row>
    <row r="4" spans="1:5" ht="27.6" x14ac:dyDescent="0.25">
      <c r="A4" s="118" t="s">
        <v>43</v>
      </c>
      <c r="B4" s="122" t="s">
        <v>52</v>
      </c>
      <c r="C4" s="122" t="s">
        <v>53</v>
      </c>
      <c r="D4" s="159" t="s">
        <v>54</v>
      </c>
      <c r="E4" s="179" t="s">
        <v>55</v>
      </c>
    </row>
    <row r="5" spans="1:5" ht="27.6" x14ac:dyDescent="0.25">
      <c r="A5" s="118" t="s">
        <v>43</v>
      </c>
      <c r="B5" s="122" t="s">
        <v>56</v>
      </c>
      <c r="C5" s="122" t="s">
        <v>57</v>
      </c>
      <c r="D5" s="159" t="s">
        <v>58</v>
      </c>
      <c r="E5" s="179" t="s">
        <v>59</v>
      </c>
    </row>
    <row r="6" spans="1:5" ht="41.4" x14ac:dyDescent="0.25">
      <c r="A6" s="118" t="s">
        <v>43</v>
      </c>
      <c r="B6" s="122" t="s">
        <v>60</v>
      </c>
      <c r="C6" s="122" t="s">
        <v>61</v>
      </c>
      <c r="D6" s="159" t="s">
        <v>62</v>
      </c>
      <c r="E6" s="179" t="s">
        <v>63</v>
      </c>
    </row>
    <row r="7" spans="1:5" ht="27.6" x14ac:dyDescent="0.25">
      <c r="A7" s="118" t="s">
        <v>43</v>
      </c>
      <c r="B7" s="122" t="s">
        <v>64</v>
      </c>
      <c r="C7" s="122" t="s">
        <v>65</v>
      </c>
      <c r="D7" s="159" t="s">
        <v>66</v>
      </c>
      <c r="E7" s="179" t="s">
        <v>67</v>
      </c>
    </row>
    <row r="8" spans="1:5" ht="41.4" x14ac:dyDescent="0.25">
      <c r="A8" s="119" t="s">
        <v>68</v>
      </c>
      <c r="B8" s="170" t="s">
        <v>69</v>
      </c>
      <c r="C8" s="170" t="s">
        <v>70</v>
      </c>
      <c r="D8" s="159" t="s">
        <v>71</v>
      </c>
      <c r="E8" s="179" t="s">
        <v>72</v>
      </c>
    </row>
    <row r="9" spans="1:5" ht="41.4" x14ac:dyDescent="0.25">
      <c r="A9" s="140" t="s">
        <v>68</v>
      </c>
      <c r="B9" s="171" t="s">
        <v>73</v>
      </c>
      <c r="C9" s="171" t="s">
        <v>74</v>
      </c>
      <c r="D9" s="159" t="s">
        <v>75</v>
      </c>
      <c r="E9" s="179" t="s">
        <v>76</v>
      </c>
    </row>
    <row r="10" spans="1:5" ht="27.6" x14ac:dyDescent="0.25">
      <c r="A10" s="119" t="s">
        <v>68</v>
      </c>
      <c r="B10" s="170" t="s">
        <v>77</v>
      </c>
      <c r="C10" s="170" t="s">
        <v>78</v>
      </c>
      <c r="D10" s="159" t="s">
        <v>79</v>
      </c>
      <c r="E10" s="179" t="s">
        <v>80</v>
      </c>
    </row>
    <row r="11" spans="1:5" ht="27.6" x14ac:dyDescent="0.25">
      <c r="A11" s="119" t="s">
        <v>68</v>
      </c>
      <c r="B11" s="170" t="s">
        <v>81</v>
      </c>
      <c r="C11" s="170" t="s">
        <v>82</v>
      </c>
      <c r="D11" s="159" t="s">
        <v>83</v>
      </c>
      <c r="E11" s="179" t="s">
        <v>84</v>
      </c>
    </row>
    <row r="12" spans="1:5" ht="69" x14ac:dyDescent="0.25">
      <c r="A12" s="119" t="s">
        <v>68</v>
      </c>
      <c r="B12" s="170" t="s">
        <v>85</v>
      </c>
      <c r="C12" s="170" t="s">
        <v>86</v>
      </c>
      <c r="D12" s="159" t="s">
        <v>87</v>
      </c>
      <c r="E12" s="179" t="s">
        <v>80</v>
      </c>
    </row>
    <row r="13" spans="1:5" ht="55.2" x14ac:dyDescent="0.25">
      <c r="A13" s="119" t="s">
        <v>68</v>
      </c>
      <c r="B13" s="170" t="s">
        <v>88</v>
      </c>
      <c r="C13" s="170" t="s">
        <v>89</v>
      </c>
      <c r="D13" s="159" t="s">
        <v>90</v>
      </c>
      <c r="E13" s="180">
        <v>0.4</v>
      </c>
    </row>
    <row r="14" spans="1:5" ht="82.8" x14ac:dyDescent="0.25">
      <c r="A14" s="119" t="s">
        <v>68</v>
      </c>
      <c r="B14" s="170" t="s">
        <v>91</v>
      </c>
      <c r="C14" s="170" t="s">
        <v>92</v>
      </c>
      <c r="D14" s="159" t="s">
        <v>93</v>
      </c>
      <c r="E14" s="179" t="s">
        <v>94</v>
      </c>
    </row>
    <row r="15" spans="1:5" ht="207" x14ac:dyDescent="0.25">
      <c r="A15" s="119" t="s">
        <v>68</v>
      </c>
      <c r="B15" s="170" t="s">
        <v>95</v>
      </c>
      <c r="C15" s="170" t="s">
        <v>96</v>
      </c>
      <c r="D15" s="159" t="s">
        <v>97</v>
      </c>
      <c r="E15" s="179" t="s">
        <v>98</v>
      </c>
    </row>
    <row r="16" spans="1:5" ht="41.4" x14ac:dyDescent="0.25">
      <c r="A16" s="119" t="s">
        <v>68</v>
      </c>
      <c r="B16" s="170" t="s">
        <v>99</v>
      </c>
      <c r="C16" s="170" t="s">
        <v>100</v>
      </c>
      <c r="D16" s="159" t="s">
        <v>101</v>
      </c>
      <c r="E16" s="179" t="s">
        <v>102</v>
      </c>
    </row>
    <row r="17" spans="1:5" ht="69" x14ac:dyDescent="0.25">
      <c r="A17" s="119" t="s">
        <v>68</v>
      </c>
      <c r="B17" s="170" t="s">
        <v>103</v>
      </c>
      <c r="C17" s="170" t="s">
        <v>104</v>
      </c>
      <c r="D17" s="159" t="s">
        <v>105</v>
      </c>
      <c r="E17" s="179" t="s">
        <v>106</v>
      </c>
    </row>
    <row r="18" spans="1:5" ht="41.4" x14ac:dyDescent="0.25">
      <c r="A18" s="120" t="s">
        <v>107</v>
      </c>
      <c r="B18" s="137" t="s">
        <v>108</v>
      </c>
      <c r="C18" s="137" t="s">
        <v>109</v>
      </c>
      <c r="D18" s="159" t="s">
        <v>110</v>
      </c>
      <c r="E18" s="179" t="s">
        <v>111</v>
      </c>
    </row>
    <row r="19" spans="1:5" ht="41.4" x14ac:dyDescent="0.25">
      <c r="A19" s="120" t="s">
        <v>107</v>
      </c>
      <c r="B19" s="137" t="s">
        <v>112</v>
      </c>
      <c r="C19" s="137" t="s">
        <v>113</v>
      </c>
      <c r="D19" s="159" t="s">
        <v>114</v>
      </c>
      <c r="E19" s="179" t="s">
        <v>115</v>
      </c>
    </row>
    <row r="20" spans="1:5" ht="41.4" x14ac:dyDescent="0.25">
      <c r="A20" s="120" t="s">
        <v>107</v>
      </c>
      <c r="B20" s="137" t="s">
        <v>116</v>
      </c>
      <c r="C20" s="137" t="s">
        <v>117</v>
      </c>
      <c r="D20" s="159" t="s">
        <v>118</v>
      </c>
      <c r="E20" s="179" t="s">
        <v>115</v>
      </c>
    </row>
    <row r="21" spans="1:5" ht="41.4" x14ac:dyDescent="0.25">
      <c r="A21" s="136" t="s">
        <v>107</v>
      </c>
      <c r="B21" s="155" t="s">
        <v>119</v>
      </c>
      <c r="C21" s="155" t="s">
        <v>120</v>
      </c>
      <c r="D21" s="159" t="s">
        <v>121</v>
      </c>
      <c r="E21" s="179" t="s">
        <v>115</v>
      </c>
    </row>
    <row r="22" spans="1:5" ht="55.2" x14ac:dyDescent="0.25">
      <c r="A22" s="120" t="s">
        <v>107</v>
      </c>
      <c r="B22" s="137" t="s">
        <v>122</v>
      </c>
      <c r="C22" s="137" t="s">
        <v>123</v>
      </c>
      <c r="D22" s="159" t="s">
        <v>124</v>
      </c>
      <c r="E22" s="179" t="s">
        <v>125</v>
      </c>
    </row>
    <row r="23" spans="1:5" ht="41.4" x14ac:dyDescent="0.25">
      <c r="A23" s="120" t="s">
        <v>107</v>
      </c>
      <c r="B23" s="137" t="s">
        <v>126</v>
      </c>
      <c r="C23" s="137" t="s">
        <v>127</v>
      </c>
      <c r="D23" s="159" t="s">
        <v>128</v>
      </c>
      <c r="E23" s="180">
        <v>0.9</v>
      </c>
    </row>
    <row r="24" spans="1:5" ht="27.6" x14ac:dyDescent="0.25">
      <c r="A24" s="120" t="s">
        <v>107</v>
      </c>
      <c r="B24" s="137" t="s">
        <v>129</v>
      </c>
      <c r="C24" s="137" t="s">
        <v>130</v>
      </c>
      <c r="D24" s="159" t="s">
        <v>131</v>
      </c>
      <c r="E24" s="180">
        <v>0.95</v>
      </c>
    </row>
    <row r="25" spans="1:5" ht="35.25" customHeight="1" x14ac:dyDescent="0.25">
      <c r="A25" s="120" t="s">
        <v>107</v>
      </c>
      <c r="B25" s="137" t="s">
        <v>132</v>
      </c>
      <c r="C25" s="137" t="s">
        <v>133</v>
      </c>
      <c r="D25" s="159" t="s">
        <v>134</v>
      </c>
      <c r="E25" s="180">
        <v>0.6</v>
      </c>
    </row>
    <row r="26" spans="1:5" ht="37.5" customHeight="1" x14ac:dyDescent="0.25">
      <c r="A26" s="120" t="s">
        <v>107</v>
      </c>
      <c r="B26" s="137" t="s">
        <v>135</v>
      </c>
      <c r="C26" s="137" t="s">
        <v>136</v>
      </c>
      <c r="D26" s="159" t="s">
        <v>137</v>
      </c>
      <c r="E26" s="180">
        <v>0.9</v>
      </c>
    </row>
    <row r="27" spans="1:5" ht="41.4" x14ac:dyDescent="0.25">
      <c r="A27" s="121" t="s">
        <v>138</v>
      </c>
      <c r="B27" s="138" t="s">
        <v>139</v>
      </c>
      <c r="C27" s="138" t="s">
        <v>140</v>
      </c>
      <c r="D27" s="159" t="s">
        <v>141</v>
      </c>
      <c r="E27" s="179" t="s">
        <v>142</v>
      </c>
    </row>
    <row r="28" spans="1:5" ht="55.2" x14ac:dyDescent="0.25">
      <c r="A28" s="121" t="s">
        <v>138</v>
      </c>
      <c r="B28" s="138" t="s">
        <v>143</v>
      </c>
      <c r="C28" s="138" t="s">
        <v>144</v>
      </c>
      <c r="D28" s="159" t="s">
        <v>145</v>
      </c>
      <c r="E28" s="179" t="s">
        <v>146</v>
      </c>
    </row>
    <row r="29" spans="1:5" ht="27.6" x14ac:dyDescent="0.25">
      <c r="A29" s="121" t="s">
        <v>138</v>
      </c>
      <c r="B29" s="138" t="s">
        <v>147</v>
      </c>
      <c r="C29" s="138" t="s">
        <v>148</v>
      </c>
      <c r="D29" s="159" t="s">
        <v>149</v>
      </c>
      <c r="E29" s="179" t="s">
        <v>150</v>
      </c>
    </row>
    <row r="30" spans="1:5" ht="27.6" x14ac:dyDescent="0.25">
      <c r="A30" s="121" t="s">
        <v>138</v>
      </c>
      <c r="B30" s="138" t="s">
        <v>151</v>
      </c>
      <c r="C30" s="138" t="s">
        <v>152</v>
      </c>
      <c r="D30" s="159" t="s">
        <v>153</v>
      </c>
      <c r="E30" s="179" t="s">
        <v>154</v>
      </c>
    </row>
    <row r="31" spans="1:5" ht="27.6" x14ac:dyDescent="0.25">
      <c r="A31" s="121" t="s">
        <v>138</v>
      </c>
      <c r="B31" s="138" t="s">
        <v>155</v>
      </c>
      <c r="C31" s="138" t="s">
        <v>156</v>
      </c>
      <c r="D31" s="159" t="s">
        <v>157</v>
      </c>
      <c r="E31" s="179" t="s">
        <v>158</v>
      </c>
    </row>
    <row r="32" spans="1:5" ht="41.4" x14ac:dyDescent="0.25">
      <c r="A32" s="121" t="s">
        <v>138</v>
      </c>
      <c r="B32" s="138" t="s">
        <v>159</v>
      </c>
      <c r="C32" s="138" t="s">
        <v>160</v>
      </c>
      <c r="D32" s="159" t="s">
        <v>161</v>
      </c>
      <c r="E32" s="179" t="s">
        <v>162</v>
      </c>
    </row>
    <row r="33" spans="1:5" ht="55.2" x14ac:dyDescent="0.25">
      <c r="A33" s="123" t="s">
        <v>138</v>
      </c>
      <c r="B33" s="139" t="s">
        <v>163</v>
      </c>
      <c r="C33" s="139" t="s">
        <v>164</v>
      </c>
      <c r="D33" s="161" t="s">
        <v>165</v>
      </c>
      <c r="E33" s="181" t="s">
        <v>166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1"/>
  <sheetViews>
    <sheetView workbookViewId="0">
      <pane ySplit="1" topLeftCell="A2" activePane="bottomLeft" state="frozen"/>
      <selection pane="bottomLeft"/>
    </sheetView>
  </sheetViews>
  <sheetFormatPr defaultRowHeight="13.8" x14ac:dyDescent="0.25"/>
  <cols>
    <col min="1" max="1" width="8.44140625" style="75" customWidth="1"/>
    <col min="2" max="2" width="20.21875" style="75" customWidth="1"/>
    <col min="3" max="5" width="9" style="75" bestFit="1" customWidth="1"/>
    <col min="6" max="16383" width="8.88671875" style="75"/>
    <col min="16384" max="16384" width="9" style="75" bestFit="1" customWidth="1"/>
  </cols>
  <sheetData>
    <row r="1" spans="1:8" ht="63.6" customHeight="1" x14ac:dyDescent="0.25">
      <c r="A1" s="90" t="s">
        <v>167</v>
      </c>
      <c r="B1" s="90" t="s">
        <v>168</v>
      </c>
    </row>
    <row r="2" spans="1:8" x14ac:dyDescent="0.25">
      <c r="A2" s="77">
        <v>44409</v>
      </c>
      <c r="B2" s="81">
        <v>0.82</v>
      </c>
      <c r="G2"/>
      <c r="H2"/>
    </row>
    <row r="3" spans="1:8" x14ac:dyDescent="0.25">
      <c r="A3" s="77">
        <v>44774</v>
      </c>
      <c r="B3" s="81">
        <v>0.83</v>
      </c>
      <c r="G3"/>
      <c r="H3"/>
    </row>
    <row r="4" spans="1:8" x14ac:dyDescent="0.25">
      <c r="A4" s="77">
        <v>44896</v>
      </c>
      <c r="B4" s="81">
        <v>0.79</v>
      </c>
      <c r="G4"/>
      <c r="H4"/>
    </row>
    <row r="5" spans="1:8" x14ac:dyDescent="0.25">
      <c r="A5" s="77">
        <v>45017</v>
      </c>
      <c r="B5" s="81">
        <v>0.81</v>
      </c>
      <c r="G5"/>
      <c r="H5"/>
    </row>
    <row r="6" spans="1:8" x14ac:dyDescent="0.25">
      <c r="A6" s="77">
        <v>45139</v>
      </c>
      <c r="B6" s="81">
        <v>0.88</v>
      </c>
      <c r="G6"/>
      <c r="H6"/>
    </row>
    <row r="7" spans="1:8" x14ac:dyDescent="0.25">
      <c r="A7" s="77">
        <v>45352</v>
      </c>
      <c r="B7" s="81">
        <v>0.87</v>
      </c>
      <c r="G7" s="12"/>
      <c r="H7" s="14"/>
    </row>
    <row r="8" spans="1:8" x14ac:dyDescent="0.25">
      <c r="A8" s="77">
        <v>45505</v>
      </c>
      <c r="B8" s="74">
        <v>0.89</v>
      </c>
      <c r="G8" s="12"/>
      <c r="H8" s="14"/>
    </row>
    <row r="9" spans="1:8" x14ac:dyDescent="0.25">
      <c r="A9" s="77">
        <v>45717</v>
      </c>
      <c r="B9" s="74">
        <v>0.89</v>
      </c>
      <c r="G9" s="12"/>
      <c r="H9" s="14"/>
    </row>
    <row r="10" spans="1:8" x14ac:dyDescent="0.25">
      <c r="A10" s="77">
        <v>45870</v>
      </c>
      <c r="B10" s="74">
        <v>0.87</v>
      </c>
      <c r="G10" s="12"/>
      <c r="H10" s="14"/>
    </row>
    <row r="11" spans="1:8" x14ac:dyDescent="0.25">
      <c r="A11" s="77">
        <v>46082</v>
      </c>
      <c r="B11" s="74">
        <v>0.9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82"/>
  <sheetViews>
    <sheetView workbookViewId="0">
      <pane xSplit="1" ySplit="1" topLeftCell="B67" activePane="bottomRight" state="frozen"/>
      <selection pane="topRight" activeCell="B1" sqref="B1"/>
      <selection pane="bottomLeft" activeCell="A2" sqref="A2"/>
      <selection pane="bottomRight"/>
    </sheetView>
  </sheetViews>
  <sheetFormatPr defaultRowHeight="13.8" x14ac:dyDescent="0.25"/>
  <cols>
    <col min="1" max="1" width="11.21875" customWidth="1"/>
    <col min="2" max="2" width="19.6640625" customWidth="1"/>
    <col min="3" max="3" width="23.33203125" customWidth="1"/>
    <col min="4" max="4" width="22" customWidth="1"/>
    <col min="5" max="5" width="23.44140625" customWidth="1"/>
    <col min="6" max="6" width="4.21875" customWidth="1"/>
    <col min="9" max="11" width="8.88671875" customWidth="1"/>
    <col min="12" max="12" width="4.21875" customWidth="1"/>
    <col min="13" max="17" width="8.88671875" customWidth="1"/>
    <col min="18" max="18" width="4.21875" customWidth="1"/>
    <col min="19" max="23" width="8.88671875" customWidth="1"/>
    <col min="24" max="24" width="4.21875" customWidth="1"/>
    <col min="25" max="25" width="8.88671875" customWidth="1"/>
  </cols>
  <sheetData>
    <row r="1" spans="1:6" ht="80.099999999999994" customHeight="1" x14ac:dyDescent="0.3">
      <c r="A1" s="86" t="s">
        <v>167</v>
      </c>
      <c r="B1" s="95" t="s">
        <v>169</v>
      </c>
      <c r="C1" s="95" t="s">
        <v>170</v>
      </c>
      <c r="D1" s="95" t="s">
        <v>171</v>
      </c>
      <c r="E1" s="95" t="s">
        <v>172</v>
      </c>
      <c r="F1" s="85"/>
    </row>
    <row r="2" spans="1:6" x14ac:dyDescent="0.25">
      <c r="A2" s="77">
        <v>43678</v>
      </c>
      <c r="B2" s="97">
        <v>0.14925373134328357</v>
      </c>
      <c r="C2" s="97">
        <v>0.15324540090246441</v>
      </c>
      <c r="D2" s="97">
        <v>9.8403332176327671E-2</v>
      </c>
      <c r="E2" s="97">
        <v>5.189170426935092E-2</v>
      </c>
      <c r="F2" s="1"/>
    </row>
    <row r="3" spans="1:6" x14ac:dyDescent="0.25">
      <c r="A3" s="77">
        <v>43709</v>
      </c>
      <c r="B3" s="97">
        <v>0.1505878284923928</v>
      </c>
      <c r="C3" s="97">
        <v>0.15335408022130015</v>
      </c>
      <c r="D3" s="97">
        <v>9.8201936376210233E-2</v>
      </c>
      <c r="E3" s="97">
        <v>5.2040110650069159E-2</v>
      </c>
      <c r="F3" s="96"/>
    </row>
    <row r="4" spans="1:6" x14ac:dyDescent="0.25">
      <c r="A4" s="77">
        <v>43739</v>
      </c>
      <c r="B4" s="97">
        <v>0.15209850849809226</v>
      </c>
      <c r="C4" s="97">
        <v>0.15417967395074575</v>
      </c>
      <c r="D4" s="97">
        <v>9.8335067637877208E-2</v>
      </c>
      <c r="E4" s="97">
        <v>5.2549427679500521E-2</v>
      </c>
      <c r="F4" s="1"/>
    </row>
    <row r="5" spans="1:6" x14ac:dyDescent="0.25">
      <c r="A5" s="77">
        <v>43770</v>
      </c>
      <c r="B5" s="97">
        <v>0.15227193895248006</v>
      </c>
      <c r="C5" s="97">
        <v>0.1550468262226847</v>
      </c>
      <c r="D5" s="97">
        <v>9.7641345820326048E-2</v>
      </c>
      <c r="E5" s="97">
        <v>5.2375997225112728E-2</v>
      </c>
      <c r="F5" s="1"/>
    </row>
    <row r="6" spans="1:6" x14ac:dyDescent="0.25">
      <c r="A6" s="77">
        <v>43800</v>
      </c>
      <c r="B6" s="97">
        <v>0.15352480417754569</v>
      </c>
      <c r="C6" s="97">
        <v>0.15509138381201043</v>
      </c>
      <c r="D6" s="97">
        <v>9.7998259355961709E-2</v>
      </c>
      <c r="E6" s="97">
        <v>5.2393385552654485E-2</v>
      </c>
      <c r="F6" s="1"/>
    </row>
    <row r="7" spans="1:6" x14ac:dyDescent="0.25">
      <c r="A7" s="77">
        <v>43831</v>
      </c>
      <c r="B7" s="97">
        <v>0.15434139551070122</v>
      </c>
      <c r="C7" s="97">
        <v>0.15590742996345919</v>
      </c>
      <c r="D7" s="97">
        <v>9.7790151383330429E-2</v>
      </c>
      <c r="E7" s="97">
        <v>5.2897163737602226E-2</v>
      </c>
      <c r="F7" s="1"/>
    </row>
    <row r="8" spans="1:6" x14ac:dyDescent="0.25">
      <c r="A8" s="77">
        <v>43862</v>
      </c>
      <c r="B8" s="97">
        <v>0.15677744910388028</v>
      </c>
      <c r="C8" s="97">
        <v>0.15625543761962762</v>
      </c>
      <c r="D8" s="97">
        <v>9.8312162867583083E-2</v>
      </c>
      <c r="E8" s="97">
        <v>5.3071167565686445E-2</v>
      </c>
      <c r="F8" s="1"/>
    </row>
    <row r="9" spans="1:6" x14ac:dyDescent="0.25">
      <c r="A9" s="77">
        <v>43891</v>
      </c>
      <c r="B9" s="97">
        <v>0.15834200485605271</v>
      </c>
      <c r="C9" s="97">
        <v>0.15643426985778702</v>
      </c>
      <c r="D9" s="97">
        <v>9.8161637183489414E-2</v>
      </c>
      <c r="E9" s="97">
        <v>5.3243149497051681E-2</v>
      </c>
      <c r="F9" s="1"/>
    </row>
    <row r="10" spans="1:6" x14ac:dyDescent="0.25">
      <c r="A10" s="77">
        <v>43922</v>
      </c>
      <c r="B10" s="97">
        <v>0.15874392782789729</v>
      </c>
      <c r="C10" s="97">
        <v>0.1568355308813324</v>
      </c>
      <c r="D10" s="97">
        <v>9.784871616932686E-2</v>
      </c>
      <c r="E10" s="97">
        <v>5.3608605135322694E-2</v>
      </c>
      <c r="F10" s="1"/>
    </row>
    <row r="11" spans="1:6" x14ac:dyDescent="0.25">
      <c r="A11" s="77">
        <v>43952</v>
      </c>
      <c r="B11" s="97">
        <v>0.15956340956340956</v>
      </c>
      <c r="C11" s="97">
        <v>0.15783090783090784</v>
      </c>
      <c r="D11" s="97">
        <v>9.7886347886347883E-2</v>
      </c>
      <c r="E11" s="97">
        <v>5.3707553707553708E-2</v>
      </c>
      <c r="F11" s="1"/>
    </row>
    <row r="12" spans="1:6" x14ac:dyDescent="0.25">
      <c r="A12" s="77">
        <v>43983</v>
      </c>
      <c r="B12" s="97">
        <v>0.16081010905314178</v>
      </c>
      <c r="C12" s="97">
        <v>0.15873290635277826</v>
      </c>
      <c r="D12" s="97">
        <v>9.7628526917084998E-2</v>
      </c>
      <c r="E12" s="97">
        <v>5.3661069759390688E-2</v>
      </c>
      <c r="F12" s="1"/>
    </row>
    <row r="13" spans="1:6" x14ac:dyDescent="0.25">
      <c r="A13" s="77">
        <v>44013</v>
      </c>
      <c r="B13" s="97">
        <v>0.16159169550173011</v>
      </c>
      <c r="C13" s="97">
        <v>0.15899653979238754</v>
      </c>
      <c r="D13" s="97">
        <v>9.8096885813148793E-2</v>
      </c>
      <c r="E13" s="97">
        <v>5.4152249134948094E-2</v>
      </c>
      <c r="F13" s="1"/>
    </row>
    <row r="14" spans="1:6" x14ac:dyDescent="0.25">
      <c r="A14" s="77">
        <v>44044</v>
      </c>
      <c r="B14" s="97">
        <v>0.16197547919184943</v>
      </c>
      <c r="C14" s="97">
        <v>0.15955793472629942</v>
      </c>
      <c r="D14" s="97">
        <v>9.8083232602313941E-2</v>
      </c>
      <c r="E14" s="97">
        <v>5.4912795717492663E-2</v>
      </c>
      <c r="F14" s="1"/>
    </row>
    <row r="15" spans="1:6" x14ac:dyDescent="0.25">
      <c r="A15" s="77">
        <v>44075</v>
      </c>
      <c r="B15" s="97">
        <v>0.16282668500687758</v>
      </c>
      <c r="C15" s="97">
        <v>0.16076341127922972</v>
      </c>
      <c r="D15" s="97">
        <v>9.7317744154057778E-2</v>
      </c>
      <c r="E15" s="97">
        <v>5.5020632737276476E-2</v>
      </c>
      <c r="F15" s="1"/>
    </row>
    <row r="16" spans="1:6" x14ac:dyDescent="0.25">
      <c r="A16" s="77">
        <v>44105</v>
      </c>
      <c r="B16" s="97">
        <v>0.16572310859495626</v>
      </c>
      <c r="C16" s="97">
        <v>0.16194887630811461</v>
      </c>
      <c r="D16" s="97">
        <v>9.7272259392691712E-2</v>
      </c>
      <c r="E16" s="97">
        <v>5.4897924172242235E-2</v>
      </c>
      <c r="F16" s="1"/>
    </row>
    <row r="17" spans="1:6" x14ac:dyDescent="0.25">
      <c r="A17" s="77">
        <v>44136</v>
      </c>
      <c r="B17" s="97">
        <v>0.16683795820486469</v>
      </c>
      <c r="C17" s="97">
        <v>0.16221308667351833</v>
      </c>
      <c r="D17" s="97">
        <v>9.643713600548133E-2</v>
      </c>
      <c r="E17" s="97">
        <v>5.4984583761562178E-2</v>
      </c>
      <c r="F17" s="1"/>
    </row>
    <row r="18" spans="1:6" x14ac:dyDescent="0.25">
      <c r="A18" s="77">
        <v>44166</v>
      </c>
      <c r="B18" s="97">
        <v>0.16749699364370382</v>
      </c>
      <c r="C18" s="97">
        <v>0.16337399072324343</v>
      </c>
      <c r="D18" s="97">
        <v>9.6718776842466936E-2</v>
      </c>
      <c r="E18" s="97">
        <v>5.5316955849510394E-2</v>
      </c>
      <c r="F18" s="1"/>
    </row>
    <row r="19" spans="1:6" x14ac:dyDescent="0.25">
      <c r="A19" s="77">
        <v>44197</v>
      </c>
      <c r="B19" s="97">
        <v>0.16855670103092785</v>
      </c>
      <c r="C19" s="97">
        <v>0.16357388316151203</v>
      </c>
      <c r="D19" s="97">
        <v>9.7079037800687287E-2</v>
      </c>
      <c r="E19" s="97">
        <v>5.5670103092783509E-2</v>
      </c>
      <c r="F19" s="1"/>
    </row>
    <row r="20" spans="1:6" x14ac:dyDescent="0.25">
      <c r="A20" s="77">
        <v>44228</v>
      </c>
      <c r="B20" s="97">
        <v>0.1682708834651083</v>
      </c>
      <c r="C20" s="97">
        <v>0.16431763492609144</v>
      </c>
      <c r="D20" s="97">
        <v>9.694052939154349E-2</v>
      </c>
      <c r="E20" s="97">
        <v>5.5689240288759025E-2</v>
      </c>
      <c r="F20" s="1"/>
    </row>
    <row r="21" spans="1:6" x14ac:dyDescent="0.25">
      <c r="A21" s="77">
        <v>44256</v>
      </c>
      <c r="B21" s="97">
        <v>0.16875751847396459</v>
      </c>
      <c r="C21" s="97">
        <v>0.16497680013748067</v>
      </c>
      <c r="D21" s="97">
        <v>9.6923870080769886E-2</v>
      </c>
      <c r="E21" s="97">
        <v>5.5679670046399725E-2</v>
      </c>
      <c r="F21" s="1"/>
    </row>
    <row r="22" spans="1:6" x14ac:dyDescent="0.25">
      <c r="A22" s="77">
        <v>44287</v>
      </c>
      <c r="B22" s="97">
        <v>0.16933677863910421</v>
      </c>
      <c r="C22" s="97">
        <v>0.16640826873385012</v>
      </c>
      <c r="D22" s="97">
        <v>9.7157622739018082E-2</v>
      </c>
      <c r="E22" s="97">
        <v>5.5813953488372092E-2</v>
      </c>
      <c r="F22" s="1"/>
    </row>
    <row r="23" spans="1:6" x14ac:dyDescent="0.25">
      <c r="A23" s="77">
        <v>44317</v>
      </c>
      <c r="B23" s="97">
        <v>0.17006215469613259</v>
      </c>
      <c r="C23" s="97">
        <v>0.16660911602209943</v>
      </c>
      <c r="D23" s="97">
        <v>9.6857734806629833E-2</v>
      </c>
      <c r="E23" s="97">
        <v>5.6111878453038673E-2</v>
      </c>
      <c r="F23" s="1"/>
    </row>
    <row r="24" spans="1:6" x14ac:dyDescent="0.25">
      <c r="A24" s="77">
        <v>44348</v>
      </c>
      <c r="B24" s="97">
        <v>0.17147796024200518</v>
      </c>
      <c r="C24" s="97">
        <v>0.16732929991356957</v>
      </c>
      <c r="D24" s="97">
        <v>9.6802074330164217E-2</v>
      </c>
      <c r="E24" s="97">
        <v>5.6352636127917029E-2</v>
      </c>
      <c r="F24" s="1"/>
    </row>
    <row r="25" spans="1:6" x14ac:dyDescent="0.25">
      <c r="A25" s="77">
        <v>44378</v>
      </c>
      <c r="B25" s="97">
        <v>0.17133414506870759</v>
      </c>
      <c r="C25" s="97">
        <v>0.16750739259001565</v>
      </c>
      <c r="D25" s="97">
        <v>9.7060358323186643E-2</v>
      </c>
      <c r="E25" s="97">
        <v>5.6183684118977215E-2</v>
      </c>
      <c r="F25" s="1"/>
    </row>
    <row r="26" spans="1:6" x14ac:dyDescent="0.25">
      <c r="A26" s="77">
        <v>44409</v>
      </c>
      <c r="B26" s="97">
        <v>0.17269076305220885</v>
      </c>
      <c r="C26" s="97">
        <v>0.16780164134800069</v>
      </c>
      <c r="D26" s="97">
        <v>9.7607822594726737E-2</v>
      </c>
      <c r="E26" s="97">
        <v>5.6224899598393573E-2</v>
      </c>
      <c r="F26" s="1"/>
    </row>
    <row r="27" spans="1:6" x14ac:dyDescent="0.25">
      <c r="A27" s="77">
        <v>44440</v>
      </c>
      <c r="B27" s="97">
        <v>0.17360868043402169</v>
      </c>
      <c r="C27" s="97">
        <v>0.16870843542177108</v>
      </c>
      <c r="D27" s="97">
        <v>9.7479873993699687E-2</v>
      </c>
      <c r="E27" s="97">
        <v>5.6352817640882041E-2</v>
      </c>
      <c r="F27" s="1"/>
    </row>
    <row r="28" spans="1:6" x14ac:dyDescent="0.25">
      <c r="A28" s="77">
        <v>44470</v>
      </c>
      <c r="B28" s="97">
        <v>0.17349270522060117</v>
      </c>
      <c r="C28" s="97">
        <v>0.16892248198277376</v>
      </c>
      <c r="D28" s="97">
        <v>9.7029354895412201E-2</v>
      </c>
      <c r="E28" s="97">
        <v>5.6248901388644752E-2</v>
      </c>
      <c r="F28" s="1"/>
    </row>
    <row r="29" spans="1:6" x14ac:dyDescent="0.25">
      <c r="A29" s="77">
        <v>44501</v>
      </c>
      <c r="B29" s="97">
        <v>0.17469244288224955</v>
      </c>
      <c r="C29" s="97">
        <v>0.16959578207381371</v>
      </c>
      <c r="D29" s="97">
        <v>9.6836555360281198E-2</v>
      </c>
      <c r="E29" s="97">
        <v>5.6942003514938486E-2</v>
      </c>
      <c r="F29" s="1"/>
    </row>
    <row r="30" spans="1:6" x14ac:dyDescent="0.25">
      <c r="A30" s="77">
        <v>44531</v>
      </c>
      <c r="B30" s="97">
        <v>0.17488076311605724</v>
      </c>
      <c r="C30" s="97">
        <v>0.17064122946475888</v>
      </c>
      <c r="D30" s="97">
        <v>9.7155979508920687E-2</v>
      </c>
      <c r="E30" s="97">
        <v>5.7057057057057055E-2</v>
      </c>
      <c r="F30" s="1"/>
    </row>
    <row r="31" spans="1:6" x14ac:dyDescent="0.25">
      <c r="A31" s="77">
        <v>44562</v>
      </c>
      <c r="B31" s="97">
        <v>0.17467093561010316</v>
      </c>
      <c r="C31" s="97">
        <v>0.17004624688722875</v>
      </c>
      <c r="D31" s="97">
        <v>9.7118463180362866E-2</v>
      </c>
      <c r="E31" s="97">
        <v>5.745286374955532E-2</v>
      </c>
      <c r="F31" s="1"/>
    </row>
    <row r="32" spans="1:6" x14ac:dyDescent="0.25">
      <c r="A32" s="77">
        <v>44593</v>
      </c>
      <c r="B32" s="97">
        <v>0.17492867332382311</v>
      </c>
      <c r="C32" s="97">
        <v>0.17029243937232524</v>
      </c>
      <c r="D32" s="97">
        <v>9.7182596291012835E-2</v>
      </c>
      <c r="E32" s="97">
        <v>5.7952924393723251E-2</v>
      </c>
      <c r="F32" s="1"/>
    </row>
    <row r="33" spans="1:6" x14ac:dyDescent="0.25">
      <c r="A33" s="77">
        <v>44621</v>
      </c>
      <c r="B33" s="97">
        <v>0.17640750670241287</v>
      </c>
      <c r="C33" s="97">
        <v>0.17193923145665774</v>
      </c>
      <c r="D33" s="97">
        <v>9.6693476318141194E-2</v>
      </c>
      <c r="E33" s="97">
        <v>5.7730116175156387E-2</v>
      </c>
      <c r="F33" s="1"/>
    </row>
    <row r="34" spans="1:6" x14ac:dyDescent="0.25">
      <c r="A34" s="77">
        <v>44652</v>
      </c>
      <c r="B34" s="97">
        <v>0.17721290787813232</v>
      </c>
      <c r="C34" s="97">
        <v>0.17162430142419327</v>
      </c>
      <c r="D34" s="97">
        <v>9.7530196502614019E-2</v>
      </c>
      <c r="E34" s="97">
        <v>5.7508563187308452E-2</v>
      </c>
      <c r="F34" s="1"/>
    </row>
    <row r="35" spans="1:6" x14ac:dyDescent="0.25">
      <c r="A35" s="77">
        <v>44682</v>
      </c>
      <c r="B35" s="97">
        <v>0.17705153528461123</v>
      </c>
      <c r="C35" s="97">
        <v>0.17220326809121925</v>
      </c>
      <c r="D35" s="97">
        <v>9.7863171125875378E-2</v>
      </c>
      <c r="E35" s="97">
        <v>5.7999640869096786E-2</v>
      </c>
      <c r="F35" s="1"/>
    </row>
    <row r="36" spans="1:6" x14ac:dyDescent="0.25">
      <c r="A36" s="77">
        <v>44713</v>
      </c>
      <c r="B36" s="97">
        <v>0.17827795641300465</v>
      </c>
      <c r="C36" s="97">
        <v>0.17274026438013576</v>
      </c>
      <c r="D36" s="97">
        <v>9.7713469096105746E-2</v>
      </c>
      <c r="E36" s="97">
        <v>5.8949624866023578E-2</v>
      </c>
      <c r="F36" s="1"/>
    </row>
    <row r="37" spans="1:6" x14ac:dyDescent="0.25">
      <c r="A37" s="77">
        <v>44743</v>
      </c>
      <c r="B37" s="97">
        <v>0.17918971979296805</v>
      </c>
      <c r="C37" s="97">
        <v>0.1722291629484205</v>
      </c>
      <c r="D37" s="97">
        <v>9.762627164019276E-2</v>
      </c>
      <c r="E37" s="97">
        <v>5.8897019453864004E-2</v>
      </c>
      <c r="F37" s="1"/>
    </row>
    <row r="38" spans="1:6" x14ac:dyDescent="0.25">
      <c r="A38" s="77">
        <v>44774</v>
      </c>
      <c r="B38" s="97">
        <v>0.18001065151784129</v>
      </c>
      <c r="C38" s="97">
        <v>0.17255458902893661</v>
      </c>
      <c r="D38" s="97">
        <v>9.6928812355760702E-2</v>
      </c>
      <c r="E38" s="97">
        <v>5.9115924019172733E-2</v>
      </c>
      <c r="F38" s="1"/>
    </row>
    <row r="39" spans="1:6" x14ac:dyDescent="0.25">
      <c r="A39" s="77">
        <v>44805</v>
      </c>
      <c r="B39" s="97">
        <v>0.18030464045341835</v>
      </c>
      <c r="C39" s="97">
        <v>0.17286574566064469</v>
      </c>
      <c r="D39" s="97">
        <v>9.6705632306057387E-2</v>
      </c>
      <c r="E39" s="97">
        <v>5.9156925256818989E-2</v>
      </c>
      <c r="F39" s="1"/>
    </row>
    <row r="40" spans="1:6" x14ac:dyDescent="0.25">
      <c r="A40" s="77">
        <v>44835</v>
      </c>
      <c r="B40" s="97">
        <v>0.18093212830054936</v>
      </c>
      <c r="C40" s="97">
        <v>0.17348927875243664</v>
      </c>
      <c r="D40" s="97">
        <v>9.675704412546518E-2</v>
      </c>
      <c r="E40" s="97">
        <v>5.8656742867269185E-2</v>
      </c>
      <c r="F40" s="1"/>
    </row>
    <row r="41" spans="1:6" x14ac:dyDescent="0.25">
      <c r="A41" s="77">
        <v>44866</v>
      </c>
      <c r="B41" s="97">
        <v>0.18149655050415708</v>
      </c>
      <c r="C41" s="97">
        <v>0.17406686715018574</v>
      </c>
      <c r="D41" s="97">
        <v>9.7293472492481867E-2</v>
      </c>
      <c r="E41" s="97">
        <v>5.8552980718202724E-2</v>
      </c>
      <c r="F41" s="1"/>
    </row>
    <row r="42" spans="1:6" x14ac:dyDescent="0.25">
      <c r="A42" s="77">
        <v>44896</v>
      </c>
      <c r="B42" s="97">
        <v>0.18249205788916342</v>
      </c>
      <c r="C42" s="97">
        <v>0.17472643840451818</v>
      </c>
      <c r="D42" s="97">
        <v>9.707024355806565E-2</v>
      </c>
      <c r="E42" s="97">
        <v>5.8771620190610663E-2</v>
      </c>
      <c r="F42" s="1"/>
    </row>
    <row r="43" spans="1:6" x14ac:dyDescent="0.25">
      <c r="A43" s="77">
        <v>44927</v>
      </c>
      <c r="B43" s="97">
        <v>0.18290960451977401</v>
      </c>
      <c r="C43" s="97">
        <v>0.17584745762711865</v>
      </c>
      <c r="D43" s="97">
        <v>9.6927966101694921E-2</v>
      </c>
      <c r="E43" s="97">
        <v>5.8792372881355935E-2</v>
      </c>
      <c r="F43" s="1"/>
    </row>
    <row r="44" spans="1:6" x14ac:dyDescent="0.25">
      <c r="A44" s="77">
        <v>44958</v>
      </c>
      <c r="B44" s="97">
        <v>0.18358340688437777</v>
      </c>
      <c r="C44" s="97">
        <v>0.17563989408649602</v>
      </c>
      <c r="D44" s="97">
        <v>9.6557811120917922E-2</v>
      </c>
      <c r="E44" s="97">
        <v>5.8958517210944396E-2</v>
      </c>
      <c r="F44" s="1"/>
    </row>
    <row r="45" spans="1:6" x14ac:dyDescent="0.25">
      <c r="A45" s="77">
        <v>44986</v>
      </c>
      <c r="B45" s="97">
        <v>0.18272951107984522</v>
      </c>
      <c r="C45" s="97">
        <v>0.17481533591276821</v>
      </c>
      <c r="D45" s="97">
        <v>9.6377066479071405E-2</v>
      </c>
      <c r="E45" s="97">
        <v>5.8916637354906785E-2</v>
      </c>
      <c r="F45" s="1"/>
    </row>
    <row r="46" spans="1:6" x14ac:dyDescent="0.25">
      <c r="A46" s="77">
        <v>45017</v>
      </c>
      <c r="B46" s="97">
        <v>0.18253968253968253</v>
      </c>
      <c r="C46" s="97">
        <v>0.17566137566137566</v>
      </c>
      <c r="D46" s="97">
        <v>9.6296296296296297E-2</v>
      </c>
      <c r="E46" s="97">
        <v>5.943562610229277E-2</v>
      </c>
      <c r="F46" s="1"/>
    </row>
    <row r="47" spans="1:6" x14ac:dyDescent="0.25">
      <c r="A47" s="77">
        <v>45047</v>
      </c>
      <c r="B47" s="97">
        <v>0.18257188216616688</v>
      </c>
      <c r="C47" s="97">
        <v>0.17569236196860116</v>
      </c>
      <c r="D47" s="97">
        <v>9.6313282765919911E-2</v>
      </c>
      <c r="E47" s="97">
        <v>5.90933145175516E-2</v>
      </c>
      <c r="F47" s="1"/>
    </row>
    <row r="48" spans="1:6" x14ac:dyDescent="0.25">
      <c r="A48" s="77">
        <v>45078</v>
      </c>
      <c r="B48" s="97">
        <v>0.18376669009135629</v>
      </c>
      <c r="C48" s="97">
        <v>0.17726633872101194</v>
      </c>
      <c r="D48" s="97">
        <v>9.6626844694307795E-2</v>
      </c>
      <c r="E48" s="97">
        <v>5.95572733661279E-2</v>
      </c>
      <c r="F48" s="1"/>
    </row>
    <row r="49" spans="1:11" x14ac:dyDescent="0.25">
      <c r="A49" s="77">
        <v>45108</v>
      </c>
      <c r="B49" s="97">
        <v>0.1843212907751666</v>
      </c>
      <c r="C49" s="97">
        <v>0.17748158540862854</v>
      </c>
      <c r="D49" s="97">
        <v>9.768502279901789E-2</v>
      </c>
      <c r="E49" s="97">
        <v>5.9452823570676952E-2</v>
      </c>
      <c r="F49" s="1"/>
    </row>
    <row r="50" spans="1:11" x14ac:dyDescent="0.25">
      <c r="A50" s="77">
        <v>45139</v>
      </c>
      <c r="B50" s="97">
        <v>0.18452380952380953</v>
      </c>
      <c r="C50" s="97">
        <v>0.17839635854341737</v>
      </c>
      <c r="D50" s="97">
        <v>9.7338935574229693E-2</v>
      </c>
      <c r="E50" s="97">
        <v>5.9698879551820731E-2</v>
      </c>
      <c r="F50" s="1"/>
    </row>
    <row r="51" spans="1:11" x14ac:dyDescent="0.25">
      <c r="A51" s="77">
        <v>45170</v>
      </c>
      <c r="B51" s="97">
        <v>0.18404050986554915</v>
      </c>
      <c r="C51" s="97">
        <v>0.17915138816134102</v>
      </c>
      <c r="D51" s="97">
        <v>9.7607822594726737E-2</v>
      </c>
      <c r="E51" s="97">
        <v>5.9891740876549679E-2</v>
      </c>
      <c r="F51" s="1"/>
    </row>
    <row r="52" spans="1:11" x14ac:dyDescent="0.25">
      <c r="A52" s="77">
        <v>45200</v>
      </c>
      <c r="B52" s="97">
        <v>0.18524332810047095</v>
      </c>
      <c r="C52" s="97">
        <v>0.17896389324960754</v>
      </c>
      <c r="D52" s="97">
        <v>9.6982382696668409E-2</v>
      </c>
      <c r="E52" s="97">
        <v>5.9480202337345196E-2</v>
      </c>
    </row>
    <row r="53" spans="1:11" x14ac:dyDescent="0.25">
      <c r="A53" s="77">
        <v>45231</v>
      </c>
      <c r="B53" s="97">
        <v>0.18572671888598782</v>
      </c>
      <c r="C53" s="97">
        <v>0.17928633594429938</v>
      </c>
      <c r="D53" s="97">
        <v>9.6605744125326368E-2</v>
      </c>
      <c r="E53" s="97">
        <v>5.9878154917319411E-2</v>
      </c>
    </row>
    <row r="54" spans="1:11" x14ac:dyDescent="0.25">
      <c r="A54" s="77">
        <v>45261</v>
      </c>
      <c r="B54" s="97">
        <v>0.18610292843527984</v>
      </c>
      <c r="C54" s="97">
        <v>0.17951828106047479</v>
      </c>
      <c r="D54" s="97">
        <v>9.6863628487263903E-2</v>
      </c>
      <c r="E54" s="97">
        <v>5.960838676139317E-2</v>
      </c>
    </row>
    <row r="55" spans="1:11" x14ac:dyDescent="0.25">
      <c r="A55" s="77">
        <v>45292</v>
      </c>
      <c r="B55" s="97">
        <v>0.18662519440124417</v>
      </c>
      <c r="C55" s="97">
        <v>0.17954034905823396</v>
      </c>
      <c r="D55" s="97">
        <v>9.6595818213236567E-2</v>
      </c>
      <c r="E55" s="97">
        <v>6.0134784862623122E-2</v>
      </c>
    </row>
    <row r="56" spans="1:11" x14ac:dyDescent="0.25">
      <c r="A56" s="77">
        <v>45323</v>
      </c>
      <c r="B56" s="97">
        <v>0.18703799209214372</v>
      </c>
      <c r="C56" s="97">
        <v>0.17947395564724083</v>
      </c>
      <c r="D56" s="97">
        <v>9.6785284510916281E-2</v>
      </c>
      <c r="E56" s="97">
        <v>6.0168471720818288E-2</v>
      </c>
      <c r="H56" s="3"/>
      <c r="I56" s="3"/>
      <c r="J56" s="3"/>
      <c r="K56" s="3"/>
    </row>
    <row r="57" spans="1:11" x14ac:dyDescent="0.25">
      <c r="A57" s="77">
        <v>45352</v>
      </c>
      <c r="B57" s="97">
        <v>0.18694158075601375</v>
      </c>
      <c r="C57" s="97">
        <v>0.17972508591065292</v>
      </c>
      <c r="D57" s="97">
        <v>9.6391752577319592E-2</v>
      </c>
      <c r="E57" s="97">
        <v>5.9965635738831617E-2</v>
      </c>
      <c r="H57" s="3"/>
      <c r="I57" s="3"/>
      <c r="J57" s="3"/>
      <c r="K57" s="3"/>
    </row>
    <row r="58" spans="1:11" x14ac:dyDescent="0.25">
      <c r="A58" s="77">
        <v>45383</v>
      </c>
      <c r="B58" s="97">
        <v>0.18782161234991424</v>
      </c>
      <c r="C58" s="97">
        <v>0.1811320754716981</v>
      </c>
      <c r="D58" s="97">
        <v>9.6397941680960553E-2</v>
      </c>
      <c r="E58" s="97">
        <v>6.0548885077186962E-2</v>
      </c>
    </row>
    <row r="59" spans="1:11" x14ac:dyDescent="0.25">
      <c r="A59" s="77">
        <v>45413</v>
      </c>
      <c r="B59" s="97">
        <v>0.1878415300546448</v>
      </c>
      <c r="C59" s="97">
        <v>0.18101092896174864</v>
      </c>
      <c r="D59" s="97">
        <v>9.5799180327868855E-2</v>
      </c>
      <c r="E59" s="97">
        <v>6.062158469945355E-2</v>
      </c>
    </row>
    <row r="60" spans="1:11" x14ac:dyDescent="0.25">
      <c r="A60" s="77">
        <v>45444</v>
      </c>
      <c r="B60" s="97">
        <v>0.18637686120143762</v>
      </c>
      <c r="C60" s="97">
        <v>0.18244052712647613</v>
      </c>
      <c r="D60" s="97">
        <v>9.5670032517542358E-2</v>
      </c>
      <c r="E60" s="97">
        <v>6.0585315762450798E-2</v>
      </c>
    </row>
    <row r="61" spans="1:11" x14ac:dyDescent="0.25">
      <c r="A61" s="77">
        <v>45474</v>
      </c>
      <c r="B61" s="97">
        <v>0.18761790430457898</v>
      </c>
      <c r="C61" s="97">
        <v>0.18247298919567828</v>
      </c>
      <c r="D61" s="97">
        <v>9.552392385525639E-2</v>
      </c>
      <c r="E61" s="97">
        <v>6.105299262562168E-2</v>
      </c>
    </row>
    <row r="62" spans="1:11" x14ac:dyDescent="0.25">
      <c r="A62" s="77">
        <v>45505</v>
      </c>
      <c r="B62" s="97">
        <v>0.1891891891891892</v>
      </c>
      <c r="C62" s="97">
        <v>0.183031132398221</v>
      </c>
      <c r="D62" s="97">
        <v>9.6305165925419087E-2</v>
      </c>
      <c r="E62" s="97">
        <v>6.1751625042764283E-2</v>
      </c>
    </row>
    <row r="63" spans="1:11" x14ac:dyDescent="0.25">
      <c r="A63" s="77">
        <v>45536</v>
      </c>
      <c r="B63" s="97">
        <v>0.18963466440101953</v>
      </c>
      <c r="C63" s="97">
        <v>0.18419711129991503</v>
      </c>
      <c r="D63" s="97">
        <v>9.6006796941376385E-2</v>
      </c>
      <c r="E63" s="97">
        <v>6.1342395921835172E-2</v>
      </c>
    </row>
    <row r="64" spans="1:11" x14ac:dyDescent="0.25">
      <c r="A64" s="77">
        <v>45566</v>
      </c>
      <c r="B64" s="97">
        <v>0.18917078154265282</v>
      </c>
      <c r="C64" s="97">
        <v>0.18423293035927124</v>
      </c>
      <c r="D64" s="97">
        <v>9.5181338327941428E-2</v>
      </c>
      <c r="E64" s="97">
        <v>6.1127192235654694E-2</v>
      </c>
    </row>
    <row r="65" spans="1:5" x14ac:dyDescent="0.25">
      <c r="A65" s="77">
        <v>45597</v>
      </c>
      <c r="B65" s="97">
        <v>0.19010372385648699</v>
      </c>
      <c r="C65" s="97">
        <v>0.18381227682366943</v>
      </c>
      <c r="D65" s="97">
        <v>9.5221901037238571E-2</v>
      </c>
      <c r="E65" s="97">
        <v>6.1044040129229725E-2</v>
      </c>
    </row>
    <row r="66" spans="1:5" x14ac:dyDescent="0.25">
      <c r="A66" s="77">
        <v>45627</v>
      </c>
      <c r="B66" s="97">
        <v>0.18958475153165419</v>
      </c>
      <c r="C66" s="97">
        <v>0.18464942137508508</v>
      </c>
      <c r="D66" s="97">
        <v>9.4622191967324715E-2</v>
      </c>
      <c r="E66" s="97">
        <v>6.0925799863852964E-2</v>
      </c>
    </row>
    <row r="67" spans="1:5" x14ac:dyDescent="0.25">
      <c r="A67" s="77">
        <v>45658</v>
      </c>
      <c r="B67" s="97">
        <v>0.18999151823579305</v>
      </c>
      <c r="C67" s="97">
        <v>0.18541136556403731</v>
      </c>
      <c r="D67" s="97">
        <v>9.4826123833757422E-2</v>
      </c>
      <c r="E67" s="97">
        <v>6.0899067005937238E-2</v>
      </c>
    </row>
    <row r="68" spans="1:5" x14ac:dyDescent="0.25">
      <c r="A68" s="77">
        <v>45689</v>
      </c>
      <c r="B68" s="97">
        <v>0.19103972950126796</v>
      </c>
      <c r="C68" s="97">
        <v>0.18613693998309383</v>
      </c>
      <c r="D68" s="97">
        <v>9.416737109044801E-2</v>
      </c>
      <c r="E68" s="97">
        <v>6.1031276415891803E-2</v>
      </c>
    </row>
    <row r="69" spans="1:5" x14ac:dyDescent="0.25">
      <c r="A69" s="77">
        <v>45717</v>
      </c>
      <c r="B69" s="97">
        <v>0.19155734947864111</v>
      </c>
      <c r="C69" s="97">
        <v>0.18651194080053818</v>
      </c>
      <c r="D69" s="97">
        <v>9.4517322569794823E-2</v>
      </c>
      <c r="E69" s="97">
        <v>6.1890346451395899E-2</v>
      </c>
    </row>
    <row r="70" spans="1:5" x14ac:dyDescent="0.25">
      <c r="A70" s="77">
        <v>45748</v>
      </c>
      <c r="B70" s="97">
        <v>0.19158957106812446</v>
      </c>
      <c r="C70" s="97">
        <v>0.18687973086627419</v>
      </c>
      <c r="D70" s="97">
        <v>9.4533221194280911E-2</v>
      </c>
      <c r="E70" s="97">
        <v>6.2068965517241378E-2</v>
      </c>
    </row>
    <row r="71" spans="1:5" x14ac:dyDescent="0.25">
      <c r="A71" s="77">
        <v>45778</v>
      </c>
      <c r="B71" s="97">
        <v>0.19252776842813868</v>
      </c>
      <c r="C71" s="97">
        <v>0.1883204308313699</v>
      </c>
      <c r="D71" s="97">
        <v>9.4076068663749582E-2</v>
      </c>
      <c r="E71" s="97">
        <v>6.2773476943789971E-2</v>
      </c>
    </row>
    <row r="72" spans="1:5" x14ac:dyDescent="0.25">
      <c r="A72" s="77">
        <v>45809</v>
      </c>
      <c r="B72" s="97">
        <v>0.19051622666890869</v>
      </c>
      <c r="C72" s="97">
        <v>0.18648057844291238</v>
      </c>
      <c r="D72" s="97">
        <v>9.3324365226164455E-2</v>
      </c>
      <c r="E72" s="97">
        <v>6.2888851521775688E-2</v>
      </c>
    </row>
    <row r="73" spans="1:5" x14ac:dyDescent="0.25">
      <c r="A73" s="77">
        <v>45839</v>
      </c>
      <c r="B73" s="97">
        <v>0.18833474218089602</v>
      </c>
      <c r="C73" s="97">
        <v>0.18681318681318682</v>
      </c>
      <c r="D73" s="97">
        <v>9.2983939137785285E-2</v>
      </c>
      <c r="E73" s="97">
        <v>6.2552831783601021E-2</v>
      </c>
    </row>
    <row r="74" spans="1:5" x14ac:dyDescent="0.25">
      <c r="A74" s="77">
        <v>45870</v>
      </c>
      <c r="B74" s="97">
        <v>0.18751060580349568</v>
      </c>
      <c r="C74" s="97">
        <v>0.18751060580349568</v>
      </c>
      <c r="D74" s="97">
        <v>9.2482606482267096E-2</v>
      </c>
      <c r="E74" s="97">
        <v>6.2446970982521638E-2</v>
      </c>
    </row>
    <row r="75" spans="1:5" x14ac:dyDescent="0.25">
      <c r="A75" s="77">
        <v>45901</v>
      </c>
      <c r="B75" s="97">
        <v>0.18816748601457875</v>
      </c>
      <c r="C75" s="97">
        <v>0.18748940498389557</v>
      </c>
      <c r="D75" s="97">
        <v>9.2727580945923038E-2</v>
      </c>
      <c r="E75" s="97">
        <v>6.2552975080522127E-2</v>
      </c>
    </row>
    <row r="76" spans="1:5" x14ac:dyDescent="0.25">
      <c r="A76" s="77">
        <v>45931</v>
      </c>
      <c r="B76" s="97">
        <v>0.18836140888208269</v>
      </c>
      <c r="C76" s="97">
        <v>0.18734047983665136</v>
      </c>
      <c r="D76" s="97">
        <v>9.2564233452441719E-2</v>
      </c>
      <c r="E76" s="97">
        <v>6.278713629402756E-2</v>
      </c>
    </row>
    <row r="77" spans="1:5" x14ac:dyDescent="0.25">
      <c r="A77" s="77">
        <v>45962</v>
      </c>
      <c r="B77" s="97">
        <v>0.18941979522184299</v>
      </c>
      <c r="C77" s="97">
        <v>0.18771331058020477</v>
      </c>
      <c r="D77" s="97">
        <v>9.3003412969283272E-2</v>
      </c>
      <c r="E77" s="97">
        <v>6.2798634812286688E-2</v>
      </c>
    </row>
    <row r="78" spans="1:5" x14ac:dyDescent="0.25">
      <c r="A78" s="77">
        <v>45992</v>
      </c>
      <c r="B78" s="97">
        <v>0.1890734714848433</v>
      </c>
      <c r="C78" s="97">
        <v>0.18770337386538791</v>
      </c>
      <c r="D78" s="97">
        <v>9.2995375920534334E-2</v>
      </c>
      <c r="E78" s="97">
        <v>6.2853228292515842E-2</v>
      </c>
    </row>
    <row r="79" spans="1:5" x14ac:dyDescent="0.25">
      <c r="A79" s="77">
        <v>46023</v>
      </c>
      <c r="B79" s="97">
        <v>0.19134746922024623</v>
      </c>
      <c r="C79" s="97">
        <v>0.18792749658002736</v>
      </c>
      <c r="D79" s="97">
        <v>9.3023255813953487E-2</v>
      </c>
      <c r="E79" s="97">
        <v>6.3611491108071141E-2</v>
      </c>
    </row>
    <row r="80" spans="1:5" x14ac:dyDescent="0.25">
      <c r="A80" s="77">
        <v>46054</v>
      </c>
      <c r="B80" s="97">
        <v>0.19278138898392064</v>
      </c>
      <c r="C80" s="97">
        <v>0.1885049606568594</v>
      </c>
      <c r="D80" s="97">
        <v>9.408142319534725E-2</v>
      </c>
      <c r="E80" s="97">
        <v>6.431748203900102E-2</v>
      </c>
    </row>
    <row r="81" spans="1:5" x14ac:dyDescent="0.25">
      <c r="A81" s="77">
        <v>46082</v>
      </c>
      <c r="B81" s="97">
        <v>0.19344374253030561</v>
      </c>
      <c r="C81" s="97">
        <v>0.1884924022537135</v>
      </c>
      <c r="D81" s="97">
        <v>9.458767287007E-2</v>
      </c>
      <c r="E81" s="97">
        <v>6.4196687724090831E-2</v>
      </c>
    </row>
    <row r="82" spans="1:5" x14ac:dyDescent="0.25">
      <c r="A82" s="77"/>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81"/>
  <sheetViews>
    <sheetView zoomScale="90" zoomScaleNormal="90" workbookViewId="0">
      <pane ySplit="1" topLeftCell="A79" activePane="bottomLeft" state="frozen"/>
      <selection pane="bottomLeft"/>
    </sheetView>
  </sheetViews>
  <sheetFormatPr defaultRowHeight="13.8" x14ac:dyDescent="0.25"/>
  <cols>
    <col min="1" max="1" width="15.21875" customWidth="1"/>
    <col min="2" max="2" width="20.88671875" customWidth="1"/>
    <col min="3" max="6" width="9" customWidth="1"/>
  </cols>
  <sheetData>
    <row r="1" spans="1:2" ht="45" customHeight="1" x14ac:dyDescent="0.3">
      <c r="A1" s="90" t="s">
        <v>167</v>
      </c>
      <c r="B1" s="84" t="s">
        <v>173</v>
      </c>
    </row>
    <row r="2" spans="1:2" x14ac:dyDescent="0.25">
      <c r="A2" s="77">
        <v>43678</v>
      </c>
      <c r="B2" s="78" t="s">
        <v>20</v>
      </c>
    </row>
    <row r="3" spans="1:2" x14ac:dyDescent="0.25">
      <c r="A3" s="77">
        <v>43709</v>
      </c>
      <c r="B3" s="78" t="s">
        <v>20</v>
      </c>
    </row>
    <row r="4" spans="1:2" x14ac:dyDescent="0.25">
      <c r="A4" s="77">
        <v>43739</v>
      </c>
      <c r="B4" s="78" t="s">
        <v>20</v>
      </c>
    </row>
    <row r="5" spans="1:2" x14ac:dyDescent="0.25">
      <c r="A5" s="77">
        <v>43770</v>
      </c>
      <c r="B5" s="78" t="s">
        <v>20</v>
      </c>
    </row>
    <row r="6" spans="1:2" x14ac:dyDescent="0.25">
      <c r="A6" s="77">
        <v>43800</v>
      </c>
      <c r="B6" s="78" t="s">
        <v>20</v>
      </c>
    </row>
    <row r="7" spans="1:2" x14ac:dyDescent="0.25">
      <c r="A7" s="77">
        <v>43831</v>
      </c>
      <c r="B7" s="78" t="s">
        <v>20</v>
      </c>
    </row>
    <row r="8" spans="1:2" x14ac:dyDescent="0.25">
      <c r="A8" s="77">
        <v>43862</v>
      </c>
      <c r="B8" s="78" t="s">
        <v>20</v>
      </c>
    </row>
    <row r="9" spans="1:2" x14ac:dyDescent="0.25">
      <c r="A9" s="77">
        <v>43891</v>
      </c>
      <c r="B9" s="78" t="s">
        <v>20</v>
      </c>
    </row>
    <row r="10" spans="1:2" x14ac:dyDescent="0.25">
      <c r="A10" s="77">
        <v>43922</v>
      </c>
      <c r="B10" s="78" t="s">
        <v>20</v>
      </c>
    </row>
    <row r="11" spans="1:2" x14ac:dyDescent="0.25">
      <c r="A11" s="77">
        <v>43952</v>
      </c>
      <c r="B11" s="78" t="s">
        <v>20</v>
      </c>
    </row>
    <row r="12" spans="1:2" x14ac:dyDescent="0.25">
      <c r="A12" s="77">
        <v>43983</v>
      </c>
      <c r="B12" s="78" t="s">
        <v>20</v>
      </c>
    </row>
    <row r="13" spans="1:2" x14ac:dyDescent="0.25">
      <c r="A13" s="77">
        <v>44013</v>
      </c>
      <c r="B13" s="78" t="s">
        <v>20</v>
      </c>
    </row>
    <row r="14" spans="1:2" x14ac:dyDescent="0.25">
      <c r="A14" s="77">
        <v>44044</v>
      </c>
      <c r="B14" s="78" t="s">
        <v>20</v>
      </c>
    </row>
    <row r="15" spans="1:2" x14ac:dyDescent="0.25">
      <c r="A15" s="77">
        <v>44075</v>
      </c>
      <c r="B15" s="78" t="s">
        <v>20</v>
      </c>
    </row>
    <row r="16" spans="1:2" x14ac:dyDescent="0.25">
      <c r="A16" s="77">
        <v>44105</v>
      </c>
      <c r="B16" s="78" t="s">
        <v>20</v>
      </c>
    </row>
    <row r="17" spans="1:2" x14ac:dyDescent="0.25">
      <c r="A17" s="77">
        <v>44136</v>
      </c>
      <c r="B17" s="78" t="s">
        <v>20</v>
      </c>
    </row>
    <row r="18" spans="1:2" x14ac:dyDescent="0.25">
      <c r="A18" s="77">
        <v>44166</v>
      </c>
      <c r="B18" s="78" t="s">
        <v>20</v>
      </c>
    </row>
    <row r="19" spans="1:2" x14ac:dyDescent="0.25">
      <c r="A19" s="77">
        <v>44197</v>
      </c>
      <c r="B19" s="78" t="s">
        <v>20</v>
      </c>
    </row>
    <row r="20" spans="1:2" x14ac:dyDescent="0.25">
      <c r="A20" s="77">
        <v>44228</v>
      </c>
      <c r="B20" s="78" t="s">
        <v>20</v>
      </c>
    </row>
    <row r="21" spans="1:2" x14ac:dyDescent="0.25">
      <c r="A21" s="77">
        <v>44256</v>
      </c>
      <c r="B21" s="78" t="s">
        <v>20</v>
      </c>
    </row>
    <row r="22" spans="1:2" x14ac:dyDescent="0.25">
      <c r="A22" s="77">
        <v>44287</v>
      </c>
      <c r="B22" s="78">
        <v>32</v>
      </c>
    </row>
    <row r="23" spans="1:2" x14ac:dyDescent="0.25">
      <c r="A23" s="77">
        <v>44317</v>
      </c>
      <c r="B23" s="78">
        <v>349</v>
      </c>
    </row>
    <row r="24" spans="1:2" x14ac:dyDescent="0.25">
      <c r="A24" s="77">
        <v>44348</v>
      </c>
      <c r="B24" s="78">
        <v>300</v>
      </c>
    </row>
    <row r="25" spans="1:2" x14ac:dyDescent="0.25">
      <c r="A25" s="77">
        <v>44378</v>
      </c>
      <c r="B25" s="78">
        <v>945</v>
      </c>
    </row>
    <row r="26" spans="1:2" x14ac:dyDescent="0.25">
      <c r="A26" s="77">
        <v>44409</v>
      </c>
      <c r="B26" s="78">
        <v>582</v>
      </c>
    </row>
    <row r="27" spans="1:2" x14ac:dyDescent="0.25">
      <c r="A27" s="77">
        <v>44440</v>
      </c>
      <c r="B27" s="78">
        <v>486</v>
      </c>
    </row>
    <row r="28" spans="1:2" x14ac:dyDescent="0.25">
      <c r="A28" s="77">
        <v>44470</v>
      </c>
      <c r="B28" s="78">
        <v>691</v>
      </c>
    </row>
    <row r="29" spans="1:2" x14ac:dyDescent="0.25">
      <c r="A29" s="77">
        <v>44501</v>
      </c>
      <c r="B29" s="78">
        <v>846</v>
      </c>
    </row>
    <row r="30" spans="1:2" x14ac:dyDescent="0.25">
      <c r="A30" s="77">
        <v>44531</v>
      </c>
      <c r="B30" s="78">
        <v>684</v>
      </c>
    </row>
    <row r="31" spans="1:2" x14ac:dyDescent="0.25">
      <c r="A31" s="77">
        <v>44562</v>
      </c>
      <c r="B31" s="78">
        <v>822</v>
      </c>
    </row>
    <row r="32" spans="1:2" x14ac:dyDescent="0.25">
      <c r="A32" s="77">
        <v>44593</v>
      </c>
      <c r="B32" s="78">
        <v>655</v>
      </c>
    </row>
    <row r="33" spans="1:2" x14ac:dyDescent="0.25">
      <c r="A33" s="77">
        <v>44621</v>
      </c>
      <c r="B33" s="78">
        <v>564</v>
      </c>
    </row>
    <row r="34" spans="1:2" x14ac:dyDescent="0.25">
      <c r="A34" s="77">
        <v>44652</v>
      </c>
      <c r="B34" s="78">
        <v>540</v>
      </c>
    </row>
    <row r="35" spans="1:2" x14ac:dyDescent="0.25">
      <c r="A35" s="77">
        <v>44682</v>
      </c>
      <c r="B35" s="78">
        <v>306</v>
      </c>
    </row>
    <row r="36" spans="1:2" x14ac:dyDescent="0.25">
      <c r="A36" s="77">
        <v>44713</v>
      </c>
      <c r="B36" s="78">
        <v>337</v>
      </c>
    </row>
    <row r="37" spans="1:2" x14ac:dyDescent="0.25">
      <c r="A37" s="77">
        <v>44743</v>
      </c>
      <c r="B37" s="78">
        <v>384</v>
      </c>
    </row>
    <row r="38" spans="1:2" x14ac:dyDescent="0.25">
      <c r="A38" s="77">
        <v>44774</v>
      </c>
      <c r="B38" s="78">
        <v>462</v>
      </c>
    </row>
    <row r="39" spans="1:2" x14ac:dyDescent="0.25">
      <c r="A39" s="77">
        <v>44805</v>
      </c>
      <c r="B39" s="78">
        <v>379</v>
      </c>
    </row>
    <row r="40" spans="1:2" x14ac:dyDescent="0.25">
      <c r="A40" s="77">
        <v>44835</v>
      </c>
      <c r="B40" s="78">
        <v>588</v>
      </c>
    </row>
    <row r="41" spans="1:2" x14ac:dyDescent="0.25">
      <c r="A41" s="77">
        <v>44866</v>
      </c>
      <c r="B41" s="78">
        <v>517</v>
      </c>
    </row>
    <row r="42" spans="1:2" x14ac:dyDescent="0.25">
      <c r="A42" s="77">
        <v>44896</v>
      </c>
      <c r="B42" s="78">
        <v>420</v>
      </c>
    </row>
    <row r="43" spans="1:2" x14ac:dyDescent="0.25">
      <c r="A43" s="77">
        <v>44927</v>
      </c>
      <c r="B43" s="78">
        <v>330</v>
      </c>
    </row>
    <row r="44" spans="1:2" x14ac:dyDescent="0.25">
      <c r="A44" s="77">
        <v>44958</v>
      </c>
      <c r="B44" s="78">
        <v>336</v>
      </c>
    </row>
    <row r="45" spans="1:2" x14ac:dyDescent="0.25">
      <c r="A45" s="77">
        <v>44986</v>
      </c>
      <c r="B45" s="78">
        <v>318</v>
      </c>
    </row>
    <row r="46" spans="1:2" x14ac:dyDescent="0.25">
      <c r="A46" s="77">
        <v>45017</v>
      </c>
      <c r="B46" s="78">
        <v>763</v>
      </c>
    </row>
    <row r="47" spans="1:2" x14ac:dyDescent="0.25">
      <c r="A47" s="77">
        <v>45047</v>
      </c>
      <c r="B47" s="78">
        <v>1099</v>
      </c>
    </row>
    <row r="48" spans="1:2" x14ac:dyDescent="0.25">
      <c r="A48" s="77">
        <v>45078</v>
      </c>
      <c r="B48" s="78">
        <v>642</v>
      </c>
    </row>
    <row r="49" spans="1:2" x14ac:dyDescent="0.25">
      <c r="A49" s="77">
        <v>45108</v>
      </c>
      <c r="B49" s="78">
        <v>1023</v>
      </c>
    </row>
    <row r="50" spans="1:2" x14ac:dyDescent="0.25">
      <c r="A50" s="77">
        <v>45139</v>
      </c>
      <c r="B50" s="78">
        <v>1140</v>
      </c>
    </row>
    <row r="51" spans="1:2" x14ac:dyDescent="0.25">
      <c r="A51" s="77">
        <v>45170</v>
      </c>
      <c r="B51" s="78">
        <v>1346</v>
      </c>
    </row>
    <row r="52" spans="1:2" x14ac:dyDescent="0.25">
      <c r="A52" s="77">
        <v>45200</v>
      </c>
      <c r="B52" s="103">
        <v>1371</v>
      </c>
    </row>
    <row r="53" spans="1:2" x14ac:dyDescent="0.25">
      <c r="A53" s="77">
        <v>45231</v>
      </c>
      <c r="B53" s="103">
        <v>1300</v>
      </c>
    </row>
    <row r="54" spans="1:2" x14ac:dyDescent="0.25">
      <c r="A54" s="77">
        <v>45261</v>
      </c>
      <c r="B54" s="103">
        <v>1144</v>
      </c>
    </row>
    <row r="55" spans="1:2" x14ac:dyDescent="0.25">
      <c r="A55" s="77">
        <v>45292</v>
      </c>
      <c r="B55" s="103">
        <v>1469</v>
      </c>
    </row>
    <row r="56" spans="1:2" x14ac:dyDescent="0.25">
      <c r="A56" s="77">
        <v>45323</v>
      </c>
      <c r="B56" s="103">
        <v>1001</v>
      </c>
    </row>
    <row r="57" spans="1:2" x14ac:dyDescent="0.25">
      <c r="A57" s="77">
        <v>45352</v>
      </c>
      <c r="B57" s="103">
        <v>801</v>
      </c>
    </row>
    <row r="58" spans="1:2" x14ac:dyDescent="0.25">
      <c r="A58" s="77">
        <v>45383</v>
      </c>
      <c r="B58" s="103">
        <v>1070</v>
      </c>
    </row>
    <row r="59" spans="1:2" x14ac:dyDescent="0.25">
      <c r="A59" s="77">
        <v>45413</v>
      </c>
      <c r="B59" s="103">
        <v>1107</v>
      </c>
    </row>
    <row r="60" spans="1:2" x14ac:dyDescent="0.25">
      <c r="A60" s="77">
        <v>45444</v>
      </c>
      <c r="B60" s="103">
        <v>1138</v>
      </c>
    </row>
    <row r="61" spans="1:2" x14ac:dyDescent="0.25">
      <c r="A61" s="77">
        <v>45474</v>
      </c>
      <c r="B61" s="103">
        <v>1199</v>
      </c>
    </row>
    <row r="62" spans="1:2" x14ac:dyDescent="0.25">
      <c r="A62" s="77">
        <v>45505</v>
      </c>
      <c r="B62" s="103">
        <v>1453</v>
      </c>
    </row>
    <row r="63" spans="1:2" x14ac:dyDescent="0.25">
      <c r="A63" s="77">
        <v>45536</v>
      </c>
      <c r="B63" s="173">
        <v>855</v>
      </c>
    </row>
    <row r="64" spans="1:2" x14ac:dyDescent="0.25">
      <c r="A64" s="77">
        <v>45566</v>
      </c>
      <c r="B64" s="173">
        <v>871</v>
      </c>
    </row>
    <row r="65" spans="1:2" x14ac:dyDescent="0.25">
      <c r="A65" s="77">
        <v>45597</v>
      </c>
      <c r="B65" s="173">
        <v>878</v>
      </c>
    </row>
    <row r="66" spans="1:2" x14ac:dyDescent="0.25">
      <c r="A66" s="77">
        <v>45627</v>
      </c>
      <c r="B66" s="173">
        <v>686</v>
      </c>
    </row>
    <row r="67" spans="1:2" x14ac:dyDescent="0.25">
      <c r="A67" s="77">
        <v>45658</v>
      </c>
      <c r="B67" s="173">
        <v>830</v>
      </c>
    </row>
    <row r="68" spans="1:2" x14ac:dyDescent="0.25">
      <c r="A68" s="77">
        <v>45689</v>
      </c>
      <c r="B68" s="173">
        <v>612</v>
      </c>
    </row>
    <row r="69" spans="1:2" x14ac:dyDescent="0.25">
      <c r="A69" s="77">
        <v>45717</v>
      </c>
      <c r="B69" s="173">
        <v>389</v>
      </c>
    </row>
    <row r="70" spans="1:2" x14ac:dyDescent="0.25">
      <c r="A70" s="77">
        <v>45748</v>
      </c>
      <c r="B70" s="173">
        <v>341</v>
      </c>
    </row>
    <row r="71" spans="1:2" x14ac:dyDescent="0.25">
      <c r="A71" s="77">
        <v>45778</v>
      </c>
      <c r="B71" s="173">
        <v>403</v>
      </c>
    </row>
    <row r="72" spans="1:2" x14ac:dyDescent="0.25">
      <c r="A72" s="77">
        <v>45809</v>
      </c>
      <c r="B72" s="173">
        <v>436</v>
      </c>
    </row>
    <row r="73" spans="1:2" x14ac:dyDescent="0.25">
      <c r="A73" s="77">
        <v>45839</v>
      </c>
      <c r="B73" s="173">
        <v>415</v>
      </c>
    </row>
    <row r="74" spans="1:2" x14ac:dyDescent="0.25">
      <c r="A74" s="77">
        <v>45870</v>
      </c>
      <c r="B74" s="173">
        <v>387</v>
      </c>
    </row>
    <row r="75" spans="1:2" x14ac:dyDescent="0.25">
      <c r="A75" s="77">
        <v>45901</v>
      </c>
      <c r="B75" s="173">
        <v>454</v>
      </c>
    </row>
    <row r="76" spans="1:2" x14ac:dyDescent="0.25">
      <c r="A76" s="77">
        <v>45931</v>
      </c>
      <c r="B76" s="173">
        <v>452</v>
      </c>
    </row>
    <row r="77" spans="1:2" x14ac:dyDescent="0.25">
      <c r="A77" s="77">
        <v>45962</v>
      </c>
      <c r="B77" s="173">
        <v>373</v>
      </c>
    </row>
    <row r="78" spans="1:2" x14ac:dyDescent="0.25">
      <c r="A78" s="77">
        <v>45992</v>
      </c>
      <c r="B78" s="173">
        <v>596</v>
      </c>
    </row>
    <row r="79" spans="1:2" x14ac:dyDescent="0.25">
      <c r="A79" s="77">
        <v>46023</v>
      </c>
      <c r="B79" s="173">
        <v>621</v>
      </c>
    </row>
    <row r="80" spans="1:2" x14ac:dyDescent="0.25">
      <c r="A80" s="77">
        <v>46054</v>
      </c>
      <c r="B80" s="173">
        <v>418</v>
      </c>
    </row>
    <row r="81" spans="1:2" x14ac:dyDescent="0.25">
      <c r="A81" s="77">
        <v>46082</v>
      </c>
      <c r="B81" s="173">
        <v>494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81"/>
  <sheetViews>
    <sheetView workbookViewId="0">
      <pane ySplit="1" topLeftCell="A68" activePane="bottomLeft" state="frozen"/>
      <selection pane="bottomLeft"/>
    </sheetView>
  </sheetViews>
  <sheetFormatPr defaultRowHeight="13.8" x14ac:dyDescent="0.25"/>
  <cols>
    <col min="1" max="1" width="13.21875" customWidth="1"/>
    <col min="2" max="2" width="22.21875" customWidth="1"/>
    <col min="3" max="3" width="20.21875" customWidth="1"/>
    <col min="4" max="4" width="20.88671875" customWidth="1"/>
    <col min="5" max="5" width="21.21875" customWidth="1"/>
  </cols>
  <sheetData>
    <row r="1" spans="1:6" ht="51.6" customHeight="1" x14ac:dyDescent="0.3">
      <c r="A1" s="90" t="s">
        <v>167</v>
      </c>
      <c r="B1" s="94" t="s">
        <v>174</v>
      </c>
      <c r="C1" s="95" t="s">
        <v>175</v>
      </c>
      <c r="D1" s="94" t="s">
        <v>176</v>
      </c>
      <c r="E1" s="94" t="s">
        <v>177</v>
      </c>
      <c r="F1" s="85"/>
    </row>
    <row r="2" spans="1:6" x14ac:dyDescent="0.25">
      <c r="A2" s="87">
        <v>43678</v>
      </c>
      <c r="B2" s="110">
        <v>3.5929832159639092E-3</v>
      </c>
      <c r="C2" s="110">
        <v>4.5130688050353147E-3</v>
      </c>
      <c r="D2" s="109">
        <v>0.96915456489924579</v>
      </c>
      <c r="E2" s="105">
        <v>0.98750422154677475</v>
      </c>
      <c r="F2" s="1"/>
    </row>
    <row r="3" spans="1:6" x14ac:dyDescent="0.25">
      <c r="A3" s="87">
        <v>43709</v>
      </c>
      <c r="B3" s="110">
        <v>3.6858456924039819E-3</v>
      </c>
      <c r="C3" s="110">
        <v>4.5732420238394503E-3</v>
      </c>
      <c r="D3" s="109">
        <v>0.96506051609956611</v>
      </c>
      <c r="E3" s="105">
        <v>0.98253025804978311</v>
      </c>
      <c r="F3" s="1"/>
    </row>
    <row r="4" spans="1:6" x14ac:dyDescent="0.25">
      <c r="A4" s="87">
        <v>43739</v>
      </c>
      <c r="B4" s="110">
        <v>3.6312405674136642E-3</v>
      </c>
      <c r="C4" s="110">
        <v>4.5909389714425489E-3</v>
      </c>
      <c r="D4" s="109">
        <v>0.96689875584978879</v>
      </c>
      <c r="E4" s="105">
        <v>0.98538979568542406</v>
      </c>
      <c r="F4" s="1"/>
    </row>
    <row r="5" spans="1:6" x14ac:dyDescent="0.25">
      <c r="A5" s="87">
        <v>43770</v>
      </c>
      <c r="B5" s="110">
        <v>3.6272127468189716E-3</v>
      </c>
      <c r="C5" s="110">
        <v>4.6013346175013759E-3</v>
      </c>
      <c r="D5" s="109">
        <v>0.97029002593727898</v>
      </c>
      <c r="E5" s="105">
        <v>0.98773874086300406</v>
      </c>
      <c r="F5" s="1"/>
    </row>
    <row r="6" spans="1:6" x14ac:dyDescent="0.25">
      <c r="A6" s="87">
        <v>43800</v>
      </c>
      <c r="B6" s="110">
        <v>3.6139906339428848E-3</v>
      </c>
      <c r="C6" s="110">
        <v>4.5632898477870748E-3</v>
      </c>
      <c r="D6" s="109">
        <v>0.9699863574351979</v>
      </c>
      <c r="E6" s="105">
        <v>0.98747364504526847</v>
      </c>
      <c r="F6" s="1"/>
    </row>
    <row r="7" spans="1:6" x14ac:dyDescent="0.25">
      <c r="A7" s="87">
        <v>43831</v>
      </c>
      <c r="B7" s="110">
        <v>3.5279829343939106E-3</v>
      </c>
      <c r="C7" s="110">
        <v>4.3910942339144658E-3</v>
      </c>
      <c r="D7" s="109">
        <v>0.97899881125346722</v>
      </c>
      <c r="E7" s="105">
        <v>0.98982961299696204</v>
      </c>
      <c r="F7" s="1"/>
    </row>
    <row r="8" spans="1:6" x14ac:dyDescent="0.25">
      <c r="A8" s="87">
        <v>43862</v>
      </c>
      <c r="B8" s="110">
        <v>3.6020759054688563E-3</v>
      </c>
      <c r="C8" s="110">
        <v>4.4599954462659379E-3</v>
      </c>
      <c r="D8" s="109">
        <v>0.97185691741188851</v>
      </c>
      <c r="E8" s="105">
        <v>0.98776959495002625</v>
      </c>
      <c r="F8" s="1"/>
    </row>
    <row r="9" spans="1:6" x14ac:dyDescent="0.25">
      <c r="A9" s="87">
        <v>43891</v>
      </c>
      <c r="B9" s="110">
        <v>3.4658000039182266E-3</v>
      </c>
      <c r="C9" s="110">
        <v>4.3140060824422748E-3</v>
      </c>
      <c r="D9" s="109">
        <v>0.97699021422903998</v>
      </c>
      <c r="E9" s="105">
        <v>0.9902142290399365</v>
      </c>
      <c r="F9" s="1"/>
    </row>
    <row r="10" spans="1:6" x14ac:dyDescent="0.25">
      <c r="A10" s="87">
        <v>43922</v>
      </c>
      <c r="B10" s="110">
        <v>3.2693456569369253E-3</v>
      </c>
      <c r="C10" s="110">
        <v>3.9824043565806332E-3</v>
      </c>
      <c r="D10" s="109">
        <v>0.98405602741767251</v>
      </c>
      <c r="E10" s="105">
        <v>0.99254954552227692</v>
      </c>
      <c r="F10" s="1"/>
    </row>
    <row r="11" spans="1:6" x14ac:dyDescent="0.25">
      <c r="A11" s="87">
        <v>43952</v>
      </c>
      <c r="B11" s="110">
        <v>3.338763898762644E-3</v>
      </c>
      <c r="C11" s="110">
        <v>4.1208177430725017E-3</v>
      </c>
      <c r="D11" s="109">
        <v>0.98231087692886698</v>
      </c>
      <c r="E11" s="105">
        <v>0.99184543971898131</v>
      </c>
      <c r="F11" s="1"/>
    </row>
    <row r="12" spans="1:6" x14ac:dyDescent="0.25">
      <c r="A12" s="87">
        <v>43983</v>
      </c>
      <c r="B12" s="110">
        <v>3.4063091527546507E-3</v>
      </c>
      <c r="C12" s="110">
        <v>4.13993709336276E-3</v>
      </c>
      <c r="D12" s="109">
        <v>0.97937748174715</v>
      </c>
      <c r="E12" s="105">
        <v>0.99052132701421802</v>
      </c>
      <c r="F12" s="1"/>
    </row>
    <row r="13" spans="1:6" x14ac:dyDescent="0.25">
      <c r="A13" s="87">
        <v>44013</v>
      </c>
      <c r="B13" s="110">
        <v>3.4807901728699147E-3</v>
      </c>
      <c r="C13" s="110">
        <v>4.2621817641153234E-3</v>
      </c>
      <c r="D13" s="109">
        <v>0.97438423645320205</v>
      </c>
      <c r="E13" s="105">
        <v>0.99002463054187184</v>
      </c>
      <c r="F13" s="1"/>
    </row>
    <row r="14" spans="1:6" x14ac:dyDescent="0.25">
      <c r="A14" s="87">
        <v>44044</v>
      </c>
      <c r="B14" s="110">
        <v>3.6112630990624262E-3</v>
      </c>
      <c r="C14" s="110">
        <v>4.4631726239300062E-3</v>
      </c>
      <c r="D14" s="109">
        <v>0.96645332156256902</v>
      </c>
      <c r="E14" s="105">
        <v>0.98399911719267275</v>
      </c>
      <c r="F14" s="1"/>
    </row>
    <row r="15" spans="1:6" x14ac:dyDescent="0.25">
      <c r="A15" s="87">
        <v>44075</v>
      </c>
      <c r="B15" s="110">
        <v>3.5529979970825598E-3</v>
      </c>
      <c r="C15" s="110">
        <v>4.4434725495973281E-3</v>
      </c>
      <c r="D15" s="109">
        <v>0.97195463967808804</v>
      </c>
      <c r="E15" s="105">
        <v>0.98939153761736376</v>
      </c>
      <c r="F15" s="1"/>
    </row>
    <row r="16" spans="1:6" x14ac:dyDescent="0.25">
      <c r="A16" s="87">
        <v>44105</v>
      </c>
      <c r="B16" s="110">
        <v>3.5502913403747363E-3</v>
      </c>
      <c r="C16" s="110">
        <v>4.4692588186044458E-3</v>
      </c>
      <c r="D16" s="109">
        <v>0.97441685477802864</v>
      </c>
      <c r="E16" s="105">
        <v>0.98921494858289438</v>
      </c>
      <c r="F16" s="1"/>
    </row>
    <row r="17" spans="1:6" x14ac:dyDescent="0.25">
      <c r="A17" s="87">
        <v>44136</v>
      </c>
      <c r="B17" s="110">
        <v>3.4608698321278684E-3</v>
      </c>
      <c r="C17" s="110">
        <v>4.3523442902651654E-3</v>
      </c>
      <c r="D17" s="109">
        <v>0.98245379051701032</v>
      </c>
      <c r="E17" s="105">
        <v>0.99182962764532545</v>
      </c>
      <c r="F17" s="1"/>
    </row>
    <row r="18" spans="1:6" x14ac:dyDescent="0.25">
      <c r="A18" s="87">
        <v>44166</v>
      </c>
      <c r="B18" s="110">
        <v>3.5125142840182239E-3</v>
      </c>
      <c r="C18" s="110">
        <v>4.5128582721338231E-3</v>
      </c>
      <c r="D18" s="109">
        <v>0.97796180045412062</v>
      </c>
      <c r="E18" s="105">
        <v>0.99078402564445023</v>
      </c>
      <c r="F18" s="1"/>
    </row>
    <row r="19" spans="1:6" x14ac:dyDescent="0.25">
      <c r="A19" s="87">
        <v>44197</v>
      </c>
      <c r="B19" s="110">
        <v>3.4117167736913796E-3</v>
      </c>
      <c r="C19" s="110">
        <v>4.2050088412543757E-3</v>
      </c>
      <c r="D19" s="109">
        <v>0.98277875072971399</v>
      </c>
      <c r="E19" s="105">
        <v>0.99284880326911851</v>
      </c>
      <c r="F19" s="1"/>
    </row>
    <row r="20" spans="1:6" x14ac:dyDescent="0.25">
      <c r="A20" s="87">
        <v>44228</v>
      </c>
      <c r="B20" s="110">
        <v>3.4647904836210179E-3</v>
      </c>
      <c r="C20" s="110">
        <v>4.2528439599410607E-3</v>
      </c>
      <c r="D20" s="109">
        <v>0.97886202403358913</v>
      </c>
      <c r="E20" s="105">
        <v>0.99174750253366151</v>
      </c>
      <c r="F20" s="1"/>
    </row>
    <row r="21" spans="1:6" x14ac:dyDescent="0.25">
      <c r="A21" s="87">
        <v>44256</v>
      </c>
      <c r="B21" s="110">
        <v>3.4589611321408247E-3</v>
      </c>
      <c r="C21" s="110">
        <v>4.2019354530786193E-3</v>
      </c>
      <c r="D21" s="109">
        <v>0.97995991983967945</v>
      </c>
      <c r="E21" s="105">
        <v>0.99118236472945886</v>
      </c>
      <c r="F21" s="1"/>
    </row>
    <row r="22" spans="1:6" x14ac:dyDescent="0.25">
      <c r="A22" s="87">
        <v>44287</v>
      </c>
      <c r="B22" s="110">
        <v>3.5608334011501736E-3</v>
      </c>
      <c r="C22" s="110">
        <v>4.3946271968391308E-3</v>
      </c>
      <c r="D22" s="109">
        <v>0.9736328125</v>
      </c>
      <c r="E22" s="105">
        <v>0.9886474609375</v>
      </c>
      <c r="F22" s="1"/>
    </row>
    <row r="23" spans="1:6" x14ac:dyDescent="0.25">
      <c r="A23" s="87">
        <v>44317</v>
      </c>
      <c r="B23" s="110">
        <v>3.5453401527587164E-3</v>
      </c>
      <c r="C23" s="110">
        <v>4.3952046002305361E-3</v>
      </c>
      <c r="D23" s="109">
        <v>0.974085735044805</v>
      </c>
      <c r="E23" s="105">
        <v>0.98873819326713486</v>
      </c>
      <c r="F23" s="1"/>
    </row>
    <row r="24" spans="1:6" x14ac:dyDescent="0.25">
      <c r="A24" s="87">
        <v>44348</v>
      </c>
      <c r="B24" s="110">
        <v>3.8201086247057719E-3</v>
      </c>
      <c r="C24" s="110">
        <v>4.7108201619878902E-3</v>
      </c>
      <c r="D24" s="109">
        <v>0.95142636854279106</v>
      </c>
      <c r="E24" s="105">
        <v>0.97764070932922142</v>
      </c>
      <c r="F24" s="1"/>
    </row>
    <row r="25" spans="1:6" x14ac:dyDescent="0.25">
      <c r="A25" s="87">
        <v>44378</v>
      </c>
      <c r="B25" s="110">
        <v>3.7252362937821152E-3</v>
      </c>
      <c r="C25" s="110">
        <v>4.7111579900839052E-3</v>
      </c>
      <c r="D25" s="109">
        <v>0.95545184556639795</v>
      </c>
      <c r="E25" s="105">
        <v>0.97793805685193047</v>
      </c>
      <c r="F25" s="1"/>
    </row>
    <row r="26" spans="1:6" x14ac:dyDescent="0.25">
      <c r="A26" s="87">
        <v>44409</v>
      </c>
      <c r="B26" s="110">
        <v>3.5488764456155764E-3</v>
      </c>
      <c r="C26" s="110">
        <v>4.5524989540670279E-3</v>
      </c>
      <c r="D26" s="109">
        <v>0.97267080745341616</v>
      </c>
      <c r="E26" s="105">
        <v>0.98814229249011865</v>
      </c>
      <c r="F26" s="1"/>
    </row>
    <row r="27" spans="1:6" x14ac:dyDescent="0.25">
      <c r="A27" s="87">
        <v>44440</v>
      </c>
      <c r="B27" s="110">
        <v>3.6181623931623931E-3</v>
      </c>
      <c r="C27" s="110">
        <v>4.6659348010385203E-3</v>
      </c>
      <c r="D27" s="109">
        <v>0.96890109890109888</v>
      </c>
      <c r="E27" s="105">
        <v>0.98791208791208784</v>
      </c>
      <c r="F27" s="1"/>
    </row>
    <row r="28" spans="1:6" x14ac:dyDescent="0.25">
      <c r="A28" s="87">
        <v>44470</v>
      </c>
      <c r="B28" s="110">
        <v>3.6190292776372844E-3</v>
      </c>
      <c r="C28" s="110">
        <v>4.6589001614586413E-3</v>
      </c>
      <c r="D28" s="109">
        <v>0.96975599753947095</v>
      </c>
      <c r="E28" s="105">
        <v>0.98820996514250548</v>
      </c>
      <c r="F28" s="1"/>
    </row>
    <row r="29" spans="1:6" x14ac:dyDescent="0.25">
      <c r="A29" s="87">
        <v>44501</v>
      </c>
      <c r="B29" s="110">
        <v>3.602120134999282E-3</v>
      </c>
      <c r="C29" s="110">
        <v>4.6404008588146473E-3</v>
      </c>
      <c r="D29" s="109">
        <v>0.96940973718224899</v>
      </c>
      <c r="E29" s="105">
        <v>0.98825937096079275</v>
      </c>
      <c r="F29" s="1"/>
    </row>
    <row r="30" spans="1:6" x14ac:dyDescent="0.25">
      <c r="A30" s="87">
        <v>44531</v>
      </c>
      <c r="B30" s="110">
        <v>3.6004894001465493E-3</v>
      </c>
      <c r="C30" s="110">
        <v>4.7825846343556811E-3</v>
      </c>
      <c r="D30" s="109">
        <v>0.97054856115107913</v>
      </c>
      <c r="E30" s="105">
        <v>0.98785971223021596</v>
      </c>
      <c r="F30" s="1"/>
    </row>
    <row r="31" spans="1:6" x14ac:dyDescent="0.25">
      <c r="A31" s="87">
        <v>44562</v>
      </c>
      <c r="B31" s="110">
        <v>3.4693332810211337E-3</v>
      </c>
      <c r="C31" s="110">
        <v>4.3871692361709602E-3</v>
      </c>
      <c r="D31" s="109">
        <v>0.98033898305084743</v>
      </c>
      <c r="E31" s="105">
        <v>0.99299435028248584</v>
      </c>
      <c r="F31" s="1"/>
    </row>
    <row r="32" spans="1:6" x14ac:dyDescent="0.25">
      <c r="A32" s="87">
        <v>44593</v>
      </c>
      <c r="B32" s="110">
        <v>3.6046574720808178E-3</v>
      </c>
      <c r="C32" s="110">
        <v>4.5515181960258987E-3</v>
      </c>
      <c r="D32" s="109">
        <v>0.97123239019770335</v>
      </c>
      <c r="E32" s="105">
        <v>0.9895821001539008</v>
      </c>
      <c r="F32" s="1"/>
    </row>
    <row r="33" spans="1:6" x14ac:dyDescent="0.25">
      <c r="A33" s="87">
        <v>44621</v>
      </c>
      <c r="B33" s="110">
        <v>3.6424406853122955E-3</v>
      </c>
      <c r="C33" s="110">
        <v>4.7343599687349686E-3</v>
      </c>
      <c r="D33" s="109">
        <v>0.96410487228536068</v>
      </c>
      <c r="E33" s="105">
        <v>0.98492179588162487</v>
      </c>
      <c r="F33" s="1"/>
    </row>
    <row r="34" spans="1:6" x14ac:dyDescent="0.25">
      <c r="A34" s="87">
        <v>44652</v>
      </c>
      <c r="B34" s="110">
        <v>3.6186767650813463E-3</v>
      </c>
      <c r="C34" s="110">
        <v>4.6669192672099654E-3</v>
      </c>
      <c r="D34" s="109">
        <v>0.96872591124325513</v>
      </c>
      <c r="E34" s="105">
        <v>0.98722607642330151</v>
      </c>
      <c r="F34" s="1"/>
    </row>
    <row r="35" spans="1:6" x14ac:dyDescent="0.25">
      <c r="A35" s="87">
        <v>44682</v>
      </c>
      <c r="B35" s="110">
        <v>3.5994555037636728E-3</v>
      </c>
      <c r="C35" s="110">
        <v>4.6351247873683771E-3</v>
      </c>
      <c r="D35" s="109">
        <v>0.97056040374303454</v>
      </c>
      <c r="E35" s="105">
        <v>0.98874986857323099</v>
      </c>
      <c r="F35" s="1"/>
    </row>
    <row r="36" spans="1:6" x14ac:dyDescent="0.25">
      <c r="A36" s="87">
        <v>44713</v>
      </c>
      <c r="B36" s="110">
        <v>3.6720954100021878E-3</v>
      </c>
      <c r="C36" s="110">
        <v>4.6713350727335175E-3</v>
      </c>
      <c r="D36" s="109">
        <v>0.96123950668463054</v>
      </c>
      <c r="E36" s="105">
        <v>0.98248523163022072</v>
      </c>
      <c r="F36" s="1"/>
    </row>
    <row r="37" spans="1:6" x14ac:dyDescent="0.25">
      <c r="A37" s="87">
        <v>44743</v>
      </c>
      <c r="B37" s="110">
        <v>3.9571742301639746E-3</v>
      </c>
      <c r="C37" s="110">
        <v>4.9545070619316164E-3</v>
      </c>
      <c r="D37" s="109">
        <v>0.93148323709385505</v>
      </c>
      <c r="E37" s="105">
        <v>0.96630181849521679</v>
      </c>
      <c r="F37" s="1"/>
    </row>
    <row r="38" spans="1:6" x14ac:dyDescent="0.25">
      <c r="A38" s="87">
        <v>44774</v>
      </c>
      <c r="B38" s="110">
        <v>3.7718325856912816E-3</v>
      </c>
      <c r="C38" s="110">
        <v>4.6933934105573335E-3</v>
      </c>
      <c r="D38" s="109">
        <v>0.95075421472937005</v>
      </c>
      <c r="E38" s="105">
        <v>0.97595385980479132</v>
      </c>
      <c r="F38" s="1"/>
    </row>
    <row r="39" spans="1:6" x14ac:dyDescent="0.25">
      <c r="A39" s="87">
        <v>44805</v>
      </c>
      <c r="B39" s="110">
        <v>3.5829638438650063E-3</v>
      </c>
      <c r="C39" s="110">
        <v>4.50713867237251E-3</v>
      </c>
      <c r="D39" s="109">
        <v>0.97367864693446093</v>
      </c>
      <c r="E39" s="105">
        <v>0.98879492600422836</v>
      </c>
      <c r="F39" s="1"/>
    </row>
    <row r="40" spans="1:6" x14ac:dyDescent="0.25">
      <c r="A40" s="87">
        <v>44835</v>
      </c>
      <c r="B40" s="110">
        <v>3.6297037576149662E-3</v>
      </c>
      <c r="C40" s="110">
        <v>4.6152038445289398E-3</v>
      </c>
      <c r="D40" s="109">
        <v>0.96564774381368268</v>
      </c>
      <c r="E40" s="105">
        <v>0.98583212032993695</v>
      </c>
      <c r="F40" s="1"/>
    </row>
    <row r="41" spans="1:6" x14ac:dyDescent="0.25">
      <c r="A41" s="87">
        <v>44866</v>
      </c>
      <c r="B41" s="110">
        <v>3.727623693551381E-3</v>
      </c>
      <c r="C41" s="110">
        <v>4.6877428127428131E-3</v>
      </c>
      <c r="D41" s="109">
        <v>0.96389485527257845</v>
      </c>
      <c r="E41" s="105">
        <v>0.98527155569193003</v>
      </c>
      <c r="F41" s="1"/>
    </row>
    <row r="42" spans="1:6" x14ac:dyDescent="0.25">
      <c r="A42" s="87">
        <v>44896</v>
      </c>
      <c r="B42" s="110">
        <v>3.7137226551650897E-3</v>
      </c>
      <c r="C42" s="110">
        <v>4.7665352806974658E-3</v>
      </c>
      <c r="D42" s="109">
        <v>0.96074106749007493</v>
      </c>
      <c r="E42" s="105">
        <v>0.98535509483899431</v>
      </c>
      <c r="F42" s="1"/>
    </row>
    <row r="43" spans="1:6" x14ac:dyDescent="0.25">
      <c r="A43" s="87">
        <v>44927</v>
      </c>
      <c r="B43" s="110">
        <v>3.6060475304060288E-3</v>
      </c>
      <c r="C43" s="110">
        <v>4.4580647460768447E-3</v>
      </c>
      <c r="D43" s="109">
        <v>0.97200721026402293</v>
      </c>
      <c r="E43" s="105">
        <v>0.98844237090446396</v>
      </c>
      <c r="F43" s="1"/>
    </row>
    <row r="44" spans="1:6" x14ac:dyDescent="0.25">
      <c r="A44" s="87">
        <v>44958</v>
      </c>
      <c r="B44" s="110">
        <v>3.6237453222816773E-3</v>
      </c>
      <c r="C44" s="110">
        <v>4.5302266385314326E-3</v>
      </c>
      <c r="D44" s="109">
        <v>0.97237960339943341</v>
      </c>
      <c r="E44" s="105">
        <v>0.98666194523135031</v>
      </c>
      <c r="F44" s="1"/>
    </row>
    <row r="45" spans="1:6" x14ac:dyDescent="0.25">
      <c r="A45" s="87">
        <v>44986</v>
      </c>
      <c r="B45" s="110">
        <v>3.6113428982459572E-3</v>
      </c>
      <c r="C45" s="110">
        <v>4.6102540127785571E-3</v>
      </c>
      <c r="D45" s="109">
        <v>0.96786971830985924</v>
      </c>
      <c r="E45" s="105">
        <v>0.98734595070422548</v>
      </c>
      <c r="F45" s="1"/>
    </row>
    <row r="46" spans="1:6" x14ac:dyDescent="0.25">
      <c r="A46" s="87">
        <v>45017</v>
      </c>
      <c r="B46" s="110">
        <v>3.5655571829533252E-3</v>
      </c>
      <c r="C46" s="110">
        <v>4.4456721536351163E-3</v>
      </c>
      <c r="D46" s="109">
        <v>0.97626112759643913</v>
      </c>
      <c r="E46" s="105">
        <v>0.99041314768317734</v>
      </c>
      <c r="F46" s="1"/>
    </row>
    <row r="47" spans="1:6" x14ac:dyDescent="0.25">
      <c r="A47" s="87">
        <v>45047</v>
      </c>
      <c r="B47" s="110">
        <v>3.6012876563758182E-3</v>
      </c>
      <c r="C47" s="110">
        <v>4.4917190140042083E-3</v>
      </c>
      <c r="D47" s="109">
        <v>0.97066472485176325</v>
      </c>
      <c r="E47" s="105">
        <v>0.98730885259544365</v>
      </c>
      <c r="F47" s="1"/>
    </row>
    <row r="48" spans="1:6" x14ac:dyDescent="0.25">
      <c r="A48" s="87">
        <v>45078</v>
      </c>
      <c r="B48" s="110">
        <v>3.7620835228956854E-3</v>
      </c>
      <c r="C48" s="110">
        <v>4.7630784915578053E-3</v>
      </c>
      <c r="D48" s="109">
        <v>0.95942676344686395</v>
      </c>
      <c r="E48" s="105">
        <v>0.98203982877349716</v>
      </c>
      <c r="F48" s="1"/>
    </row>
    <row r="49" spans="1:6" x14ac:dyDescent="0.25">
      <c r="A49" s="87">
        <v>45108</v>
      </c>
      <c r="B49" s="110">
        <v>3.6779933304063508E-3</v>
      </c>
      <c r="C49" s="110">
        <v>4.7355476170224831E-3</v>
      </c>
      <c r="D49" s="109">
        <v>0.96597918272937544</v>
      </c>
      <c r="E49" s="105">
        <v>0.98583269082498082</v>
      </c>
      <c r="F49" s="1"/>
    </row>
    <row r="50" spans="1:6" x14ac:dyDescent="0.25">
      <c r="A50" s="87">
        <v>45139</v>
      </c>
      <c r="B50" s="110">
        <v>3.6379696632596117E-3</v>
      </c>
      <c r="C50" s="110">
        <v>4.6665578531266943E-3</v>
      </c>
      <c r="D50" s="109">
        <v>0.97045995241871519</v>
      </c>
      <c r="E50" s="105">
        <v>0.98721252973830298</v>
      </c>
      <c r="F50" s="1"/>
    </row>
    <row r="51" spans="1:6" x14ac:dyDescent="0.25">
      <c r="A51" s="87">
        <v>45170</v>
      </c>
      <c r="B51" s="110">
        <v>3.7842575382073525E-3</v>
      </c>
      <c r="C51" s="110">
        <v>4.8431219716991523E-3</v>
      </c>
      <c r="D51" s="109">
        <v>0.95947955390334572</v>
      </c>
      <c r="E51" s="105">
        <v>0.98392193308550191</v>
      </c>
      <c r="F51" s="1"/>
    </row>
    <row r="52" spans="1:6" x14ac:dyDescent="0.25">
      <c r="A52" s="87">
        <v>45200</v>
      </c>
      <c r="B52" s="110">
        <v>3.7499926380264864E-3</v>
      </c>
      <c r="C52" s="110">
        <v>4.7581175104248934E-3</v>
      </c>
      <c r="D52" s="109">
        <v>0.96247160381644703</v>
      </c>
      <c r="E52" s="105">
        <v>0.98509768287142208</v>
      </c>
    </row>
    <row r="53" spans="1:6" x14ac:dyDescent="0.25">
      <c r="A53" s="87">
        <v>45231</v>
      </c>
      <c r="B53" s="110">
        <v>3.7981026360990257E-3</v>
      </c>
      <c r="C53" s="110">
        <v>4.8310196805741489E-3</v>
      </c>
      <c r="D53" s="109">
        <v>0.95769693603628625</v>
      </c>
      <c r="E53" s="105">
        <v>0.98481903175043972</v>
      </c>
    </row>
    <row r="54" spans="1:6" x14ac:dyDescent="0.25">
      <c r="A54" s="87">
        <v>45261</v>
      </c>
      <c r="B54" s="110">
        <v>3.7580683722383611E-3</v>
      </c>
      <c r="C54" s="110">
        <v>4.7242689940424918E-3</v>
      </c>
      <c r="D54" s="109">
        <v>0.96374930465418129</v>
      </c>
      <c r="E54" s="105">
        <v>0.98618579640274429</v>
      </c>
    </row>
    <row r="55" spans="1:6" x14ac:dyDescent="0.25">
      <c r="A55" s="87">
        <v>45292</v>
      </c>
      <c r="B55" s="110">
        <v>3.7675713117353493E-3</v>
      </c>
      <c r="C55" s="110">
        <v>4.6436338473705022E-3</v>
      </c>
      <c r="D55" s="109">
        <v>0.96124380351509686</v>
      </c>
      <c r="E55" s="105">
        <v>0.98314556106354223</v>
      </c>
    </row>
    <row r="56" spans="1:6" x14ac:dyDescent="0.25">
      <c r="A56" s="87">
        <v>45323</v>
      </c>
      <c r="B56" s="110">
        <v>3.6480567452441474E-3</v>
      </c>
      <c r="C56" s="110">
        <v>4.4780665059920384E-3</v>
      </c>
      <c r="D56" s="109">
        <v>0.96949754517914966</v>
      </c>
      <c r="E56" s="105">
        <v>0.98756920505588619</v>
      </c>
    </row>
    <row r="57" spans="1:6" x14ac:dyDescent="0.25">
      <c r="A57" s="87">
        <v>45352</v>
      </c>
      <c r="B57" s="110">
        <v>3.6798815169377594E-3</v>
      </c>
      <c r="C57" s="110">
        <v>4.5899575080462452E-3</v>
      </c>
      <c r="D57" s="109">
        <v>0.96918627842042282</v>
      </c>
      <c r="E57" s="105">
        <v>0.98823294774631032</v>
      </c>
    </row>
    <row r="58" spans="1:6" x14ac:dyDescent="0.25">
      <c r="A58" s="87">
        <v>45383</v>
      </c>
      <c r="B58" s="110">
        <v>3.6287541022034693E-3</v>
      </c>
      <c r="C58" s="110">
        <v>4.5591887623431882E-3</v>
      </c>
      <c r="D58" s="109">
        <v>0.97346835443037971</v>
      </c>
      <c r="E58" s="105">
        <v>0.99007594936708865</v>
      </c>
    </row>
    <row r="59" spans="1:6" x14ac:dyDescent="0.25">
      <c r="A59" s="77">
        <v>45413</v>
      </c>
      <c r="B59" s="162">
        <v>3.7420443446504028E-3</v>
      </c>
      <c r="C59" s="162">
        <v>4.675753222240956E-3</v>
      </c>
      <c r="D59" s="163">
        <v>0.96101662526275566</v>
      </c>
      <c r="E59" s="83">
        <v>0.98547678196063448</v>
      </c>
    </row>
    <row r="60" spans="1:6" x14ac:dyDescent="0.25">
      <c r="A60" s="87">
        <v>45444</v>
      </c>
      <c r="B60" s="162">
        <v>3.7778548817851525E-3</v>
      </c>
      <c r="C60" s="162">
        <v>4.7071641755969161E-3</v>
      </c>
      <c r="D60" s="163">
        <v>0.95662518301610544</v>
      </c>
      <c r="E60" s="83">
        <v>0.98215592972181553</v>
      </c>
    </row>
    <row r="61" spans="1:6" x14ac:dyDescent="0.25">
      <c r="A61" s="77">
        <v>45474</v>
      </c>
      <c r="B61" s="162">
        <v>3.7447902811031299E-3</v>
      </c>
      <c r="C61" s="162">
        <v>4.698385431578217E-3</v>
      </c>
      <c r="D61" s="163">
        <v>0.96249002394253791</v>
      </c>
      <c r="E61" s="83">
        <v>0.98616653365256712</v>
      </c>
    </row>
    <row r="62" spans="1:6" x14ac:dyDescent="0.25">
      <c r="A62" s="87">
        <v>45505</v>
      </c>
      <c r="B62" s="162">
        <v>3.7258427764407004E-3</v>
      </c>
      <c r="C62" s="162">
        <v>4.7174104319612853E-3</v>
      </c>
      <c r="D62" s="163">
        <v>0.96425992779783398</v>
      </c>
      <c r="E62" s="83">
        <v>0.98619133574007223</v>
      </c>
    </row>
    <row r="63" spans="1:6" x14ac:dyDescent="0.25">
      <c r="A63" s="77">
        <v>45536</v>
      </c>
      <c r="B63" s="162">
        <v>3.7861746753461872E-3</v>
      </c>
      <c r="C63" s="162">
        <v>4.7351557307715548E-3</v>
      </c>
      <c r="D63" s="163">
        <v>0.96162790697674405</v>
      </c>
      <c r="E63" s="83">
        <v>0.98613595706618962</v>
      </c>
    </row>
    <row r="64" spans="1:6" x14ac:dyDescent="0.25">
      <c r="A64" s="87">
        <v>45566</v>
      </c>
      <c r="B64" s="162">
        <v>3.743428149136242E-3</v>
      </c>
      <c r="C64" s="162">
        <v>4.7196118991331753E-3</v>
      </c>
      <c r="D64" s="163">
        <v>0.96567363272565587</v>
      </c>
      <c r="E64" s="83">
        <v>0.98648288128056916</v>
      </c>
    </row>
    <row r="65" spans="1:5" x14ac:dyDescent="0.25">
      <c r="A65" s="77">
        <v>45597</v>
      </c>
      <c r="B65" s="162">
        <v>3.7928538359788362E-3</v>
      </c>
      <c r="C65" s="162">
        <v>4.7653992449871374E-3</v>
      </c>
      <c r="D65" s="163">
        <v>0.95942857142857141</v>
      </c>
      <c r="E65" s="83">
        <v>0.98409523809523813</v>
      </c>
    </row>
    <row r="66" spans="1:5" x14ac:dyDescent="0.25">
      <c r="A66" s="87">
        <v>45627</v>
      </c>
      <c r="B66" s="162">
        <v>3.7591970742399008E-3</v>
      </c>
      <c r="C66" s="162">
        <v>4.7781916590292385E-3</v>
      </c>
      <c r="D66" s="163">
        <v>0.96388942962818769</v>
      </c>
      <c r="E66" s="83">
        <v>0.98588670430212189</v>
      </c>
    </row>
    <row r="67" spans="1:5" x14ac:dyDescent="0.25">
      <c r="A67" s="77">
        <v>45658</v>
      </c>
      <c r="B67" s="162">
        <v>3.6686635596249553E-3</v>
      </c>
      <c r="C67" s="162">
        <v>4.4656203518806141E-3</v>
      </c>
      <c r="D67" s="163">
        <v>0.97336674090571629</v>
      </c>
      <c r="E67" s="83">
        <v>0.99034892353377879</v>
      </c>
    </row>
    <row r="68" spans="1:5" x14ac:dyDescent="0.25">
      <c r="A68" s="87">
        <v>45689</v>
      </c>
      <c r="B68" s="162">
        <v>3.707024573654101E-3</v>
      </c>
      <c r="C68" s="162">
        <v>4.6150054832760079E-3</v>
      </c>
      <c r="D68" s="163">
        <v>0.96852081687916058</v>
      </c>
      <c r="E68" s="83">
        <v>0.98679905223964792</v>
      </c>
    </row>
    <row r="69" spans="1:5" x14ac:dyDescent="0.25">
      <c r="A69" s="77">
        <v>45717</v>
      </c>
      <c r="B69" s="162">
        <v>3.7349478048102915E-3</v>
      </c>
      <c r="C69" s="162">
        <v>4.6500033960842051E-3</v>
      </c>
      <c r="D69" s="163">
        <v>0.96480430810654871</v>
      </c>
      <c r="E69" s="83">
        <v>0.98682565631310704</v>
      </c>
    </row>
    <row r="70" spans="1:5" x14ac:dyDescent="0.25">
      <c r="A70" s="87">
        <v>45748</v>
      </c>
      <c r="B70" s="162">
        <v>3.7482354657581781E-3</v>
      </c>
      <c r="C70" s="162">
        <v>4.6167020242199241E-3</v>
      </c>
      <c r="D70" s="163">
        <v>0.96082142519163438</v>
      </c>
      <c r="E70" s="83">
        <v>0.98230339736916816</v>
      </c>
    </row>
    <row r="71" spans="1:5" x14ac:dyDescent="0.25">
      <c r="A71" s="77">
        <v>45778</v>
      </c>
      <c r="B71" s="162">
        <v>3.8041904880271771E-3</v>
      </c>
      <c r="C71" s="162">
        <v>4.7157689144736838E-3</v>
      </c>
      <c r="D71" s="163">
        <v>0.95516778523489931</v>
      </c>
      <c r="E71" s="83">
        <v>0.98013422818791951</v>
      </c>
    </row>
    <row r="72" spans="1:5" x14ac:dyDescent="0.25">
      <c r="A72" s="87">
        <v>45809</v>
      </c>
      <c r="B72" s="162">
        <v>3.8540202494948611E-3</v>
      </c>
      <c r="C72" s="162">
        <v>4.8501446143471441E-3</v>
      </c>
      <c r="D72" s="163">
        <v>0.95080383027321447</v>
      </c>
      <c r="E72" s="83">
        <v>0.97935517877536682</v>
      </c>
    </row>
    <row r="73" spans="1:5" x14ac:dyDescent="0.25">
      <c r="A73" s="77">
        <v>45839</v>
      </c>
      <c r="B73" s="162">
        <v>3.9746805300628508E-3</v>
      </c>
      <c r="C73" s="162">
        <v>4.9674539434728581E-3</v>
      </c>
      <c r="D73" s="163">
        <v>0.93659269147338564</v>
      </c>
      <c r="E73" s="83">
        <v>0.97013182045720003</v>
      </c>
    </row>
    <row r="74" spans="1:5" x14ac:dyDescent="0.25">
      <c r="A74" s="87">
        <v>45870</v>
      </c>
      <c r="B74" s="162">
        <v>3.8106546231546231E-3</v>
      </c>
      <c r="C74" s="162">
        <v>4.8052069420293506E-3</v>
      </c>
      <c r="D74" s="163">
        <v>0.9538461538461539</v>
      </c>
      <c r="E74" s="83">
        <v>0.97980769230769227</v>
      </c>
    </row>
    <row r="75" spans="1:5" x14ac:dyDescent="0.25">
      <c r="A75" s="77">
        <v>45901</v>
      </c>
      <c r="B75" s="162">
        <v>3.8520149727845599E-3</v>
      </c>
      <c r="C75" s="162">
        <v>5.0079335874597423E-3</v>
      </c>
      <c r="D75" s="163">
        <v>0.95734816875289752</v>
      </c>
      <c r="E75" s="83">
        <v>0.98312471024571169</v>
      </c>
    </row>
    <row r="76" spans="1:5" x14ac:dyDescent="0.25">
      <c r="A76" s="87">
        <v>45931</v>
      </c>
      <c r="B76" s="162">
        <v>3.8534575037465213E-3</v>
      </c>
      <c r="C76" s="162">
        <v>4.881270517445923E-3</v>
      </c>
      <c r="D76" s="163">
        <v>0.95624722098710535</v>
      </c>
      <c r="E76" s="83">
        <v>0.98070253445975974</v>
      </c>
    </row>
    <row r="77" spans="1:5" x14ac:dyDescent="0.25">
      <c r="A77" s="77">
        <v>45962</v>
      </c>
      <c r="B77" s="162">
        <v>3.8713295269168025E-3</v>
      </c>
      <c r="C77" s="162">
        <v>4.9007955152942746E-3</v>
      </c>
      <c r="D77" s="163">
        <v>0.95667935472176913</v>
      </c>
      <c r="E77" s="83">
        <v>0.98187420699655614</v>
      </c>
    </row>
    <row r="78" spans="1:5" x14ac:dyDescent="0.25">
      <c r="A78" s="77">
        <v>45992</v>
      </c>
      <c r="B78" s="162">
        <v>3.7723055141630091E-3</v>
      </c>
      <c r="C78" s="162">
        <v>4.7780311715933067E-3</v>
      </c>
      <c r="D78" s="163">
        <v>0.96295958397956394</v>
      </c>
      <c r="E78" s="83">
        <v>0.98376060578414382</v>
      </c>
    </row>
    <row r="79" spans="1:5" x14ac:dyDescent="0.25">
      <c r="A79" s="77">
        <v>46023</v>
      </c>
      <c r="B79" s="162">
        <v>3.7997383887963697E-3</v>
      </c>
      <c r="C79" s="162">
        <v>4.6577672101449277E-3</v>
      </c>
      <c r="D79" s="163">
        <v>0.96327460776579898</v>
      </c>
      <c r="E79" s="83">
        <v>0.98518713296520288</v>
      </c>
    </row>
    <row r="80" spans="1:5" x14ac:dyDescent="0.25">
      <c r="A80" s="77">
        <v>46054</v>
      </c>
      <c r="B80" s="162">
        <v>3.7896718553829252E-3</v>
      </c>
      <c r="C80" s="162">
        <v>4.6856013118849078E-3</v>
      </c>
      <c r="D80" s="163">
        <v>0.96536016949152559</v>
      </c>
      <c r="E80" s="83">
        <v>0.98686440677966103</v>
      </c>
    </row>
    <row r="81" spans="1:5" x14ac:dyDescent="0.25">
      <c r="A81" s="77">
        <v>46082</v>
      </c>
      <c r="B81" s="162">
        <v>3.8297370267679877E-3</v>
      </c>
      <c r="C81" s="162">
        <v>4.7951832494515416E-3</v>
      </c>
      <c r="D81" s="163">
        <v>0.96146025878003694</v>
      </c>
      <c r="E81" s="83">
        <v>0.98327171903881705</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81"/>
  <sheetViews>
    <sheetView workbookViewId="0">
      <pane ySplit="1" topLeftCell="A62" activePane="bottomLeft" state="frozen"/>
      <selection pane="bottomLeft"/>
    </sheetView>
  </sheetViews>
  <sheetFormatPr defaultRowHeight="13.8" x14ac:dyDescent="0.25"/>
  <cols>
    <col min="1" max="1" width="10.21875" customWidth="1"/>
    <col min="2" max="2" width="22.21875" customWidth="1"/>
    <col min="3" max="3" width="9" customWidth="1"/>
  </cols>
  <sheetData>
    <row r="1" spans="1:2" ht="45" customHeight="1" x14ac:dyDescent="0.25">
      <c r="A1" s="90" t="s">
        <v>167</v>
      </c>
      <c r="B1" s="90" t="s">
        <v>178</v>
      </c>
    </row>
    <row r="2" spans="1:2" x14ac:dyDescent="0.25">
      <c r="A2" s="77">
        <v>43678</v>
      </c>
      <c r="B2" s="82">
        <v>1</v>
      </c>
    </row>
    <row r="3" spans="1:2" x14ac:dyDescent="0.25">
      <c r="A3" s="77">
        <v>43709</v>
      </c>
      <c r="B3" s="82">
        <v>0.8</v>
      </c>
    </row>
    <row r="4" spans="1:2" x14ac:dyDescent="0.25">
      <c r="A4" s="77">
        <v>43739</v>
      </c>
      <c r="B4" s="82">
        <v>0.88888888888888884</v>
      </c>
    </row>
    <row r="5" spans="1:2" x14ac:dyDescent="0.25">
      <c r="A5" s="77">
        <v>43770</v>
      </c>
      <c r="B5" s="82">
        <v>0.8571428571428571</v>
      </c>
    </row>
    <row r="6" spans="1:2" x14ac:dyDescent="0.25">
      <c r="A6" s="77">
        <v>43800</v>
      </c>
      <c r="B6" s="82">
        <v>0.8571428571428571</v>
      </c>
    </row>
    <row r="7" spans="1:2" x14ac:dyDescent="0.25">
      <c r="A7" s="77">
        <v>43831</v>
      </c>
      <c r="B7" s="82">
        <v>1</v>
      </c>
    </row>
    <row r="8" spans="1:2" x14ac:dyDescent="0.25">
      <c r="A8" s="77">
        <v>43862</v>
      </c>
      <c r="B8" s="82">
        <v>0.5</v>
      </c>
    </row>
    <row r="9" spans="1:2" x14ac:dyDescent="0.25">
      <c r="A9" s="77">
        <v>43891</v>
      </c>
      <c r="B9" s="82">
        <v>1</v>
      </c>
    </row>
    <row r="10" spans="1:2" x14ac:dyDescent="0.25">
      <c r="A10" s="77">
        <v>43922</v>
      </c>
      <c r="B10" s="82">
        <v>0.8571428571428571</v>
      </c>
    </row>
    <row r="11" spans="1:2" x14ac:dyDescent="0.25">
      <c r="A11" s="77">
        <v>43952</v>
      </c>
      <c r="B11" s="82">
        <v>1</v>
      </c>
    </row>
    <row r="12" spans="1:2" x14ac:dyDescent="0.25">
      <c r="A12" s="77">
        <v>43983</v>
      </c>
      <c r="B12" s="82">
        <v>1</v>
      </c>
    </row>
    <row r="13" spans="1:2" x14ac:dyDescent="0.25">
      <c r="A13" s="77">
        <v>44013</v>
      </c>
      <c r="B13" s="82">
        <v>0.77777777777777779</v>
      </c>
    </row>
    <row r="14" spans="1:2" x14ac:dyDescent="0.25">
      <c r="A14" s="77">
        <v>44044</v>
      </c>
      <c r="B14" s="82">
        <v>0.8571428571428571</v>
      </c>
    </row>
    <row r="15" spans="1:2" x14ac:dyDescent="0.25">
      <c r="A15" s="77">
        <v>44075</v>
      </c>
      <c r="B15" s="82">
        <v>1</v>
      </c>
    </row>
    <row r="16" spans="1:2" x14ac:dyDescent="0.25">
      <c r="A16" s="77">
        <v>44105</v>
      </c>
      <c r="B16" s="82">
        <v>0.84615384615384615</v>
      </c>
    </row>
    <row r="17" spans="1:2" x14ac:dyDescent="0.25">
      <c r="A17" s="77">
        <v>44136</v>
      </c>
      <c r="B17" s="82">
        <v>1</v>
      </c>
    </row>
    <row r="18" spans="1:2" x14ac:dyDescent="0.25">
      <c r="A18" s="77">
        <v>44166</v>
      </c>
      <c r="B18" s="82">
        <v>1</v>
      </c>
    </row>
    <row r="19" spans="1:2" x14ac:dyDescent="0.25">
      <c r="A19" s="77">
        <v>44197</v>
      </c>
      <c r="B19" s="82">
        <v>0.92307692307692313</v>
      </c>
    </row>
    <row r="20" spans="1:2" x14ac:dyDescent="0.25">
      <c r="A20" s="77">
        <v>44228</v>
      </c>
      <c r="B20" s="82">
        <v>0.9</v>
      </c>
    </row>
    <row r="21" spans="1:2" x14ac:dyDescent="0.25">
      <c r="A21" s="77">
        <v>44256</v>
      </c>
      <c r="B21" s="82">
        <v>1</v>
      </c>
    </row>
    <row r="22" spans="1:2" x14ac:dyDescent="0.25">
      <c r="A22" s="77">
        <v>44287</v>
      </c>
      <c r="B22" s="82">
        <v>1</v>
      </c>
    </row>
    <row r="23" spans="1:2" x14ac:dyDescent="0.25">
      <c r="A23" s="77">
        <v>44317</v>
      </c>
      <c r="B23" s="82">
        <v>0.91666666666666663</v>
      </c>
    </row>
    <row r="24" spans="1:2" x14ac:dyDescent="0.25">
      <c r="A24" s="77">
        <v>44348</v>
      </c>
      <c r="B24" s="82">
        <v>0.8571428571428571</v>
      </c>
    </row>
    <row r="25" spans="1:2" x14ac:dyDescent="0.25">
      <c r="A25" s="77">
        <v>44378</v>
      </c>
      <c r="B25" s="82">
        <v>1</v>
      </c>
    </row>
    <row r="26" spans="1:2" x14ac:dyDescent="0.25">
      <c r="A26" s="77">
        <v>44409</v>
      </c>
      <c r="B26" s="82">
        <v>0.83333333333333337</v>
      </c>
    </row>
    <row r="27" spans="1:2" x14ac:dyDescent="0.25">
      <c r="A27" s="77">
        <v>44440</v>
      </c>
      <c r="B27" s="82">
        <v>1</v>
      </c>
    </row>
    <row r="28" spans="1:2" x14ac:dyDescent="0.25">
      <c r="A28" s="77">
        <v>44470</v>
      </c>
      <c r="B28" s="82">
        <v>1</v>
      </c>
    </row>
    <row r="29" spans="1:2" x14ac:dyDescent="0.25">
      <c r="A29" s="77">
        <v>44501</v>
      </c>
      <c r="B29" s="82">
        <v>0.94736842105263153</v>
      </c>
    </row>
    <row r="30" spans="1:2" x14ac:dyDescent="0.25">
      <c r="A30" s="77">
        <v>44531</v>
      </c>
      <c r="B30" s="82">
        <v>0.85</v>
      </c>
    </row>
    <row r="31" spans="1:2" x14ac:dyDescent="0.25">
      <c r="A31" s="77">
        <v>44562</v>
      </c>
      <c r="B31" s="82">
        <v>0.875</v>
      </c>
    </row>
    <row r="32" spans="1:2" x14ac:dyDescent="0.25">
      <c r="A32" s="77">
        <v>44593</v>
      </c>
      <c r="B32" s="82">
        <v>0.90909090909090906</v>
      </c>
    </row>
    <row r="33" spans="1:2" x14ac:dyDescent="0.25">
      <c r="A33" s="77">
        <v>44621</v>
      </c>
      <c r="B33" s="82">
        <v>1</v>
      </c>
    </row>
    <row r="34" spans="1:2" x14ac:dyDescent="0.25">
      <c r="A34" s="77">
        <v>44652</v>
      </c>
      <c r="B34" s="82">
        <v>1</v>
      </c>
    </row>
    <row r="35" spans="1:2" x14ac:dyDescent="0.25">
      <c r="A35" s="77">
        <v>44682</v>
      </c>
      <c r="B35" s="82">
        <v>1</v>
      </c>
    </row>
    <row r="36" spans="1:2" x14ac:dyDescent="0.25">
      <c r="A36" s="77">
        <v>44713</v>
      </c>
      <c r="B36" s="82">
        <v>1</v>
      </c>
    </row>
    <row r="37" spans="1:2" x14ac:dyDescent="0.25">
      <c r="A37" s="77">
        <v>44743</v>
      </c>
      <c r="B37" s="82">
        <v>1</v>
      </c>
    </row>
    <row r="38" spans="1:2" x14ac:dyDescent="0.25">
      <c r="A38" s="77">
        <v>44774</v>
      </c>
      <c r="B38" s="82">
        <v>1</v>
      </c>
    </row>
    <row r="39" spans="1:2" x14ac:dyDescent="0.25">
      <c r="A39" s="77">
        <v>44805</v>
      </c>
      <c r="B39" s="82">
        <v>1</v>
      </c>
    </row>
    <row r="40" spans="1:2" x14ac:dyDescent="0.25">
      <c r="A40" s="77">
        <v>44835</v>
      </c>
      <c r="B40" s="82">
        <v>1</v>
      </c>
    </row>
    <row r="41" spans="1:2" x14ac:dyDescent="0.25">
      <c r="A41" s="77">
        <v>44866</v>
      </c>
      <c r="B41" s="82">
        <v>1</v>
      </c>
    </row>
    <row r="42" spans="1:2" x14ac:dyDescent="0.25">
      <c r="A42" s="77">
        <v>44896</v>
      </c>
      <c r="B42" s="82">
        <v>1</v>
      </c>
    </row>
    <row r="43" spans="1:2" x14ac:dyDescent="0.25">
      <c r="A43" s="77">
        <v>44927</v>
      </c>
      <c r="B43" s="82">
        <v>1</v>
      </c>
    </row>
    <row r="44" spans="1:2" x14ac:dyDescent="0.25">
      <c r="A44" s="77">
        <v>44958</v>
      </c>
      <c r="B44" s="82">
        <v>1</v>
      </c>
    </row>
    <row r="45" spans="1:2" x14ac:dyDescent="0.25">
      <c r="A45" s="77">
        <v>44986</v>
      </c>
      <c r="B45" s="82">
        <v>1</v>
      </c>
    </row>
    <row r="46" spans="1:2" x14ac:dyDescent="0.25">
      <c r="A46" s="77">
        <v>45017</v>
      </c>
      <c r="B46" s="82">
        <v>1</v>
      </c>
    </row>
    <row r="47" spans="1:2" x14ac:dyDescent="0.25">
      <c r="A47" s="77">
        <v>45047</v>
      </c>
      <c r="B47" s="82">
        <v>1</v>
      </c>
    </row>
    <row r="48" spans="1:2" x14ac:dyDescent="0.25">
      <c r="A48" s="77">
        <v>45078</v>
      </c>
      <c r="B48" s="82">
        <v>1</v>
      </c>
    </row>
    <row r="49" spans="1:2" x14ac:dyDescent="0.25">
      <c r="A49" s="77">
        <v>45108</v>
      </c>
      <c r="B49" s="82">
        <v>1</v>
      </c>
    </row>
    <row r="50" spans="1:2" x14ac:dyDescent="0.25">
      <c r="A50" s="77">
        <v>45139</v>
      </c>
      <c r="B50" s="82">
        <v>0.9</v>
      </c>
    </row>
    <row r="51" spans="1:2" x14ac:dyDescent="0.25">
      <c r="A51" s="77">
        <v>45170</v>
      </c>
      <c r="B51" s="82">
        <v>1</v>
      </c>
    </row>
    <row r="52" spans="1:2" x14ac:dyDescent="0.25">
      <c r="A52" s="77">
        <v>45200</v>
      </c>
      <c r="B52" s="82">
        <v>1</v>
      </c>
    </row>
    <row r="53" spans="1:2" x14ac:dyDescent="0.25">
      <c r="A53" s="77">
        <v>45231</v>
      </c>
      <c r="B53" s="82">
        <v>1</v>
      </c>
    </row>
    <row r="54" spans="1:2" x14ac:dyDescent="0.25">
      <c r="A54" s="77">
        <v>45261</v>
      </c>
      <c r="B54" s="82">
        <v>0.83333333333333337</v>
      </c>
    </row>
    <row r="55" spans="1:2" x14ac:dyDescent="0.25">
      <c r="A55" s="77">
        <v>45292</v>
      </c>
      <c r="B55" s="82">
        <v>1</v>
      </c>
    </row>
    <row r="56" spans="1:2" x14ac:dyDescent="0.25">
      <c r="A56" s="77">
        <v>45323</v>
      </c>
      <c r="B56" s="82">
        <v>0.9285714285714286</v>
      </c>
    </row>
    <row r="57" spans="1:2" x14ac:dyDescent="0.25">
      <c r="A57" s="77">
        <v>45352</v>
      </c>
      <c r="B57" s="82">
        <v>1</v>
      </c>
    </row>
    <row r="58" spans="1:2" x14ac:dyDescent="0.25">
      <c r="A58" s="77">
        <v>45383</v>
      </c>
      <c r="B58" s="82">
        <v>1</v>
      </c>
    </row>
    <row r="59" spans="1:2" x14ac:dyDescent="0.25">
      <c r="A59" s="77">
        <v>45413</v>
      </c>
      <c r="B59" s="82">
        <v>1</v>
      </c>
    </row>
    <row r="60" spans="1:2" x14ac:dyDescent="0.25">
      <c r="A60" s="77">
        <v>45444</v>
      </c>
      <c r="B60" s="82">
        <v>1</v>
      </c>
    </row>
    <row r="61" spans="1:2" x14ac:dyDescent="0.25">
      <c r="A61" s="77">
        <v>45474</v>
      </c>
      <c r="B61" s="82">
        <v>1</v>
      </c>
    </row>
    <row r="62" spans="1:2" x14ac:dyDescent="0.25">
      <c r="A62" s="77">
        <v>45505</v>
      </c>
      <c r="B62" s="82">
        <v>1</v>
      </c>
    </row>
    <row r="63" spans="1:2" x14ac:dyDescent="0.25">
      <c r="A63" s="77">
        <v>45536</v>
      </c>
      <c r="B63" s="82">
        <v>1</v>
      </c>
    </row>
    <row r="64" spans="1:2" x14ac:dyDescent="0.25">
      <c r="A64" s="77">
        <v>45566</v>
      </c>
      <c r="B64" s="82">
        <v>0.93333333333333335</v>
      </c>
    </row>
    <row r="65" spans="1:2" x14ac:dyDescent="0.25">
      <c r="A65" s="77">
        <v>45597</v>
      </c>
      <c r="B65" s="82">
        <v>1</v>
      </c>
    </row>
    <row r="66" spans="1:2" x14ac:dyDescent="0.25">
      <c r="A66" s="77">
        <v>45627</v>
      </c>
      <c r="B66" s="82">
        <v>0.91666666666666663</v>
      </c>
    </row>
    <row r="67" spans="1:2" x14ac:dyDescent="0.25">
      <c r="A67" s="77">
        <v>45658</v>
      </c>
      <c r="B67" s="82">
        <v>1</v>
      </c>
    </row>
    <row r="68" spans="1:2" x14ac:dyDescent="0.25">
      <c r="A68" s="77">
        <v>45689</v>
      </c>
      <c r="B68" s="82">
        <v>0.83333333333333337</v>
      </c>
    </row>
    <row r="69" spans="1:2" x14ac:dyDescent="0.25">
      <c r="A69" s="77">
        <v>45717</v>
      </c>
      <c r="B69" s="82">
        <v>1</v>
      </c>
    </row>
    <row r="70" spans="1:2" x14ac:dyDescent="0.25">
      <c r="A70" s="77">
        <v>45748</v>
      </c>
      <c r="B70" s="82">
        <v>0.9</v>
      </c>
    </row>
    <row r="71" spans="1:2" x14ac:dyDescent="0.25">
      <c r="A71" s="77">
        <v>45778</v>
      </c>
      <c r="B71" s="82">
        <v>0.9</v>
      </c>
    </row>
    <row r="72" spans="1:2" x14ac:dyDescent="0.25">
      <c r="A72" s="77">
        <v>45809</v>
      </c>
      <c r="B72" s="82">
        <v>0.91666666666666663</v>
      </c>
    </row>
    <row r="73" spans="1:2" x14ac:dyDescent="0.25">
      <c r="A73" s="77">
        <v>45839</v>
      </c>
      <c r="B73" s="82">
        <v>0.91666666666666663</v>
      </c>
    </row>
    <row r="74" spans="1:2" x14ac:dyDescent="0.25">
      <c r="A74" s="77">
        <v>45870</v>
      </c>
      <c r="B74" s="82">
        <v>1</v>
      </c>
    </row>
    <row r="75" spans="1:2" x14ac:dyDescent="0.25">
      <c r="A75" s="77">
        <v>45901</v>
      </c>
      <c r="B75" s="82">
        <v>1</v>
      </c>
    </row>
    <row r="76" spans="1:2" x14ac:dyDescent="0.25">
      <c r="A76" s="77">
        <v>45931</v>
      </c>
      <c r="B76" s="82">
        <v>1</v>
      </c>
    </row>
    <row r="77" spans="1:2" x14ac:dyDescent="0.25">
      <c r="A77" s="77">
        <v>45962</v>
      </c>
      <c r="B77" s="82">
        <v>0.9285714285714286</v>
      </c>
    </row>
    <row r="78" spans="1:2" x14ac:dyDescent="0.25">
      <c r="A78" s="77">
        <v>45992</v>
      </c>
      <c r="B78" s="82">
        <v>0.83333333333333337</v>
      </c>
    </row>
    <row r="79" spans="1:2" x14ac:dyDescent="0.25">
      <c r="A79" s="77">
        <v>46023</v>
      </c>
      <c r="B79" s="82">
        <v>1</v>
      </c>
    </row>
    <row r="80" spans="1:2" x14ac:dyDescent="0.25">
      <c r="A80" s="77">
        <v>46054</v>
      </c>
      <c r="B80" s="82">
        <v>0.95833333333333337</v>
      </c>
    </row>
    <row r="81" spans="1:2" x14ac:dyDescent="0.25">
      <c r="A81" s="77">
        <v>46082</v>
      </c>
      <c r="B81" s="82">
        <v>0.84615384615384615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e 6 f 0 f b c - 0 9 d 9 - 4 7 2 5 - a a c c - 3 1 d d a 4 3 1 1 a c 5 "   x m l n s = " h t t p : / / s c h e m a s . m i c r o s o f t . c o m / D a t a M a s h u p " > A A A A A A 8 D A A B Q S w M E F A A C A A g A a 3 O b X I 6 R V t q o A A A A + A A A A B I A H A B D b 2 5 m a W c v U G F j a 2 F n Z S 5 4 b W w g o h g A K K A U A A A A A A A A A A A A A A A A A A A A A A A A A A A A e 7 9 7 v 4 1 9 R W 6 O Q l l q U X F m f p 6 t k q G e g Z J C c U l i X k p i T n 5 e q q 1 S X r 6 S v R 0 v l 0 1 A Y n J 2 Y n q q A l B 1 X r F V R X G K r V J G S U m B l b 5 + e X m 5 X r m x X n 5 R u r 6 R g Y G h f o S v T 3 B y R m p u o h J c c S Z h x b q Z e S B r k 1 O V 7 G z C I K 6 x M 9 I z N D H T M 7 Q w M N Y z s N G H i d r 4 Z u Y h V B g B X Q y S R R K 0 c S 7 N K S k t S r V L z d N 1 d 7 L R h 3 F t 9 K G e s A M A U E s D B B Q A A g A I A G t z m 1 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r c 5 t c K I p H u A 4 A A A A R A A A A E w A c A E Z v c m 1 1 b G F z L 1 N l Y 3 R p b 2 4 x L m 0 g o h g A K K A U A A A A A A A A A A A A A A A A A A A A A A A A A A A A K 0 5 N L s n M z 1 M I h t C G 1 g B Q S w E C L Q A U A A I A C A B r c 5 t c j p F W 2 q g A A A D 4 A A A A E g A A A A A A A A A A A A A A A A A A A A A A Q 2 9 u Z m l n L 1 B h Y 2 t h Z 2 U u e G 1 s U E s B A i 0 A F A A C A A g A a 3 O b X F N y O C y b A A A A 4 Q A A A B M A A A A A A A A A A A A A A A A A 9 A A A A F t D b 2 5 0 Z W 5 0 X 1 R 5 c G V z X S 5 4 b W x Q S w E C L Q A U A A I A C A B r c 5 t c K I p H u A 4 A A A A R A A A A E w A A A A A A A A A A A A A A A A D c A Q A A R m 9 y b X V s Y X M v U 2 V j d G l v b j E u b V B L B Q Y A A A A A A w A D A M I A A A A 3 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F A Q A A A A A A A K M 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M 8 x v 5 Z W K v N I o V M N t i c J M 0 c A A A A A A g A A A A A A E G Y A A A A B A A A g A A A A w Z s O W F 7 z Q t U t 6 z k D G q W 7 C d i T t i i f e E E O V J A I h l g 8 O X g A A A A A D o A A A A A C A A A g A A A A l c u M S n 1 e 6 q b m y 9 q V L l + c h l 3 o V 9 + V c l X P g + h S U t E 4 x H R Q A A A A A 5 1 E o J Q I T S m y T I r w C S X + i O T k D p Y B y e 9 g 5 q o r X a N A A I g b R b o n Y S D T Q N L y s O x n n 9 v 0 D E 1 1 E z C S F Z s N S f + F r A r Y z P A e 5 m d / b i G z V p K z i m 5 6 s F 9 A A A A A G l 2 h q 0 P s 2 + f 8 2 H J b p D d 8 3 z O S 7 B N 1 w I M E Z Y J M t Y m P t f D 8 8 / w C L n 9 m l v y V m H N G B H X K f Z c W D t / q e r w e K 1 E 3 F g X D g 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CAA2B622BF2AB49BB24DED40C482FEE" ma:contentTypeVersion="17" ma:contentTypeDescription="Create a new document." ma:contentTypeScope="" ma:versionID="8cf83f923b0849e206ee7756b056fc66">
  <xsd:schema xmlns:xsd="http://www.w3.org/2001/XMLSchema" xmlns:xs="http://www.w3.org/2001/XMLSchema" xmlns:p="http://schemas.microsoft.com/office/2006/metadata/properties" xmlns:ns2="7b87b0fb-07a0-4535-902e-c6817f468927" xmlns:ns3="86b29a20-5fbc-440e-b21d-1d2bfddd4778" targetNamespace="http://schemas.microsoft.com/office/2006/metadata/properties" ma:root="true" ma:fieldsID="adbd22c5633a2adf7a2ce90697038b68" ns2:_="" ns3:_="">
    <xsd:import namespace="7b87b0fb-07a0-4535-902e-c6817f468927"/>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b0fb-07a0-4535-902e-c6817f468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Topic" ma:index="24" nillable="true" ma:displayName="Topic" ma:format="Dropdown" ma:internalName="Topic">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b87b0fb-07a0-4535-902e-c6817f468927">
      <Terms xmlns="http://schemas.microsoft.com/office/infopath/2007/PartnerControls"/>
    </lcf76f155ced4ddcb4097134ff3c332f>
    <Topic xmlns="7b87b0fb-07a0-4535-902e-c6817f46892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8D67F-1F35-45BB-B208-C599FC07F99A}">
  <ds:schemaRefs>
    <ds:schemaRef ds:uri="http://schemas.microsoft.com/DataMashup"/>
  </ds:schemaRefs>
</ds:datastoreItem>
</file>

<file path=customXml/itemProps2.xml><?xml version="1.0" encoding="utf-8"?>
<ds:datastoreItem xmlns:ds="http://schemas.openxmlformats.org/officeDocument/2006/customXml" ds:itemID="{2F056B85-10CD-42EA-868D-C3D161054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b0fb-07a0-4535-902e-c6817f468927"/>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C17F54-85A8-4FE5-B6A7-941323F47384}">
  <ds:schemaRefs>
    <ds:schemaRef ds:uri="86b29a20-5fbc-440e-b21d-1d2bfddd4778"/>
    <ds:schemaRef ds:uri="7b87b0fb-07a0-4535-902e-c6817f468927"/>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http://purl.org/dc/elements/1.1/"/>
  </ds:schemaRefs>
</ds:datastoreItem>
</file>

<file path=customXml/itemProps4.xml><?xml version="1.0" encoding="utf-8"?>
<ds:datastoreItem xmlns:ds="http://schemas.openxmlformats.org/officeDocument/2006/customXml" ds:itemID="{573855F0-8C38-4E63-8B01-9A680867D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Training - GT</vt:lpstr>
      <vt:lpstr>Training - CT</vt:lpstr>
      <vt:lpstr>Cover</vt:lpstr>
      <vt:lpstr>Report Catalogue</vt:lpstr>
      <vt:lpstr>C1-01</vt:lpstr>
      <vt:lpstr>C1-02, C1-03, C1-04, C1-05</vt:lpstr>
      <vt:lpstr>C2-01</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Top Earners</vt:lpstr>
      <vt:lpstr>Promotions</vt:lpstr>
      <vt:lpstr>Voluntary Leavers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Joshua Christian</cp:lastModifiedBy>
  <cp:revision/>
  <dcterms:created xsi:type="dcterms:W3CDTF">2022-01-06T11:34:51Z</dcterms:created>
  <dcterms:modified xsi:type="dcterms:W3CDTF">2026-05-13T08:57:32Z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0x010100CCAA2B622BF2AB49BB24DED40C482FEE</vt:lpwstr>
  </property>
  <property fmtid="{D5CDD505-2E9C-101B-9397-08002B2CF9AE}" pid="3" name="Business Topic">
    <vt:lpwstr/>
  </property>
  <property fmtid="{D5CDD505-2E9C-101B-9397-08002B2CF9AE}" pid="4" name="MediaServiceImageTags">
    <vt:lpwstr/>
  </property>
</Properties>
</file>