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metadata.xml" ContentType="application/vnd.openxmlformats-officedocument.spreadsheetml.sheetMetadata+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8074FD49-8F19-4C61-95FE-931172645F8F}" xr6:coauthVersionLast="47" xr6:coauthVersionMax="47" xr10:uidLastSave="{00000000-0000-0000-0000-000000000000}"/>
  <bookViews>
    <workbookView xWindow="28680" yWindow="-120" windowWidth="29040" windowHeight="15720" activeTab="3" xr2:uid="{00000000-000D-0000-FFFF-FFFF00000000}"/>
  </bookViews>
  <sheets>
    <sheet name="Case details" sheetId="2" r:id="rId1"/>
    <sheet name="Pre-App Advice" sheetId="8" state="hidden" r:id="rId2"/>
    <sheet name="London Plan Compliance" sheetId="9" r:id="rId3"/>
    <sheet name="AQ Comments+conditions" sheetId="1" r:id="rId4"/>
    <sheet name="Checklist-Notes" sheetId="6" state="hidden" r:id="rId5"/>
    <sheet name="Glossary" sheetId="10" r:id="rId6"/>
    <sheet name="Conditions text"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1" l="1" a="1"/>
  <c r="A33" i="1" s="1"/>
  <c r="B33" i="1" s="1"/>
  <c r="A34" i="1" a="1"/>
  <c r="A34" i="1" s="1"/>
  <c r="B34" i="1" s="1"/>
  <c r="A35" i="1" a="1"/>
  <c r="A35" i="1" s="1"/>
  <c r="B35" i="1" s="1"/>
  <c r="A36" i="1" a="1"/>
  <c r="A36" i="1" s="1"/>
  <c r="B36" i="1" s="1"/>
  <c r="A32" i="1" a="1"/>
  <c r="A32" i="1" s="1"/>
  <c r="B32" i="1" s="1"/>
  <c r="A12" i="1" l="1"/>
  <c r="B6" i="1"/>
  <c r="B10" i="8" l="1"/>
  <c r="B9" i="8"/>
  <c r="B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<sst xmlns="http://schemas.openxmlformats.org/spreadsheetml/2006/main" count="465" uniqueCount="328">
  <si>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</si>
  <si>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</si>
  <si>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</si>
  <si>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</si>
  <si>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</si>
  <si>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</si>
  <si>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</si>
  <si>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</si>
  <si>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</si>
  <si>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</si>
  <si>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</si>
  <si>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</si>
  <si>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</si>
  <si>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t>Policy</t>
  </si>
  <si>
    <t>Policy Sub-Area</t>
  </si>
  <si>
    <t>Required Data (In line with EAG)</t>
  </si>
  <si>
    <t>Policy Compliance</t>
  </si>
  <si>
    <t>GLA Comment Reference</t>
  </si>
  <si>
    <t xml:space="preserve">Comment No. </t>
  </si>
  <si>
    <t xml:space="preserve">GLA Stage I </t>
  </si>
  <si>
    <t>Applicant's Stage I response</t>
  </si>
  <si>
    <t>GLA Post Stage I response</t>
  </si>
  <si>
    <t>Applicant's Post Stage I response</t>
  </si>
  <si>
    <t xml:space="preserve">Date: </t>
  </si>
  <si>
    <t>Documents to be secured</t>
  </si>
  <si>
    <t>General compliance comments</t>
  </si>
  <si>
    <t>Received; SAP 10 proposed and nothing further required</t>
  </si>
  <si>
    <t>Received; SAP 2012 proposed and nothing further required</t>
  </si>
  <si>
    <t>Received; SAP 10 proposed but items still outstanding</t>
  </si>
  <si>
    <t>Received; SAP 2012 proposed but items still outstanding</t>
  </si>
  <si>
    <t>Not yet received - applicant to submit and provide reference ---&gt;</t>
  </si>
  <si>
    <t>N/A</t>
  </si>
  <si>
    <t xml:space="preserve">Air Quality Memo: GLA Consultation </t>
  </si>
  <si>
    <t>Compliance Schedule - To be completed by the GLA Air Quality Officer</t>
  </si>
  <si>
    <t>Application Details</t>
  </si>
  <si>
    <t>Y/N</t>
  </si>
  <si>
    <t>Comment</t>
  </si>
  <si>
    <t>EIA</t>
  </si>
  <si>
    <t>Is the project EIA?</t>
  </si>
  <si>
    <t>ALL</t>
  </si>
  <si>
    <t>POINT</t>
  </si>
  <si>
    <t>Does the project include modelling of point source emissions?</t>
  </si>
  <si>
    <t>Does the project include modelling of road traffic emissions?</t>
  </si>
  <si>
    <t>Does the proposed layout match the application pack?</t>
  </si>
  <si>
    <t xml:space="preserve">Is an overview of the sensitivity of the area to air quality (eg AQMAs, AQFAs) included? </t>
  </si>
  <si>
    <t>Has all relevant policy and legislation been referenced?</t>
  </si>
  <si>
    <t>Is there a description of the relevant air quality standards and objectives</t>
  </si>
  <si>
    <t>Is the basis for determining significance set out?</t>
  </si>
  <si>
    <t>Methodology</t>
  </si>
  <si>
    <t>Has the methodology been clearly set out?</t>
  </si>
  <si>
    <t>Are the following adequate?</t>
  </si>
  <si>
    <t>Assumptions and limitations</t>
  </si>
  <si>
    <t>Local input data and emission sources</t>
  </si>
  <si>
    <t>Met data used, including how representative it is</t>
  </si>
  <si>
    <t>Background concentrations used</t>
  </si>
  <si>
    <t>Choice of baseline year</t>
  </si>
  <si>
    <t>Basis for Nox:NO2 calculations</t>
  </si>
  <si>
    <t>Emission factors used</t>
  </si>
  <si>
    <t xml:space="preserve">TRAFFIC </t>
  </si>
  <si>
    <t>details of traffic flows used in the model</t>
  </si>
  <si>
    <t xml:space="preserve">description of committed developments / future baseline </t>
  </si>
  <si>
    <t>Is the model sufficiently detailed (slow downs, street canyons etc).</t>
  </si>
  <si>
    <t>Stack height, diameter, emission velocity, exit temp</t>
  </si>
  <si>
    <t>Model Verification</t>
  </si>
  <si>
    <t>VERIF</t>
  </si>
  <si>
    <t xml:space="preserve">Has model verification been undertaken? </t>
  </si>
  <si>
    <t>Has the lack of verification been adequately justified and accounted for?</t>
  </si>
  <si>
    <t>Have suitable monitoring sites for verification purposes been identified?</t>
  </si>
  <si>
    <t>Has the verification procedure been carried out appropriately (including any fixes to the model)?</t>
  </si>
  <si>
    <t>Receptor Identification</t>
  </si>
  <si>
    <t>Have appropriate receptors been identified</t>
  </si>
  <si>
    <t>Has a map been provided</t>
  </si>
  <si>
    <t>Description of baseline conditions</t>
  </si>
  <si>
    <t xml:space="preserve">A description of available monitoring data </t>
  </si>
  <si>
    <t xml:space="preserve">Background maps referenced, together with any adjustments of these mapped values to take account of local monitoring </t>
  </si>
  <si>
    <t>Assessment of impacts</t>
  </si>
  <si>
    <t>Results of "with development" set out in report</t>
  </si>
  <si>
    <t>Descriptions of the impacts at individual receptors provided</t>
  </si>
  <si>
    <t>Construction Phase impacts</t>
  </si>
  <si>
    <t>DRA</t>
  </si>
  <si>
    <t>Has the need for a DRA been screened in?</t>
  </si>
  <si>
    <t>Have the potential activities for the 4 stages (demolition, earthworks,
construction and trackout) been described?</t>
  </si>
  <si>
    <t>Has the SCALE of each stage been correctly identified?</t>
  </si>
  <si>
    <t>Has the SENSITIVITY of the area for each stage been correctly identified?</t>
  </si>
  <si>
    <t>Has the RISK for each stage been correctly identified?</t>
  </si>
  <si>
    <t>Has the appropriate level of mitigation been advised?</t>
  </si>
  <si>
    <t xml:space="preserve">Air Quality Neutral </t>
  </si>
  <si>
    <t>Has the procedure been followed correctly?</t>
  </si>
  <si>
    <t>Is the development neutral for building emissions?</t>
  </si>
  <si>
    <t>Is the development neutral for traffic emissions?</t>
  </si>
  <si>
    <t>Air Quality Positive</t>
  </si>
  <si>
    <t>Has an appropriate AQP assessment been carried out?</t>
  </si>
  <si>
    <t>Cumulative Impacts</t>
  </si>
  <si>
    <t>Have the cumulative impacts been appropriately assessed?</t>
  </si>
  <si>
    <t>Mitigation measures</t>
  </si>
  <si>
    <t>NRMM acknowledged?</t>
  </si>
  <si>
    <t>Are any proposed mitigation measures genuinely additional to the “with development” scenario, as modelled?</t>
  </si>
  <si>
    <t>Are proposed mitigation measures appropriate to the problem to be mitigated?</t>
  </si>
  <si>
    <t>Has the impact of mitigation measures been estimated, and are they sufficient to address the identified problem?</t>
  </si>
  <si>
    <t>Are offsetting payments proposed in lieu of mitigation?</t>
  </si>
  <si>
    <t>Will the mitigation measures need to be secured by condition/s106?</t>
  </si>
  <si>
    <t>Are design changes required to implement mitigation measures?</t>
  </si>
  <si>
    <t>Is the development (post stated mitigation) acceptable in air quality terms?</t>
  </si>
  <si>
    <t>Summary</t>
  </si>
  <si>
    <t>Impacts during the construction phase of the development - summarised correctly?</t>
  </si>
  <si>
    <t>Impacts on existing receptors during operation summarised correctly?</t>
  </si>
  <si>
    <t>Impacts of existing sources on new receptors (exposure assessment) summarised correctly?</t>
  </si>
  <si>
    <t>Any exceedances of the air quality objectives arising as a result of the development, or any worsening of a current breach?</t>
  </si>
  <si>
    <t>Whether the development will compromise or render inoperative the measures within an Air Quality Action Plan, where the development affects an AQMA</t>
  </si>
  <si>
    <t>Any apparent conflicts with planning policy</t>
  </si>
  <si>
    <t>SI 1 - Improving Air Quality</t>
  </si>
  <si>
    <t>A: Development Plans, through relevant strategic, site-specific and area- based policies, should seek opportunities to identify and deliver further improvements to air quality and should not reduce air quality benefits that  result from the Mayor’s or boroughs’ activities to improve air quality.</t>
  </si>
  <si>
    <t xml:space="preserve">B: To tackle poor air quality, protect health and meet legal obligations the following criteria should be addressed: </t>
  </si>
  <si>
    <t>a: lead to further deterioration of existing poor air quality</t>
  </si>
  <si>
    <t>b: create any new areas that exceed air quality limits, or delay the date at which compliance will be achieved in areas that are currently in  exceedance of legal limits</t>
  </si>
  <si>
    <t>c: create unacceptable risk of high levels of exposure to poor air quality.</t>
  </si>
  <si>
    <t>2. In order to meet the requirements in Part 1, as a minimum:</t>
  </si>
  <si>
    <t>1. Development proposals should not:</t>
  </si>
  <si>
    <t>a: development proposals must be at least Air Quality Neutral</t>
  </si>
  <si>
    <t>b: development proposals should use design solutions to prevent or minimise increased exposure to existing air pollution and make  provision to address local problems of air quality in preference to  post-design or retro-fitted mitigation measures</t>
  </si>
  <si>
    <t>c: major development proposals must be submitted with an Air  Quality Assessment. Air quality assessments should show how the development will meet the requirements of B1</t>
  </si>
  <si>
    <t>d: development proposals in Air Quality Focus Areas or that are likely to be used by large numbers of people particularly vulnerable to poor  air quality, such as children or older people should demonstrate that  design measures have been used to minimise exposure.</t>
  </si>
  <si>
    <t>C: Masterplans and development briefs for large-scale development proposals subject to an Environmental Impact Assessment should consider how local  air quality can be improved across the area of the proposal as part of an air  quality positive approach. To achieve this a statement should be submitted  demonstrating:</t>
  </si>
  <si>
    <t>1. how proposals have considered ways to maximise benefits to local air quality, and</t>
  </si>
  <si>
    <t>2. what measures or design features will be put in place to reduce exposure to pollution, and how they will achieve this.</t>
  </si>
  <si>
    <t>D: In order to reduce the impact on air quality during the construction and demolition phase development proposals must demonstrate how they plan to  comply with the Non-Road Mobile Machinery Low Emission Zone and reduce  emissions from the demolition and construction of buildings following best  practice guidance.</t>
  </si>
  <si>
    <t>E: Development proposals should ensure that where emissions need to be reduced to meet the requirements of Air Quality Neutral or to make the impact of development on local air quality acceptable, this is done on-site.  Where it can be demonstrated that emissions cannot be further reduced by on-site measures, off-site measures to improve local air quality may be  acceptable, provided that equivalent air quality benefits can be demonstrated within the area affected by the development.</t>
  </si>
  <si>
    <t>AQ Consultant:</t>
  </si>
  <si>
    <t>No</t>
  </si>
  <si>
    <t>Yes</t>
  </si>
  <si>
    <t>Not Applicable</t>
  </si>
  <si>
    <t>Recommended Conditions</t>
  </si>
  <si>
    <t>Low Emission Zone:</t>
  </si>
  <si>
    <t>Greater London</t>
  </si>
  <si>
    <t>DRA mitigation level</t>
  </si>
  <si>
    <t xml:space="preserve">On-site plant and machinery must comply with the London Non-Road Mobile Machinery (NRMM) Low Emission Zone standards for </t>
  </si>
  <si>
    <t xml:space="preserve"> (London Plan Policy SI 1 (D)).</t>
  </si>
  <si>
    <t xml:space="preserve">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</si>
  <si>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Construction info:</t>
  </si>
  <si>
    <t xml:space="preserve">Measures to control emissions during the </t>
  </si>
  <si>
    <t xml:space="preserve"> phase relevant to a </t>
  </si>
  <si>
    <t>Parking included?</t>
  </si>
  <si>
    <t>Building emissions present?</t>
  </si>
  <si>
    <t>Buildings emissions abatement required?</t>
  </si>
  <si>
    <t>Details of the abatement equipment for the appliance/plant for generating energy for the Proposed Development must be submitted to, and agreed by the LPA before installation. This is to ensure that the system is as good as, or better than that used in the AQN assessment. Details of the use and maintenance schedule of the equipment should be included in the submission</t>
  </si>
  <si>
    <t>Details of the appliance/plant for generating energy for the Proposed Development must be submitted to, and agreed by the LPA before installation. This is to ensure that the system is as good as, or better than that used in the AQN assessment.</t>
  </si>
  <si>
    <t>The number of parking spaces must not exceed that accounted for in the submitted air quality neutral calculation</t>
  </si>
  <si>
    <t>Details of the measures to reduce trip generation or trip length should be secured by a condition, wording is dependant on the required measures.</t>
  </si>
  <si>
    <t>Does the development proposals require specific local measures to reduce trip generation or trip length?</t>
  </si>
  <si>
    <t>Backup/emergency generator?</t>
  </si>
  <si>
    <t>Use of the backup generator(s) is restricted to emergency use and operational testing (less than 50 hours per year).</t>
  </si>
  <si>
    <t>Project Information for Conditions</t>
  </si>
  <si>
    <t xml:space="preserve">Promotion of walking, cycling and active transport to avoid reliance  on private vehicles, which will increase transport emissions. How  has the design resulted in active travel or public transport becoming  the default mode of transport?; and  </t>
  </si>
  <si>
    <t>In AQMA?</t>
  </si>
  <si>
    <t>In AQFA?</t>
  </si>
  <si>
    <t xml:space="preserve">The proposed development must not lead to any significant adverse impacts on local air quality at existing receptors. Should significant impacts be identified  through dispersion modelling, mitigation measures must be proposed. Should  these impacts be related to additional traffic emissions, the applicant should be  prepared to consider a reduction in car parking provision, along with design  changes that will limit uncontrolled car parking. Other mitigation measures will  also be appropriate if they can be shown to lead to a demonstrable reduction in  private vehicle use.  </t>
  </si>
  <si>
    <t xml:space="preserve">An appropriate construction traffic assessment will be required; this may require dispersion modelling if the EPUK/IAQM screening thresholds are exceeded.   </t>
  </si>
  <si>
    <t xml:space="preserve">Air quality opportunities and constraints and how these have been  accounted for in the design;  </t>
  </si>
  <si>
    <t xml:space="preserve">Design of streets and buildings and how these will promote dispersion of air pollution;  </t>
  </si>
  <si>
    <t>Open space and private amenity space – design to avoid exposure  to poor air quality</t>
  </si>
  <si>
    <t xml:space="preserve">Green infrastructure – design and placement to avoid exposure to air pollution (see also GLA guidance ‘Using Green Infrastructure to Protect People from Air Pollution’);  </t>
  </si>
  <si>
    <t xml:space="preserve">Innovative measures – has the design gone beyond best practice to maximise benefits to local air quality?  </t>
  </si>
  <si>
    <t xml:space="preserve">Highways, street, public realm and parking design should ensure that uncontrolled/informal parking does not undermine the parking ratio proposed,  which will limit the impact of vehicle emissions. Evidence should be submitted  to ensure this will be suitably enforced (e.g. CPZs, parking/highways management using s106, etc.). Reference should be made to the Healthy  Streets approach in parking design.  </t>
  </si>
  <si>
    <t xml:space="preserve"> </t>
  </si>
  <si>
    <t xml:space="preserve">The development of a fossil fuel free site is supported, which can be achieved by connection to a district heat network or the use of fully electric on-site heating (such as from air-source heat pumps). Alternatives to diesel-fired emergency generators are also preferred.  </t>
  </si>
  <si>
    <t>The locations of flues for any life-safety diesel generators will need to be  considered to avoid impacts during testing and maintenance at both existing and introduced receptors. A detailed assessment of emissions may be required  where optimal flue locations are not achievable (e.g. roof top of tallest part of the building).</t>
  </si>
  <si>
    <t>Advice</t>
  </si>
  <si>
    <t>Useful Links</t>
  </si>
  <si>
    <t>London Plan Policy</t>
  </si>
  <si>
    <t>The proposed development</t>
  </si>
  <si>
    <t xml:space="preserve">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</si>
  <si>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 xml:space="preserve">Policy SI 1 (B) (1c) and (2d) </t>
  </si>
  <si>
    <t xml:space="preserve"> is not located in an Air Quality Focus Area however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</si>
  <si>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LB Barking &amp; Dagenham</t>
  </si>
  <si>
    <t>LB Barnet</t>
  </si>
  <si>
    <t>LB Bexley</t>
  </si>
  <si>
    <t>LB Brent</t>
  </si>
  <si>
    <t>LB Bromley</t>
  </si>
  <si>
    <t>LB Camden</t>
  </si>
  <si>
    <t>City of London Corporation</t>
  </si>
  <si>
    <t>LB Croydon</t>
  </si>
  <si>
    <t>LB Ealing</t>
  </si>
  <si>
    <t>LB Enfield</t>
  </si>
  <si>
    <t>RB Greenwich</t>
  </si>
  <si>
    <t>LB Hackney</t>
  </si>
  <si>
    <t>LB Hammersmith &amp; Fulham</t>
  </si>
  <si>
    <t>LB Haringey</t>
  </si>
  <si>
    <t>LB Harrow</t>
  </si>
  <si>
    <t>LB Havering</t>
  </si>
  <si>
    <t>LB Hillingdon</t>
  </si>
  <si>
    <t>LB Hounslow</t>
  </si>
  <si>
    <t>LB Islington</t>
  </si>
  <si>
    <t>RB Kensington &amp; Chelsea</t>
  </si>
  <si>
    <t>RB Kingston Upon Thames</t>
  </si>
  <si>
    <t>LB Lambeth</t>
  </si>
  <si>
    <t>LB Lewisham</t>
  </si>
  <si>
    <t>LB Merton</t>
  </si>
  <si>
    <t>LB Newham</t>
  </si>
  <si>
    <t>LB Redbridge</t>
  </si>
  <si>
    <t>LB Richmond Upon Thames</t>
  </si>
  <si>
    <t>LB Southwark</t>
  </si>
  <si>
    <t>LB Sutton</t>
  </si>
  <si>
    <t>LB Tower Hamlets</t>
  </si>
  <si>
    <t>LB Waltham Forest</t>
  </si>
  <si>
    <t>LB Wandsworth</t>
  </si>
  <si>
    <t>City of Westminster</t>
  </si>
  <si>
    <t xml:space="preserve">The air quality assessment should take account of local monitoring data,  including that carried out by the </t>
  </si>
  <si>
    <t xml:space="preserve">,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t>
  </si>
  <si>
    <t>https://laqm.defra.gov.uk/wp-content/uploads/2022/08/LAQM-TG22-August-22-v1.0.pdf</t>
  </si>
  <si>
    <t xml:space="preserve">The proposed development must be air quality neutral and meet both the  building and transport emissions benchmarks. Contributions to mitigation measures, above minimum policy compliance (e.g. EV charging provision), will be secured should the air quality neutral benchmarks not be met. This will be  required even if the air quality impact assessment does not predict significant  adverse impacts at sensitive receptors. The Air Quality Neutral LPG, published in 2023, should be used to guide the assessment.  </t>
  </si>
  <si>
    <t>https://www.london.gov.uk/programmes-strategies/planning/implementing-london-plan/london-plan-guidance/air-quality-neutral-aqn-guidance</t>
  </si>
  <si>
    <t xml:space="preserve">Policy SI1 (B) and (E) </t>
  </si>
  <si>
    <t>https://www.london.gov.uk/programmes-strategies/planning/implementing-london-plan/london-plan-guidance-and-spgs/control-dust-and</t>
  </si>
  <si>
    <t>https://www.iaqm.co.uk/text/guidance/air-quality-planning-guidance.pdf</t>
  </si>
  <si>
    <t>https://www.london.gov.uk/programmes-strategies/planning/implementing-london-plan/london-plan-guidance/air-quality-positive-aqp-guidance</t>
  </si>
  <si>
    <t>Policy SI1 (C)</t>
  </si>
  <si>
    <t xml:space="preserve">Policy SI 1 (B) </t>
  </si>
  <si>
    <t>Report Checklist &amp; Notes</t>
  </si>
  <si>
    <r>
      <t xml:space="preserve">Detailed Comments - Applicant </t>
    </r>
    <r>
      <rPr>
        <b/>
        <u/>
        <sz val="18"/>
        <color theme="1"/>
        <rFont val="Calibri"/>
        <family val="2"/>
        <scheme val="minor"/>
      </rPr>
      <t>MUST</t>
    </r>
    <r>
      <rPr>
        <b/>
        <sz val="18"/>
        <color theme="1"/>
        <rFont val="Calibri"/>
        <family val="2"/>
        <scheme val="minor"/>
      </rPr>
      <t xml:space="preserve"> provide detailed responses to the below items</t>
    </r>
  </si>
  <si>
    <t>Glossary:</t>
  </si>
  <si>
    <t>Acronym</t>
  </si>
  <si>
    <t>Description</t>
  </si>
  <si>
    <t>Dust Risk Assessment</t>
  </si>
  <si>
    <t>AQA</t>
  </si>
  <si>
    <t>Air Quality Assessment</t>
  </si>
  <si>
    <t>IAQM</t>
  </si>
  <si>
    <t>Institute of Air Quality Management</t>
  </si>
  <si>
    <t>LAQM</t>
  </si>
  <si>
    <t>Local Air Quality Management</t>
  </si>
  <si>
    <t>LLAQM</t>
  </si>
  <si>
    <t>London Local Air Quality Management</t>
  </si>
  <si>
    <t>NRMM</t>
  </si>
  <si>
    <t>Non Road Mobile Machinery</t>
  </si>
  <si>
    <t>SAC</t>
  </si>
  <si>
    <t>SSSI</t>
  </si>
  <si>
    <t>Site Special Scientific Interest</t>
  </si>
  <si>
    <t>AQN</t>
  </si>
  <si>
    <t>Air Quality Neutral</t>
  </si>
  <si>
    <t xml:space="preserve">London Plan Policy SI1 states that development proposals should not lead to deterioration of existing poor air quality; should not create any new areas that exceed air quality limits or delay compliance in areas that are in exceedance of legal limits; and should not create unacceptable risk of high levels of exposure to poor air quality. Development proposals must be at least Air Quality Neutral and large-scale development proposals should provide an air quality positive statement. </t>
  </si>
  <si>
    <t>Has the latest 2023 guidance been followed?</t>
  </si>
  <si>
    <t>Has the correct guidance been followed (GLA SPG 2014, IAQM 2024)?</t>
  </si>
  <si>
    <t>AQMA</t>
  </si>
  <si>
    <t>AQFA</t>
  </si>
  <si>
    <t>AQP</t>
  </si>
  <si>
    <t>Air Quality Management Area</t>
  </si>
  <si>
    <t>Air Quality Focus Area</t>
  </si>
  <si>
    <t>Special Areas of Conservation</t>
  </si>
  <si>
    <t>Are the correct Mayor of London PM2.5 guidelines referenced?</t>
  </si>
  <si>
    <t xml:space="preserve">If the proposed development is subject to an EIA, it will need to take account of Policy SI1 (C) of the London and submit an Air Quality Positive Statement. The applicant should refer to the Air Quality Positive London Plan  Guidance (LPG) published in 2023. The Statement should identify how air quality has been considered at the earliest stages of the design and throughout  the development:  </t>
  </si>
  <si>
    <t>[Where possible comment on which advice is relevant and if any have already been addressed in pre app report. If there are any additional comments or any non standard advice points added to the list, summarise here. ]</t>
  </si>
  <si>
    <t xml:space="preserve">A construction dust risk assessment will be required, with reference to IAQM 'Guidance on the assessment of dust from
demolition and construction, 2024' the GLA’s ‘Control of Dust and Emissions during Construction and Demolition’ Supplementary Planning Guidance (SPG, 2014).  </t>
  </si>
  <si>
    <t>https://iaqm.co.uk/wp-content/uploads/2013/02/Construction-Dust-Guidance-Jan-2024.pdf</t>
  </si>
  <si>
    <t>Consideration should be given to the Mayor of London PM2.5 target of 10 μg/m3.  While this target is not statutory, it is a stated Mayoral ambition. Developers are encouraged to deliver additional mitigations beyond what is already required through [AQA/ AQN/ AQP assessment(s)/ statement] to tackle emissions of PM2.5 from the development. These measures could include those further reducing road transport emissions including further reductions of parking spaces and reducing emissions from buildings including from heating and cooking through abatement or cleaner fuel sources (eg. electric cookers).</t>
  </si>
  <si>
    <t xml:space="preserve">Do measures in matrix go beyond the design scope? </t>
  </si>
  <si>
    <t>Has evidence been provided to show that air quality has been embedded as a consideration in the design from the start?</t>
  </si>
  <si>
    <t>Is there carparking? (Enclosed)</t>
  </si>
  <si>
    <t>Does the carpark meet the criteria for assessment?</t>
  </si>
  <si>
    <t>EPUK</t>
  </si>
  <si>
    <t>Environmental Protection UK</t>
  </si>
  <si>
    <t>Detailed</t>
  </si>
  <si>
    <t>Stage 1</t>
  </si>
  <si>
    <t>Have they considered all sources? Industrial, rail, odour etc?</t>
  </si>
  <si>
    <t>Compliant</t>
  </si>
  <si>
    <t>Potential Compliance-Pending Information</t>
  </si>
  <si>
    <t>Stoney Wood Quarter</t>
  </si>
  <si>
    <t>2025/1042</t>
  </si>
  <si>
    <t>Matthew Woodhead</t>
  </si>
  <si>
    <t>Redevelopment of the site to provide new buildings up to six stories in height, comprising up to 463 residential units (Use Class C3), with ancillary flexible amenity and commercial facilities (Use Class E), along with hard and soft landscaping, new public squares and playspace and associated residential amenity, car and cycle parking, waste and recycling storage, plant and other infrastructure. (This is an EIA application and is accompanied by an Environmental Statement).</t>
  </si>
  <si>
    <t>Stoney Wood Property Developments Ltd</t>
  </si>
  <si>
    <t>Air Quality Experts Ltd</t>
  </si>
  <si>
    <t>Air Quality Assessment &amp; Environmental Statement</t>
  </si>
  <si>
    <t>Used 2022 as 2023 was available but not yet published</t>
  </si>
  <si>
    <t>Scoped in due to AADT</t>
  </si>
  <si>
    <t>ASHP and PV - fully electric</t>
  </si>
  <si>
    <t>London city airport</t>
  </si>
  <si>
    <t>Used 2025 traffic survey data as baseline 2022</t>
  </si>
  <si>
    <t>Only 1 site</t>
  </si>
  <si>
    <t>No adjustments made in end as one site was within 10% of monitored concentration</t>
  </si>
  <si>
    <t>no operational traffic mitigation measures due to low concentrations/changes</t>
  </si>
  <si>
    <t>site suitability section lacking - only states that monitored concentrations are below AQO. Carried out modelling so should have added additional receptors for development</t>
  </si>
  <si>
    <t>track out is an estimate</t>
  </si>
  <si>
    <t>Hard to tell as no discussion as to how many receptors etc, just a table showing the sensitivities of the area</t>
  </si>
  <si>
    <t>Wrong for HH EW - some wrong in table a.7</t>
  </si>
  <si>
    <t>This is partially stated below but if there are no eco sites then it can just be excluded rather than being given low sensitivity and then the risk assigned incorrectly</t>
  </si>
  <si>
    <t>proposed trip rate &lt; TEB</t>
  </si>
  <si>
    <t>no demolition as greenfield</t>
  </si>
  <si>
    <t>numerous mentions thorughout text to "model has been verified and adjusted, therefore there can be reasonable confidence in the prediction of the baseline year concentrations"</t>
  </si>
  <si>
    <t>no mention of AQFA</t>
  </si>
  <si>
    <t>It is not clear if the development includes backup life-safety generators. The locations of flues for any life-safety diesel generators will need to be  considered to avoid impacts during testing and maintenance at both existing and introduced receptors. A detailed assessment of emissions may be required  where optimal flue locations are not achievable (e.g. roof top of tallest part of the building).</t>
  </si>
  <si>
    <t xml:space="preserve">In the DRA, no evidence is provided for the assigning of area sensitivity, for example stating how many sensitive receptors are within each distance band, the impact on ecological receptors should have been scoped out of the assessment if there are no ecologically sensitive sites within the study area. Additionally, the overall risk for each stage has been assigned incorrectly for some activities in Table A.7. </t>
  </si>
  <si>
    <t xml:space="preserve">A Dust Risk Assessment (DRA) was undertaken. The risk level for the site was determined to be Medium to Low. Appropriate mitigation was included. Only construction, earthworks and trackout were included within the assessment as the development is a greenfield site and therefore no demolition is required. </t>
  </si>
  <si>
    <t>An Air Quality Neutral Assessment was undertaken.  It has been determined that the proposed development is air quality neutral. The proposed development is fully electric with ASHP and PV, therefore is neutral in terms of building emissions. The proposed trip rate does not exceed the TEB, therefore the proposed development is neutral in terms of transport emissions.</t>
  </si>
  <si>
    <t xml:space="preserve">Measures to control emissions during the construction phase relevant to a Medium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</si>
  <si>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construction</t>
  </si>
  <si>
    <t>Medium</t>
  </si>
  <si>
    <t xml:space="preserve">All Non-Road Mobile Machinery (NRMM) of net power of 37kW and up to and including 560kW used during the course of the demolition, site preparation and construction phases shall comply with the emission standards set out in chapter 7 of the GLA’s supplementary planning guidance “Control of Dust and Emissions During Construction and Demolition” dated July 2014 (SPG), or subsequent guidance. Unless it complies with the standards set out in the SPG,  no NRMM shall be on site, at any time, whether in use or not, without the prior written consent of the local planning authority. The developer shall keep an up to date list of all NRMM used during the demolition, site preparation and construction phases of the development on the online register. </t>
  </si>
  <si>
    <t>Verification was carried out using only one monitoring site. It is not recommended that a verification factor is derived from only one site as the monitoring site may not be representative of other locations modelled, and the adjustment factor derived will be heavily dependent on the source to receptor relationship as represented by the meteorological data file used in the dispersion model. However, the reasoning for excluding PBN21 is accepted. Additionally, as the one site was within 10% of the monitored concentration, no verification factor was applied to the monitoring results, however this was not clear in all parts of the report.</t>
  </si>
  <si>
    <t>The proposed development may lead to adverse impacts on local air quality and conditions for future residents and occupiers. The development is not considered to be compliant with London Plan Policy as no Air Quality Positive Statement has been included.</t>
  </si>
  <si>
    <t>An Air Quality Assessment was provided with the application. The report was not considered of sufficient technical quality and an Air Quality Positive Statement was not included. The assessment included a construction dust assessment, detailed modelling of operational traffic emissions and an air quality neutral assessment.</t>
  </si>
  <si>
    <t>A base year of 2022 was used in the detailed modelling as the London Borough of Barnet had not published any more recent monitoring data at the time of assessment and the applicant was advised to not use the 2023 data that they were supplied with prior to its publication. This is considered acceptable however as the model needs to be re run, more recent monitoring data should be used to be more representative.</t>
  </si>
  <si>
    <t>Site suitability was not assessed with detailed modelling, instead relying on a brief review of monitoring data. This is considered limited given that detailed modelling was undertaken for the operational traffic assessment. Given the location of the development is less than 100 m from the M1 then re-modelling must be undertaken to consider the suitability of the site for residential development by adding on-site receptors. This model must include the M1</t>
  </si>
  <si>
    <r>
      <t>An Air Quality Positive Assessment was not included with the report, this is required for an EIA</t>
    </r>
    <r>
      <rPr>
        <b/>
        <sz val="11"/>
        <rFont val="Calibri"/>
        <family val="2"/>
        <scheme val="minor"/>
      </rPr>
      <t xml:space="preserve">. </t>
    </r>
    <r>
      <rPr>
        <sz val="11"/>
        <rFont val="Calibri"/>
        <family val="2"/>
        <scheme val="minor"/>
      </rPr>
      <t>Without an AQP statement, the development does not comply with the London Plan.</t>
    </r>
  </si>
  <si>
    <t>Stage 3</t>
  </si>
  <si>
    <t>2026/0196</t>
  </si>
  <si>
    <t>London Placemaking</t>
  </si>
  <si>
    <t>Air Quality Positive Statement</t>
  </si>
  <si>
    <t>An Air Quality Positive Statement has been provided. This AQPS was completed in line with best practice and demonstrates that air quality considerations have been integrated throughout the design process through incorporating green infrastructure and supporting active travel, in line with GLA guidance for major developments.</t>
  </si>
  <si>
    <t>Awaiting applicant response</t>
  </si>
  <si>
    <t>The development is now considered compliant with London Plan Policy as an Air Quality Positive Statement has been provided</t>
  </si>
  <si>
    <t>An Air Quality Positive Statement has now been provided.</t>
  </si>
  <si>
    <t xml:space="preserve">Site suitability was assessed both using Barnet's own published data and also through detailed  dispersion modelling. Traffic data for the M1 was downloaded from the Department for Transport (DfT) for 2022 (DfT Count Point: 6001 = AADT 59337 light vehicles and 3723 heavy vehicles). This baseline data for the M1 was included in all modelling scenarios. Receptors R1 and R2 are located closer to the M1 than any future receptors within the proposed development boundary, hence confirming site suitability for the proposed development.  Also, all receptors were assessed at 1.5m from ground level (considered worst-case for exposure). Pollution concentrations decrease significantly and very rapidly with height, so where a significant impact is not identified  at ground level, it is very unlikely to occur on any higher elevations.  Therefore, it is considered that the  assessment provided is adequate for the scale and location of the proposed development and sufficient to confirm site suitability and safeguard the health and wellbeing of any future occupiers, without the need for further mitigation.
</t>
  </si>
  <si>
    <t>Date: 15.06.26</t>
  </si>
  <si>
    <t xml:space="preserve">The baseline data used was correct at the time of writing and as advised by the relavant officers at Barnet. Therefore it is not considered necessary for the models to be re-run, using updated data currently available for 2023 and 2024.  Also, the monitoring data now published  for 2023 and 2024 for all the relevant locations used,  is lower than the 2022 data used in the report, providing for a worst-case assessment. Any re-modelling using 2023 or 2024 data would result in lower pollution concentrations than those presented in the technical report. Any remodelling would only reduce the pollution concentrations for baseline, the modelling for the completion year 2029 'do'nothing' and 'do something' would remain unaltered. Therefore, the baseline data and all the  modelling was correct at the time of completion of the report  and represents represents a worst-case approach, so no further updating work should be considered necessary.
</t>
  </si>
  <si>
    <t xml:space="preserve">There are very limited monitoring sites in the vicinity of the proposed development site. Model verification can only be undertaken where suitable local sites are identified (suitable for verification purposed in accordance with TG22), and traffic data is available for. PBN13 is located very close to the site, hence considered most representative of the road network being covered in the model. We attempted to also verify against a second location (PBN21) but only 25% of data was collected by Barnet at this location, so unfortunatly it had to be dismissed in accordance with current guidance. Other monitoring locations were too far from the site (not considered representative) and outside the road network covered by the transport assessment, so suitable traffic data was not available for undertaking verification against other locations.  Despite this, the verification was very accurate (within 10% magin of error which is considered ideal within TG22), demonstrating the accuracy of our models and methodology, meaning that no adjustments or factors were considered necessary. </t>
  </si>
  <si>
    <t>The area sensitivity was considered high for dust soiling, high for human health and low for ecological receptors. The assessment of ecological effects was not scoped out due to the presence of Stoney Wood Lake and SINC immediatly to the north of the site.  The number of sensitive receptors used was '&gt;100 receptors within &lt;100 m of the site boundary'. Based on this, the overall sensitivity of  the surrounding area was considered medium for dust soiling, low for human health due to the low PM10 background levels, and a low for ecology because a SINC is not considered a 'high sensitivity' site. Based on this criteria, the overal dust risk was assessed as low to medium in Table A.7. The choice of mitigation requirements was allocated as medium throughout, apart from table A.8 - Earthworks which was allocated low.</t>
  </si>
  <si>
    <t>The Proposed Development does not include any backup life-safety diesel generators. The energy strategy is fully electric (air source heat pumps and PV) with no on-site combustion equipment. An Uninterruptible Power Supply (UPS) is proposed in lieu of a diesel generator.</t>
  </si>
  <si>
    <t>Noted.</t>
  </si>
  <si>
    <t>Noted. This is acceptable.</t>
  </si>
  <si>
    <t>4, 5,8</t>
  </si>
  <si>
    <t>4, 5, 8</t>
  </si>
  <si>
    <t>Applicants Post Stage I Response</t>
  </si>
  <si>
    <t>Date: 20/07/26</t>
  </si>
  <si>
    <t>Date: 20/05/26</t>
  </si>
  <si>
    <t>Noted. If the model is rerun, then new data should be used, if not this is deemed acceptable.</t>
  </si>
  <si>
    <t>Paragraph A.13 in appendix A states that there are no high sensitive ecological receptors within 50 m and therefore the sensitivity is low/negligible, Stoney Wood Lake and SINC should be mentioned here as justification for the defined sensitivity as this is not mentioned thoughout the appendix. 
Small Earthworks emission magnitude and low sensitivity for human health results in a negligible risk (as per IAQM 7), rather than low as stated in Table A.7
The AQ document identifies human health sensitivity as low in Table A.6, whereas the applicant’s response in Column E states that it is high. Clarification will be required to understand and resolve this discrepancy.
Table 2 and 3 in the IAQM construction dust guidance set out various distance bands (20 m, 50 m, 100 m and 250 m), it is not clear which distance band the &gt;100 receptors falls into, i.e. are they all within the 50 - 100 m band or are some closer as this may result in a higher sensitivity being defined.</t>
  </si>
  <si>
    <t>Table 6.1 does not include the M1 and no figure has been provided showing the extent of the modelled network, therefore it cannot be confirmed if the M1 was suitably included.
The proposed development is located less than 100 m from the M1 therefore this road must be included in the model.</t>
  </si>
  <si>
    <t>Date: 07.08.26</t>
  </si>
  <si>
    <t>Addressed in attached AQE Technical Note 260806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</si>
</sst>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Foundry Form Sans"/>
    </font>
    <font>
      <b/>
      <sz val="11"/>
      <color theme="1"/>
      <name val="Foundry Form Sans"/>
    </font>
    <font>
      <b/>
      <sz val="22"/>
      <color theme="1"/>
      <name val="Foundry Form Sans"/>
    </font>
    <font>
      <b/>
      <sz val="16"/>
      <color theme="1"/>
      <name val="Foundry Form Sans"/>
    </font>
    <font>
      <b/>
      <u/>
      <sz val="22"/>
      <color theme="1"/>
      <name val="Foundry Form Sans"/>
    </font>
    <font>
      <sz val="11"/>
      <color theme="1"/>
      <name val="Calibri"/>
      <family val="2"/>
      <scheme val="minor"/>
    </font>
    <font>
      <b/>
      <sz val="11"/>
      <color theme="1"/>
      <name val="Calibri"/>
      <family val="2"/>
      <scheme val="minor"/>
    </font>
    <font>
      <b/>
      <sz val="11"/>
      <color theme="0"/>
      <name val="Calibri"/>
      <family val="2"/>
      <scheme val="minor"/>
    </font>
    <font>
      <sz val="11"/>
      <color rgb="FF006100"/>
      <name val="Calibri"/>
      <family val="2"/>
      <scheme val="minor"/>
    </font>
    <font>
      <sz val="10"/>
      <color theme="1"/>
      <name val="Calibri"/>
      <family val="2"/>
      <scheme val="minor"/>
    </font>
    <font>
      <sz val="11"/>
      <color rgb="FF000000"/>
      <name val="Calibri"/>
      <family val="2"/>
      <scheme val="minor"/>
    </font>
    <font>
      <u/>
      <sz val="11"/>
      <color theme="10"/>
      <name val="Calibri"/>
      <family val="2"/>
      <scheme val="minor"/>
    </font>
    <font>
      <b/>
      <sz val="18"/>
      <color theme="1"/>
      <name val="Calibri"/>
      <family val="2"/>
      <scheme val="minor"/>
    </font>
    <font>
      <b/>
      <sz val="12"/>
      <color theme="1"/>
      <name val="Calibri"/>
      <family val="2"/>
      <scheme val="minor"/>
    </font>
    <font>
      <b/>
      <u/>
      <sz val="18"/>
      <color theme="1"/>
      <name val="Calibri"/>
      <family val="2"/>
      <scheme val="minor"/>
    </font>
    <font>
      <sz val="11"/>
      <name val="Calibri"/>
      <family val="2"/>
      <scheme val="minor"/>
    </font>
    <font>
      <b/>
      <sz val="22"/>
      <color theme="1"/>
      <name val="Calibri"/>
      <family val="2"/>
      <scheme val="minor"/>
    </font>
    <font>
      <sz val="11"/>
      <color theme="0" tint="-0.14999847407452621"/>
      <name val="Calibri"/>
      <family val="2"/>
      <scheme val="minor"/>
    </font>
    <font>
      <sz val="11"/>
      <color rgb="FFFF0000"/>
      <name val="Calibri"/>
      <family val="2"/>
      <scheme val="minor"/>
    </font>
    <font>
      <b/>
      <u/>
      <sz val="20"/>
      <color theme="1"/>
      <name val="Calibri"/>
      <family val="2"/>
      <scheme val="minor"/>
    </font>
    <font>
      <b/>
      <sz val="12"/>
      <color theme="1"/>
      <name val="Foundry Form Sans"/>
    </font>
    <font>
      <b/>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patternFill>
    </fill>
    <fill>
      <patternFill patternType="solid">
        <fgColor theme="1" tint="0.499984740745262"/>
        <bgColor indexed="64"/>
      </patternFill>
    </fill>
    <fill>
      <patternFill patternType="solid">
        <fgColor rgb="FFC6EFCE"/>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s>
  <borders count="32">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4" borderId="8" applyNumberFormat="0" applyFont="0" applyAlignment="0" applyProtection="0"/>
    <xf numFmtId="0" fontId="9" fillId="6" borderId="0" applyNumberFormat="0" applyBorder="0" applyAlignment="0" applyProtection="0"/>
    <xf numFmtId="0" fontId="12" fillId="0" borderId="0" applyNumberFormat="0" applyFill="0" applyBorder="0" applyAlignment="0" applyProtection="0"/>
  </cellStyleXfs>
  <cellXfs count="133">
    <xf numFmtId="0" fontId="0" fillId="0" borderId="0" xfId="0"/>
    <xf numFmtId="0" fontId="1" fillId="2" borderId="0" xfId="0" applyFont="1" applyFill="1"/>
    <xf numFmtId="0" fontId="3" fillId="2" borderId="0" xfId="0" applyFont="1" applyFill="1"/>
    <xf numFmtId="0" fontId="2" fillId="2" borderId="0" xfId="0" applyFont="1" applyFill="1"/>
    <xf numFmtId="0" fontId="1" fillId="2" borderId="0" xfId="0" applyFont="1" applyFill="1" applyAlignment="1">
      <alignment horizontal="left" wrapText="1"/>
    </xf>
    <xf numFmtId="0" fontId="4" fillId="2" borderId="0" xfId="0" applyFont="1" applyFill="1"/>
    <xf numFmtId="0" fontId="1" fillId="2" borderId="1" xfId="0" applyFont="1" applyFill="1" applyBorder="1" applyAlignment="1">
      <alignment horizontal="right"/>
    </xf>
    <xf numFmtId="0" fontId="5" fillId="2" borderId="0" xfId="0" applyFont="1" applyFill="1"/>
    <xf numFmtId="0" fontId="1" fillId="2" borderId="2" xfId="0" applyFont="1" applyFill="1" applyBorder="1"/>
    <xf numFmtId="0" fontId="0" fillId="0" borderId="0" xfId="0" applyAlignment="1">
      <alignment wrapText="1"/>
    </xf>
    <xf numFmtId="0" fontId="7" fillId="0" borderId="0" xfId="0" applyFont="1" applyAlignment="1">
      <alignment horizontal="center" vertical="center" wrapText="1"/>
    </xf>
    <xf numFmtId="0" fontId="8" fillId="5" borderId="10"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5" borderId="21" xfId="0" applyFont="1" applyFill="1" applyBorder="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right"/>
    </xf>
    <xf numFmtId="0" fontId="2" fillId="2" borderId="0" xfId="0" applyFont="1" applyFill="1" applyAlignment="1">
      <alignment horizontal="left"/>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9" fillId="6" borderId="0" xfId="2"/>
    <xf numFmtId="0" fontId="1" fillId="2" borderId="1" xfId="0" applyFont="1" applyFill="1" applyBorder="1" applyAlignment="1">
      <alignment horizontal="left"/>
    </xf>
    <xf numFmtId="0" fontId="1" fillId="2" borderId="0" xfId="0" applyFont="1" applyFill="1" applyAlignment="1">
      <alignment horizontal="left"/>
    </xf>
    <xf numFmtId="0" fontId="7" fillId="0" borderId="0" xfId="0" applyFont="1" applyAlignment="1">
      <alignment wrapText="1"/>
    </xf>
    <xf numFmtId="0" fontId="7" fillId="0" borderId="0" xfId="0" applyFont="1"/>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5" xfId="0" applyFont="1" applyBorder="1" applyAlignment="1">
      <alignment horizontal="center" vertical="center"/>
    </xf>
    <xf numFmtId="0" fontId="8" fillId="5" borderId="11" xfId="0" applyFont="1" applyFill="1" applyBorder="1" applyAlignment="1">
      <alignment horizontal="center" vertical="center" wrapText="1"/>
    </xf>
    <xf numFmtId="0" fontId="7" fillId="5" borderId="19" xfId="0" applyFont="1" applyFill="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7" borderId="0" xfId="0" applyFont="1" applyFill="1"/>
    <xf numFmtId="0" fontId="0" fillId="7" borderId="0" xfId="0" applyFill="1"/>
    <xf numFmtId="0" fontId="7" fillId="7" borderId="2" xfId="0" applyFont="1" applyFill="1" applyBorder="1" applyAlignment="1">
      <alignment wrapText="1"/>
    </xf>
    <xf numFmtId="0" fontId="0" fillId="7" borderId="2" xfId="0" applyFill="1" applyBorder="1"/>
    <xf numFmtId="0" fontId="7" fillId="7" borderId="3" xfId="0" applyFont="1" applyFill="1" applyBorder="1" applyAlignment="1">
      <alignment wrapText="1"/>
    </xf>
    <xf numFmtId="0" fontId="0" fillId="7" borderId="3" xfId="0" applyFill="1" applyBorder="1"/>
    <xf numFmtId="0" fontId="7" fillId="7" borderId="0" xfId="0" applyFont="1" applyFill="1" applyAlignment="1">
      <alignment wrapText="1"/>
    </xf>
    <xf numFmtId="0" fontId="0" fillId="2" borderId="0" xfId="0" applyFill="1"/>
    <xf numFmtId="0" fontId="11" fillId="0" borderId="0" xfId="0" applyFont="1" applyAlignment="1">
      <alignment horizontal="left" vertical="center" indent="11"/>
    </xf>
    <xf numFmtId="0" fontId="11" fillId="0" borderId="0" xfId="0" applyFont="1" applyAlignment="1">
      <alignment horizontal="justify" vertical="center"/>
    </xf>
    <xf numFmtId="0" fontId="11" fillId="0" borderId="0" xfId="0" applyFont="1" applyAlignment="1">
      <alignment horizontal="left" vertical="center" indent="6"/>
    </xf>
    <xf numFmtId="0" fontId="11" fillId="0" borderId="0" xfId="0" applyFont="1" applyAlignment="1">
      <alignment horizontal="right" vertical="center" indent="10"/>
    </xf>
    <xf numFmtId="0" fontId="11" fillId="0" borderId="0" xfId="0" applyFont="1" applyAlignment="1">
      <alignment horizontal="right" vertical="center" indent="15"/>
    </xf>
    <xf numFmtId="0" fontId="11" fillId="0" borderId="0" xfId="0" applyFont="1" applyAlignment="1">
      <alignment horizontal="left" vertical="center" indent="15"/>
    </xf>
    <xf numFmtId="0" fontId="11" fillId="0" borderId="0" xfId="0" applyFont="1"/>
    <xf numFmtId="0" fontId="0" fillId="2" borderId="0" xfId="0" applyFill="1" applyAlignment="1">
      <alignment vertical="center"/>
    </xf>
    <xf numFmtId="0" fontId="0" fillId="0" borderId="0" xfId="0" applyAlignment="1">
      <alignment vertical="center"/>
    </xf>
    <xf numFmtId="0" fontId="0" fillId="7" borderId="3" xfId="0" applyFill="1" applyBorder="1" applyAlignment="1">
      <alignment vertical="center"/>
    </xf>
    <xf numFmtId="0" fontId="7" fillId="7" borderId="3" xfId="0" applyFont="1" applyFill="1" applyBorder="1"/>
    <xf numFmtId="0" fontId="11" fillId="7" borderId="3" xfId="0" applyFont="1" applyFill="1" applyBorder="1" applyAlignment="1">
      <alignment horizontal="left" vertical="center" wrapText="1"/>
    </xf>
    <xf numFmtId="0" fontId="11" fillId="7" borderId="3" xfId="0" applyFont="1" applyFill="1" applyBorder="1" applyAlignment="1">
      <alignment vertical="center" wrapText="1"/>
    </xf>
    <xf numFmtId="0" fontId="12" fillId="7" borderId="3" xfId="3" applyFill="1" applyBorder="1" applyAlignment="1">
      <alignment wrapText="1"/>
    </xf>
    <xf numFmtId="0" fontId="0" fillId="7" borderId="3" xfId="0" applyFill="1" applyBorder="1" applyAlignment="1">
      <alignment wrapText="1"/>
    </xf>
    <xf numFmtId="0" fontId="0" fillId="7" borderId="2" xfId="0" applyFill="1" applyBorder="1" applyAlignment="1">
      <alignment horizontal="left" wrapText="1" indent="3"/>
    </xf>
    <xf numFmtId="0" fontId="0" fillId="7" borderId="0" xfId="0" applyFill="1" applyAlignment="1">
      <alignment horizontal="left" wrapText="1" indent="3"/>
    </xf>
    <xf numFmtId="0" fontId="11" fillId="7" borderId="0" xfId="0" applyFont="1" applyFill="1" applyAlignment="1">
      <alignment horizontal="left" vertical="center" wrapText="1" indent="3"/>
    </xf>
    <xf numFmtId="0" fontId="11" fillId="7" borderId="27" xfId="0"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xf numFmtId="0" fontId="13" fillId="2" borderId="0" xfId="0" applyFont="1" applyFill="1" applyAlignment="1">
      <alignment horizontal="left" vertical="center"/>
    </xf>
    <xf numFmtId="0" fontId="13" fillId="2" borderId="0" xfId="0" applyFont="1" applyFill="1" applyAlignment="1">
      <alignment horizontal="center" vertical="center"/>
    </xf>
    <xf numFmtId="0" fontId="8" fillId="5" borderId="9" xfId="0" applyFont="1" applyFill="1" applyBorder="1" applyAlignment="1">
      <alignment horizontal="center" vertical="center"/>
    </xf>
    <xf numFmtId="0" fontId="8" fillId="5" borderId="16" xfId="0" applyFont="1" applyFill="1" applyBorder="1" applyAlignment="1">
      <alignment horizontal="center" vertical="center"/>
    </xf>
    <xf numFmtId="0" fontId="14" fillId="3" borderId="22"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20" xfId="0" applyFill="1" applyBorder="1" applyAlignment="1">
      <alignment horizontal="center" vertical="center" wrapText="1"/>
    </xf>
    <xf numFmtId="0" fontId="14" fillId="5" borderId="17" xfId="0" applyFont="1" applyFill="1" applyBorder="1" applyAlignment="1">
      <alignment horizontal="center" vertical="center"/>
    </xf>
    <xf numFmtId="0" fontId="0" fillId="5" borderId="18" xfId="0" applyFill="1" applyBorder="1" applyAlignment="1">
      <alignment horizontal="center" vertical="center" wrapText="1"/>
    </xf>
    <xf numFmtId="0" fontId="0" fillId="5" borderId="0" xfId="0" applyFill="1" applyAlignment="1">
      <alignment horizontal="center" vertical="center" wrapText="1"/>
    </xf>
    <xf numFmtId="0" fontId="0" fillId="3" borderId="7" xfId="0" applyFill="1" applyBorder="1" applyAlignment="1">
      <alignment horizontal="center" vertical="center" wrapText="1"/>
    </xf>
    <xf numFmtId="0" fontId="0" fillId="5" borderId="19" xfId="0" applyFill="1" applyBorder="1" applyAlignment="1">
      <alignment horizontal="center" vertical="center" wrapText="1"/>
    </xf>
    <xf numFmtId="0" fontId="0" fillId="3" borderId="6" xfId="0"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6" xfId="0" applyFill="1" applyBorder="1" applyAlignment="1">
      <alignment vertical="center" wrapText="1"/>
    </xf>
    <xf numFmtId="0" fontId="0" fillId="3" borderId="23" xfId="0" applyFill="1" applyBorder="1" applyAlignment="1">
      <alignment vertical="center" wrapText="1"/>
    </xf>
    <xf numFmtId="0" fontId="7" fillId="5" borderId="17" xfId="0" applyFont="1" applyFill="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16" fillId="0" borderId="0" xfId="0" applyFont="1" applyAlignment="1">
      <alignment horizontal="left" vertical="center" wrapText="1"/>
    </xf>
    <xf numFmtId="0" fontId="17" fillId="7" borderId="0" xfId="0" applyFont="1" applyFill="1"/>
    <xf numFmtId="0" fontId="13" fillId="7" borderId="0" xfId="0" applyFont="1" applyFill="1"/>
    <xf numFmtId="0" fontId="7" fillId="7" borderId="2" xfId="0" applyFont="1" applyFill="1" applyBorder="1" applyAlignment="1">
      <alignment vertical="top"/>
    </xf>
    <xf numFmtId="0" fontId="7" fillId="7" borderId="3" xfId="0" applyFont="1" applyFill="1" applyBorder="1" applyAlignment="1">
      <alignment vertical="top"/>
    </xf>
    <xf numFmtId="0" fontId="18" fillId="0" borderId="0" xfId="0" applyFont="1" applyAlignment="1">
      <alignment horizontal="center" vertical="center"/>
    </xf>
    <xf numFmtId="0" fontId="0" fillId="8" borderId="28" xfId="0" applyFill="1" applyBorder="1"/>
    <xf numFmtId="0" fontId="20" fillId="0" borderId="0" xfId="0" applyFont="1"/>
    <xf numFmtId="0" fontId="0" fillId="8" borderId="29" xfId="0" applyFill="1" applyBorder="1"/>
    <xf numFmtId="0" fontId="7" fillId="8" borderId="30" xfId="0" applyFont="1" applyFill="1" applyBorder="1"/>
    <xf numFmtId="0" fontId="7" fillId="8" borderId="31" xfId="0" applyFont="1" applyFill="1" applyBorder="1"/>
    <xf numFmtId="0" fontId="0" fillId="7" borderId="2" xfId="0" applyFill="1" applyBorder="1" applyAlignment="1">
      <alignment horizontal="justify" vertical="top"/>
    </xf>
    <xf numFmtId="0" fontId="0" fillId="9" borderId="3" xfId="0" applyFill="1" applyBorder="1" applyAlignment="1">
      <alignment vertical="center"/>
    </xf>
    <xf numFmtId="0" fontId="0" fillId="9" borderId="3" xfId="0" applyFill="1" applyBorder="1"/>
    <xf numFmtId="0" fontId="7" fillId="9" borderId="3" xfId="0" applyFont="1" applyFill="1" applyBorder="1"/>
    <xf numFmtId="0" fontId="19" fillId="9" borderId="3" xfId="0" applyFont="1" applyFill="1" applyBorder="1" applyAlignment="1">
      <alignment horizontal="center" vertical="center" wrapText="1"/>
    </xf>
    <xf numFmtId="0" fontId="16" fillId="0" borderId="0" xfId="0" applyFont="1" applyAlignment="1">
      <alignment vertical="center" wrapText="1"/>
    </xf>
    <xf numFmtId="0" fontId="16" fillId="7" borderId="3" xfId="0" applyFont="1" applyFill="1" applyBorder="1" applyAlignment="1">
      <alignment vertical="top" wrapText="1"/>
    </xf>
    <xf numFmtId="0" fontId="19" fillId="0" borderId="0" xfId="0" applyFont="1" applyAlignment="1">
      <alignment horizontal="center" vertical="center" wrapText="1"/>
    </xf>
    <xf numFmtId="0" fontId="16" fillId="0" borderId="0" xfId="0" applyFont="1" applyAlignment="1">
      <alignment horizontal="left" vertical="top" wrapText="1"/>
    </xf>
    <xf numFmtId="0" fontId="16" fillId="0" borderId="0" xfId="0" applyFont="1" applyAlignment="1">
      <alignment horizontal="center" vertical="center" wrapText="1"/>
    </xf>
    <xf numFmtId="0" fontId="0" fillId="0" borderId="0" xfId="0" applyAlignment="1">
      <alignment horizontal="left" vertical="center" wrapText="1"/>
    </xf>
    <xf numFmtId="14" fontId="1" fillId="2" borderId="0" xfId="0" applyNumberFormat="1" applyFont="1" applyFill="1" applyAlignment="1">
      <alignment horizontal="left"/>
    </xf>
    <xf numFmtId="0" fontId="7" fillId="0" borderId="3" xfId="0" applyFont="1" applyBorder="1" applyAlignment="1">
      <alignment horizontal="left" vertical="center"/>
    </xf>
    <xf numFmtId="0" fontId="10" fillId="0" borderId="0" xfId="0" applyFont="1" applyAlignment="1">
      <alignment horizontal="center" vertical="center" wrapText="1"/>
    </xf>
    <xf numFmtId="0" fontId="13" fillId="4" borderId="8" xfId="1" applyFont="1" applyAlignment="1">
      <alignment horizontal="left" vertical="center"/>
    </xf>
    <xf numFmtId="0" fontId="21" fillId="2" borderId="0" xfId="0" applyFont="1" applyFill="1" applyAlignment="1">
      <alignment horizontal="left"/>
    </xf>
    <xf numFmtId="0" fontId="4" fillId="2" borderId="0" xfId="0" applyFont="1" applyFill="1" applyAlignment="1">
      <alignment horizontal="left"/>
    </xf>
    <xf numFmtId="0" fontId="1" fillId="2" borderId="0" xfId="0" applyFont="1" applyFill="1" applyAlignment="1">
      <alignment horizontal="center" wrapText="1"/>
    </xf>
    <xf numFmtId="0" fontId="12" fillId="7" borderId="27" xfId="3" applyFill="1" applyBorder="1" applyAlignment="1">
      <alignment horizontal="center" vertical="center" wrapText="1"/>
    </xf>
    <xf numFmtId="0" fontId="12" fillId="7" borderId="0" xfId="3" applyFill="1" applyBorder="1" applyAlignment="1">
      <alignment horizontal="center" vertical="center" wrapText="1"/>
    </xf>
    <xf numFmtId="0" fontId="11" fillId="7" borderId="27"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27"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0" fillId="7" borderId="27" xfId="0" applyFill="1" applyBorder="1" applyAlignment="1">
      <alignment horizontal="center" vertical="center"/>
    </xf>
    <xf numFmtId="0" fontId="0" fillId="7" borderId="2" xfId="0" applyFill="1" applyBorder="1" applyAlignment="1">
      <alignment horizontal="center" vertical="center"/>
    </xf>
    <xf numFmtId="0" fontId="0" fillId="7" borderId="0" xfId="0" applyFill="1" applyAlignment="1">
      <alignment horizontal="center" vertical="center"/>
    </xf>
    <xf numFmtId="0" fontId="11" fillId="7" borderId="0" xfId="0" applyFont="1" applyFill="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4" xfId="0" quotePrefix="1" applyFill="1" applyBorder="1" applyAlignment="1">
      <alignment horizontal="center" vertical="center" wrapText="1"/>
    </xf>
    <xf numFmtId="0" fontId="0" fillId="3" borderId="12" xfId="0" quotePrefix="1" applyFill="1" applyBorder="1" applyAlignment="1">
      <alignment horizontal="center" vertical="center" wrapText="1"/>
    </xf>
    <xf numFmtId="0" fontId="0" fillId="3" borderId="6" xfId="0" quotePrefix="1" applyFill="1" applyBorder="1" applyAlignment="1">
      <alignment horizontal="center" vertical="center" wrapText="1"/>
    </xf>
    <xf numFmtId="0" fontId="0" fillId="3" borderId="23" xfId="0" quotePrefix="1" applyFill="1" applyBorder="1" applyAlignment="1">
      <alignment horizontal="center" vertical="center" wrapText="1"/>
    </xf>
    <xf numFmtId="0" fontId="0" fillId="3" borderId="18" xfId="0" quotePrefix="1" applyFill="1" applyBorder="1" applyAlignment="1">
      <alignment horizontal="center" vertical="center" wrapText="1"/>
    </xf>
    <xf numFmtId="0" fontId="0" fillId="0" borderId="0" xfId="0" applyAlignment="1">
      <alignment vertical="center" wrapText="1"/>
    </xf>
  </cellXfs>
  <cellStyles count="4">
    <cellStyle name="Good" xfId="2" builtinId="26"/>
    <cellStyle name="Hyperlink" xfId="3" builtinId="8"/>
    <cellStyle name="Normal" xfId="0" builtinId="0"/>
    <cellStyle name="Note" xfId="1" builtinId="10"/>
  </cellStyles>
  <dxfs count="16">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s>
  <tableStyles count="0" defaultTableStyle="TableStyleMedium2" defaultPivotStyle="PivotStyleLight16"/>
  <colors>
    <mruColors>
      <color rgb="FFFFEB9C"/>
      <color rgb="FF9C5700"/>
      <color rgb="FFC6EFC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166688</xdr:rowOff>
    </xdr:to>
    <xdr:pic>
      <xdr:nvPicPr>
        <xdr:cNvPr id="2" name="Picture 1">
          <a:extLst>
            <a:ext uri="{FF2B5EF4-FFF2-40B4-BE49-F238E27FC236}">
              <a16:creationId xmlns:a16="http://schemas.microsoft.com/office/drawing/2014/main" id="{A1243CE6-DC3A-49E2-B618-69F45206A7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33350"/>
          <a:ext cx="3657600" cy="20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0</xdr:row>
      <xdr:rowOff>114300</xdr:rowOff>
    </xdr:from>
    <xdr:to>
      <xdr:col>1</xdr:col>
      <xdr:colOff>3365046</xdr:colOff>
      <xdr:row>1</xdr:row>
      <xdr:rowOff>99902</xdr:rowOff>
    </xdr:to>
    <xdr:pic>
      <xdr:nvPicPr>
        <xdr:cNvPr id="2" name="Picture 1">
          <a:extLst>
            <a:ext uri="{FF2B5EF4-FFF2-40B4-BE49-F238E27FC236}">
              <a16:creationId xmlns:a16="http://schemas.microsoft.com/office/drawing/2014/main" id="{CC712E45-DAAF-4F80-8923-DAFDAFA787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4300"/>
          <a:ext cx="3517446"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2" name="Picture 1">
          <a:extLst>
            <a:ext uri="{FF2B5EF4-FFF2-40B4-BE49-F238E27FC236}">
              <a16:creationId xmlns:a16="http://schemas.microsoft.com/office/drawing/2014/main" id="{187A6E6E-2971-4595-93E2-7C05391D74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14725"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4" name="Picture 3">
          <a:extLst>
            <a:ext uri="{FF2B5EF4-FFF2-40B4-BE49-F238E27FC236}">
              <a16:creationId xmlns:a16="http://schemas.microsoft.com/office/drawing/2014/main" id="{9E504136-56BE-4EEA-B9C4-C33FC00BC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31054"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95250</xdr:rowOff>
    </xdr:from>
    <xdr:to>
      <xdr:col>2</xdr:col>
      <xdr:colOff>247650</xdr:colOff>
      <xdr:row>1</xdr:row>
      <xdr:rowOff>152400</xdr:rowOff>
    </xdr:to>
    <xdr:pic>
      <xdr:nvPicPr>
        <xdr:cNvPr id="2" name="Picture 1">
          <a:extLst>
            <a:ext uri="{FF2B5EF4-FFF2-40B4-BE49-F238E27FC236}">
              <a16:creationId xmlns:a16="http://schemas.microsoft.com/office/drawing/2014/main" id="{9AFD3FCB-14BF-480A-9D10-F18652A46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95250"/>
          <a:ext cx="39528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london.gov.uk/programmes-strategies/planning/implementing-london-plan/london-plan-guidance-and-spgs/control-dust-and" TargetMode="External"/><Relationship Id="rId7" Type="http://schemas.openxmlformats.org/officeDocument/2006/relationships/hyperlink" Target="https://iaqm.co.uk/wp-content/uploads/2013/02/Construction-Dust-Guidance-Jan-2024.pdf" TargetMode="External"/><Relationship Id="rId2" Type="http://schemas.openxmlformats.org/officeDocument/2006/relationships/hyperlink" Target="https://www.london.gov.uk/programmes-strategies/planning/implementing-london-plan/london-plan-guidance/air-quality-neutral-aqn-guidance" TargetMode="External"/><Relationship Id="rId1" Type="http://schemas.openxmlformats.org/officeDocument/2006/relationships/hyperlink" Target="https://laqm.defra.gov.uk/wp-content/uploads/2022/08/LAQM-TG22-August-22-v1.0.pdf" TargetMode="External"/><Relationship Id="rId6" Type="http://schemas.openxmlformats.org/officeDocument/2006/relationships/hyperlink" Target="https://www.london.gov.uk/programmes-strategies/planning/implementing-london-plan/london-plan-guidance/air-quality-positive-aqp-guidance" TargetMode="External"/><Relationship Id="rId5" Type="http://schemas.openxmlformats.org/officeDocument/2006/relationships/hyperlink" Target="https://www.iaqm.co.uk/text/guidance/air-quality-planning-guidance.pdf" TargetMode="External"/><Relationship Id="rId4" Type="http://schemas.openxmlformats.org/officeDocument/2006/relationships/hyperlink" Target="https://www.iaqm.co.uk/text/guidance/air-quality-planning-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2:F25"/>
  <sheetViews>
    <sheetView topLeftCell="A5" workbookViewId="0">
      <selection activeCell="F9" sqref="F9"/>
    </sheetView>
  </sheetViews>
  <sheetFormatPr defaultColWidth="9.08984375" defaultRowHeight="14"/>
  <cols>
    <col min="1" max="1" width="25.08984375" style="1" customWidth="1"/>
    <col min="2" max="2" width="34.08984375" style="1" customWidth="1"/>
    <col min="3" max="3" width="27.453125" style="1" customWidth="1"/>
    <col min="4" max="4" width="35.54296875" style="1" customWidth="1"/>
    <col min="5" max="5" width="30.36328125" style="1" customWidth="1"/>
    <col min="6" max="6" width="35.6328125" style="1" customWidth="1"/>
    <col min="7" max="7" width="118" style="1" customWidth="1"/>
    <col min="8" max="16384" width="9.08984375" style="1"/>
  </cols>
  <sheetData>
    <row r="2" spans="1:6" s="8" customFormat="1" ht="19.5" customHeight="1"/>
    <row r="4" spans="1:6" s="2" customFormat="1" ht="28">
      <c r="A4" s="7" t="s">
        <v>32</v>
      </c>
      <c r="B4" s="7"/>
    </row>
    <row r="6" spans="1:6" s="3" customFormat="1" ht="20">
      <c r="A6" s="113" t="s">
        <v>0</v>
      </c>
      <c r="B6" s="113"/>
    </row>
    <row r="7" spans="1:6" s="3" customFormat="1" ht="15.5">
      <c r="A7" s="112" t="s">
        <v>260</v>
      </c>
      <c r="B7" s="112"/>
      <c r="C7" s="112" t="s">
        <v>302</v>
      </c>
      <c r="D7" s="112"/>
      <c r="E7" s="112" t="s">
        <v>302</v>
      </c>
      <c r="F7" s="112"/>
    </row>
    <row r="8" spans="1:6" ht="14.25" customHeight="1">
      <c r="A8" s="1" t="s">
        <v>1</v>
      </c>
      <c r="B8" s="17">
        <v>46014</v>
      </c>
      <c r="C8" s="1" t="s">
        <v>1</v>
      </c>
      <c r="D8" s="108">
        <v>46162</v>
      </c>
      <c r="E8" s="1" t="s">
        <v>1</v>
      </c>
      <c r="F8" s="108">
        <v>46226</v>
      </c>
    </row>
    <row r="9" spans="1:6">
      <c r="A9" s="1" t="s">
        <v>2</v>
      </c>
      <c r="B9" s="18" t="s">
        <v>264</v>
      </c>
      <c r="C9" s="1" t="s">
        <v>2</v>
      </c>
      <c r="D9" s="21" t="s">
        <v>264</v>
      </c>
      <c r="E9" s="1" t="s">
        <v>2</v>
      </c>
      <c r="F9" s="21" t="s">
        <v>264</v>
      </c>
    </row>
    <row r="10" spans="1:6">
      <c r="A10" s="1" t="s">
        <v>3</v>
      </c>
      <c r="B10" s="18" t="s">
        <v>265</v>
      </c>
      <c r="C10" s="1" t="s">
        <v>3</v>
      </c>
      <c r="D10" s="21" t="s">
        <v>303</v>
      </c>
      <c r="E10" s="1" t="s">
        <v>3</v>
      </c>
      <c r="F10" s="21" t="s">
        <v>303</v>
      </c>
    </row>
    <row r="11" spans="1:6">
      <c r="A11" s="1" t="s">
        <v>4</v>
      </c>
      <c r="B11" s="18" t="s">
        <v>266</v>
      </c>
      <c r="C11" s="1" t="s">
        <v>4</v>
      </c>
      <c r="D11" s="21" t="s">
        <v>266</v>
      </c>
      <c r="E11" s="1" t="s">
        <v>4</v>
      </c>
      <c r="F11" s="21" t="s">
        <v>266</v>
      </c>
    </row>
    <row r="12" spans="1:6">
      <c r="A12" s="1" t="s">
        <v>5</v>
      </c>
      <c r="B12" s="18" t="s">
        <v>174</v>
      </c>
      <c r="C12" s="1" t="s">
        <v>5</v>
      </c>
      <c r="D12" s="21" t="s">
        <v>174</v>
      </c>
      <c r="E12" s="1" t="s">
        <v>5</v>
      </c>
      <c r="F12" s="21" t="s">
        <v>174</v>
      </c>
    </row>
    <row r="13" spans="1:6" ht="31.5" customHeight="1">
      <c r="A13" s="4" t="s">
        <v>6</v>
      </c>
      <c r="B13" s="18" t="s">
        <v>259</v>
      </c>
      <c r="C13" s="4" t="s">
        <v>6</v>
      </c>
      <c r="D13" s="21" t="s">
        <v>259</v>
      </c>
      <c r="E13" s="4" t="s">
        <v>6</v>
      </c>
      <c r="F13" s="21" t="s">
        <v>259</v>
      </c>
    </row>
    <row r="14" spans="1:6">
      <c r="A14" s="1" t="s">
        <v>7</v>
      </c>
      <c r="B14" s="18" t="s">
        <v>268</v>
      </c>
      <c r="C14" s="1" t="s">
        <v>7</v>
      </c>
      <c r="D14" s="21" t="s">
        <v>268</v>
      </c>
      <c r="E14" s="1" t="s">
        <v>7</v>
      </c>
      <c r="F14" s="21" t="s">
        <v>268</v>
      </c>
    </row>
    <row r="15" spans="1:6">
      <c r="A15" s="1" t="s">
        <v>127</v>
      </c>
      <c r="B15" s="18" t="s">
        <v>269</v>
      </c>
      <c r="C15" s="1" t="s">
        <v>127</v>
      </c>
      <c r="D15" s="21" t="s">
        <v>304</v>
      </c>
      <c r="E15" s="1" t="s">
        <v>127</v>
      </c>
      <c r="F15" s="21" t="s">
        <v>304</v>
      </c>
    </row>
    <row r="16" spans="1:6">
      <c r="A16" s="1" t="s">
        <v>8</v>
      </c>
      <c r="B16" s="18" t="s">
        <v>270</v>
      </c>
      <c r="C16" s="1" t="s">
        <v>8</v>
      </c>
      <c r="D16" s="21" t="s">
        <v>305</v>
      </c>
      <c r="E16" s="1" t="s">
        <v>8</v>
      </c>
      <c r="F16" s="21" t="s">
        <v>320</v>
      </c>
    </row>
    <row r="17" spans="1:6">
      <c r="A17" s="1" t="s">
        <v>9</v>
      </c>
      <c r="B17" s="17">
        <v>45962</v>
      </c>
      <c r="C17" s="1" t="s">
        <v>9</v>
      </c>
      <c r="D17" s="108">
        <v>46082</v>
      </c>
      <c r="E17" s="1" t="s">
        <v>9</v>
      </c>
      <c r="F17" s="108">
        <v>46188</v>
      </c>
    </row>
    <row r="19" spans="1:6" s="5" customFormat="1" ht="20">
      <c r="A19" s="113" t="s">
        <v>10</v>
      </c>
      <c r="B19" s="113"/>
    </row>
    <row r="20" spans="1:6">
      <c r="A20" s="3" t="s">
        <v>11</v>
      </c>
    </row>
    <row r="21" spans="1:6" ht="150.75" customHeight="1">
      <c r="A21" s="114" t="s">
        <v>267</v>
      </c>
      <c r="B21" s="114"/>
      <c r="C21" s="114"/>
    </row>
    <row r="22" spans="1:6">
      <c r="B22" s="15"/>
    </row>
    <row r="23" spans="1:6">
      <c r="A23" s="16" t="s">
        <v>12</v>
      </c>
      <c r="B23" s="6"/>
    </row>
    <row r="24" spans="1:6">
      <c r="A24" s="20"/>
    </row>
    <row r="25" spans="1:6">
      <c r="A25" s="21"/>
    </row>
  </sheetData>
  <mergeCells count="6">
    <mergeCell ref="E7:F7"/>
    <mergeCell ref="A6:B6"/>
    <mergeCell ref="A19:B19"/>
    <mergeCell ref="C7:D7"/>
    <mergeCell ref="A21:C21"/>
    <mergeCell ref="A7:B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71B258-F9C9-4905-8F53-8CAC02C5C815}">
          <x14:formula1>
            <xm:f>'Conditions text'!$R$1:$R$33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E28E-FEBD-4D91-8122-5764962A15AC}">
  <sheetPr>
    <tabColor theme="9" tint="0.79998168889431442"/>
  </sheetPr>
  <dimension ref="A1:F51"/>
  <sheetViews>
    <sheetView workbookViewId="0">
      <selection activeCell="B5" sqref="B5"/>
    </sheetView>
  </sheetViews>
  <sheetFormatPr defaultRowHeight="14.5"/>
  <cols>
    <col min="1" max="1" width="4.453125" style="49" customWidth="1"/>
    <col min="2" max="2" width="109.54296875" customWidth="1"/>
    <col min="3" max="3" width="17.90625" bestFit="1" customWidth="1"/>
    <col min="4" max="4" width="38" customWidth="1"/>
  </cols>
  <sheetData>
    <row r="1" spans="1:6" s="40" customFormat="1">
      <c r="A1" s="48"/>
      <c r="E1"/>
      <c r="F1"/>
    </row>
    <row r="2" spans="1:6" s="40" customFormat="1">
      <c r="A2" s="48"/>
      <c r="E2"/>
      <c r="F2"/>
    </row>
    <row r="3" spans="1:6" s="40" customFormat="1" ht="18" customHeight="1">
      <c r="A3" s="48"/>
      <c r="E3"/>
      <c r="F3"/>
    </row>
    <row r="4" spans="1:6" s="40" customFormat="1">
      <c r="A4" s="98"/>
      <c r="B4" s="100" t="s">
        <v>36</v>
      </c>
      <c r="C4" s="99"/>
      <c r="D4" s="99"/>
      <c r="E4"/>
      <c r="F4"/>
    </row>
    <row r="5" spans="1:6" ht="83.25" customHeight="1">
      <c r="A5" s="98"/>
      <c r="B5" s="101" t="s">
        <v>249</v>
      </c>
      <c r="C5" s="99"/>
      <c r="D5" s="99"/>
    </row>
    <row r="7" spans="1:6">
      <c r="A7" s="50"/>
      <c r="B7" s="51" t="s">
        <v>166</v>
      </c>
      <c r="C7" s="51" t="s">
        <v>168</v>
      </c>
      <c r="D7" s="51" t="s">
        <v>167</v>
      </c>
    </row>
    <row r="8" spans="1:6" ht="72.5">
      <c r="A8" s="50">
        <v>1</v>
      </c>
      <c r="B8" s="52" t="s">
        <v>155</v>
      </c>
      <c r="C8" s="52" t="s">
        <v>216</v>
      </c>
      <c r="D8" s="38"/>
    </row>
    <row r="9" spans="1:6" ht="63" customHeight="1">
      <c r="A9" s="50">
        <v>2</v>
      </c>
      <c r="B9" s="53" t="str">
        <f>IF('Checklist-Notes'!C6="yes",CONCATENATE('Conditions text'!B12,'Conditions text'!D12),CONCATENATE('Conditions text'!B12,'Conditions text'!C12))</f>
        <v>The proposed development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v>
      </c>
      <c r="C9" s="53" t="s">
        <v>171</v>
      </c>
      <c r="D9" s="38"/>
    </row>
    <row r="10" spans="1:6" ht="58">
      <c r="A10" s="50">
        <v>3</v>
      </c>
      <c r="B10" s="52" t="str">
        <f>CONCATENATE('Conditions text'!B13,'Case details'!B12,'Conditions text'!C13)</f>
        <v xml:space="preserve">The air quality assessment should take account of local monitoring data,  including that carried out by the LB Barnet,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v>
      </c>
      <c r="C10" s="52"/>
      <c r="D10" s="54" t="s">
        <v>208</v>
      </c>
    </row>
    <row r="11" spans="1:6" ht="72.5">
      <c r="A11" s="50">
        <v>4</v>
      </c>
      <c r="B11" s="53" t="s">
        <v>252</v>
      </c>
      <c r="C11" s="53"/>
      <c r="D11" s="54" t="s">
        <v>213</v>
      </c>
    </row>
    <row r="12" spans="1:6" ht="86.25" customHeight="1">
      <c r="A12" s="50">
        <v>5</v>
      </c>
      <c r="B12" s="52" t="s">
        <v>209</v>
      </c>
      <c r="C12" s="52" t="s">
        <v>211</v>
      </c>
      <c r="D12" s="54" t="s">
        <v>210</v>
      </c>
    </row>
    <row r="13" spans="1:6" ht="51" customHeight="1">
      <c r="A13" s="121">
        <v>6</v>
      </c>
      <c r="B13" s="117" t="s">
        <v>250</v>
      </c>
      <c r="C13" s="119"/>
      <c r="D13" s="54" t="s">
        <v>251</v>
      </c>
    </row>
    <row r="14" spans="1:6" ht="58">
      <c r="A14" s="122"/>
      <c r="B14" s="118"/>
      <c r="C14" s="120"/>
      <c r="D14" s="54" t="s">
        <v>212</v>
      </c>
    </row>
    <row r="15" spans="1:6" ht="29">
      <c r="A15" s="50">
        <v>7</v>
      </c>
      <c r="B15" s="52" t="s">
        <v>156</v>
      </c>
      <c r="C15" s="52"/>
      <c r="D15" s="54" t="s">
        <v>213</v>
      </c>
    </row>
    <row r="16" spans="1:6" ht="79.5" customHeight="1">
      <c r="A16" s="121">
        <v>8</v>
      </c>
      <c r="B16" s="59" t="s">
        <v>248</v>
      </c>
      <c r="C16" s="119" t="s">
        <v>215</v>
      </c>
      <c r="D16" s="115" t="s">
        <v>214</v>
      </c>
    </row>
    <row r="17" spans="1:4">
      <c r="A17" s="123"/>
      <c r="B17" s="57" t="s">
        <v>157</v>
      </c>
      <c r="C17" s="124"/>
      <c r="D17" s="116"/>
    </row>
    <row r="18" spans="1:4">
      <c r="A18" s="123"/>
      <c r="B18" s="57" t="s">
        <v>158</v>
      </c>
      <c r="C18" s="124"/>
      <c r="D18" s="116"/>
    </row>
    <row r="19" spans="1:4">
      <c r="A19" s="123"/>
      <c r="B19" s="58" t="s">
        <v>159</v>
      </c>
      <c r="C19" s="124"/>
      <c r="D19" s="116"/>
    </row>
    <row r="20" spans="1:4" ht="29">
      <c r="A20" s="123"/>
      <c r="B20" s="57" t="s">
        <v>160</v>
      </c>
      <c r="C20" s="124"/>
      <c r="D20" s="116"/>
    </row>
    <row r="21" spans="1:4" ht="29">
      <c r="A21" s="123"/>
      <c r="B21" s="57" t="s">
        <v>152</v>
      </c>
      <c r="C21" s="124"/>
      <c r="D21" s="116"/>
    </row>
    <row r="22" spans="1:4">
      <c r="A22" s="122"/>
      <c r="B22" s="56" t="s">
        <v>161</v>
      </c>
      <c r="C22" s="120"/>
      <c r="D22" s="36"/>
    </row>
    <row r="23" spans="1:4" ht="58">
      <c r="A23" s="50">
        <v>9</v>
      </c>
      <c r="B23" s="52" t="s">
        <v>162</v>
      </c>
      <c r="C23" s="52"/>
      <c r="D23" s="38"/>
    </row>
    <row r="24" spans="1:4" ht="43.5">
      <c r="A24" s="50">
        <v>10</v>
      </c>
      <c r="B24" s="52" t="s">
        <v>164</v>
      </c>
      <c r="C24" s="52"/>
      <c r="D24" s="38"/>
    </row>
    <row r="25" spans="1:4" ht="43.5">
      <c r="A25" s="50">
        <v>11</v>
      </c>
      <c r="B25" s="52" t="s">
        <v>165</v>
      </c>
      <c r="C25" s="52"/>
      <c r="D25" s="38"/>
    </row>
    <row r="26" spans="1:4">
      <c r="B26" s="41"/>
      <c r="C26" s="41"/>
    </row>
    <row r="27" spans="1:4">
      <c r="B27" s="43"/>
      <c r="C27" s="43"/>
      <c r="D27" s="43"/>
    </row>
    <row r="28" spans="1:4">
      <c r="B28" s="44"/>
      <c r="C28" s="44"/>
    </row>
    <row r="29" spans="1:4">
      <c r="B29" s="43"/>
      <c r="C29" s="43"/>
      <c r="D29" s="43"/>
    </row>
    <row r="30" spans="1:4">
      <c r="B30" s="42"/>
      <c r="C30" s="42"/>
    </row>
    <row r="31" spans="1:4">
      <c r="B31" s="41"/>
      <c r="C31" s="41"/>
    </row>
    <row r="32" spans="1:4">
      <c r="B32" s="45"/>
      <c r="C32" s="45"/>
      <c r="D32" s="45"/>
    </row>
    <row r="33" spans="2:4">
      <c r="B33" s="46"/>
      <c r="C33" s="46"/>
    </row>
    <row r="34" spans="2:4">
      <c r="B34" s="45"/>
      <c r="C34" s="45"/>
      <c r="D34" s="45"/>
    </row>
    <row r="35" spans="2:4">
      <c r="B35" s="46"/>
      <c r="C35" s="46"/>
    </row>
    <row r="36" spans="2:4">
      <c r="B36" s="45"/>
      <c r="C36" s="45"/>
      <c r="D36" s="45"/>
    </row>
    <row r="37" spans="2:4">
      <c r="B37" s="46"/>
      <c r="C37" s="46"/>
    </row>
    <row r="38" spans="2:4">
      <c r="B38" s="45"/>
      <c r="C38" s="45"/>
      <c r="D38" s="45"/>
    </row>
    <row r="39" spans="2:4">
      <c r="B39" s="46"/>
      <c r="C39" s="46"/>
    </row>
    <row r="40" spans="2:4">
      <c r="B40" s="42"/>
      <c r="C40" s="42"/>
      <c r="D40" s="42"/>
    </row>
    <row r="41" spans="2:4">
      <c r="B41" s="45"/>
      <c r="C41" s="45"/>
      <c r="D41" s="45"/>
    </row>
    <row r="42" spans="2:4">
      <c r="B42" s="46"/>
      <c r="C42" s="46"/>
    </row>
    <row r="43" spans="2:4">
      <c r="B43" s="43"/>
      <c r="C43" s="43"/>
      <c r="D43" s="43"/>
    </row>
    <row r="44" spans="2:4">
      <c r="B44" s="42"/>
      <c r="C44" s="42"/>
    </row>
    <row r="45" spans="2:4">
      <c r="B45" s="41"/>
      <c r="C45" s="41"/>
    </row>
    <row r="46" spans="2:4">
      <c r="B46" s="41"/>
      <c r="C46" s="41"/>
      <c r="D46" s="41" t="s">
        <v>163</v>
      </c>
    </row>
    <row r="47" spans="2:4">
      <c r="B47" s="41"/>
      <c r="C47" s="41"/>
    </row>
    <row r="48" spans="2:4">
      <c r="B48" s="41"/>
      <c r="C48" s="41"/>
    </row>
    <row r="49" spans="2:3">
      <c r="B49" s="41"/>
      <c r="C49" s="41"/>
    </row>
    <row r="50" spans="2:3">
      <c r="B50" s="41"/>
      <c r="C50" s="41"/>
    </row>
    <row r="51" spans="2:3">
      <c r="B51" s="47"/>
      <c r="C51" s="47"/>
    </row>
  </sheetData>
  <mergeCells count="6">
    <mergeCell ref="D16:D21"/>
    <mergeCell ref="B13:B14"/>
    <mergeCell ref="C13:C14"/>
    <mergeCell ref="A13:A14"/>
    <mergeCell ref="A16:A22"/>
    <mergeCell ref="C16:C22"/>
  </mergeCells>
  <hyperlinks>
    <hyperlink ref="D10" r:id="rId1" xr:uid="{691ED5A2-B13F-451F-934B-CF6DDB66C737}"/>
    <hyperlink ref="D12" r:id="rId2" xr:uid="{CEC93C51-18CC-41EA-9317-B49F848DBE5F}"/>
    <hyperlink ref="D14" r:id="rId3" xr:uid="{AEC14DBB-3724-408B-95B6-09B1CFBF6A0E}"/>
    <hyperlink ref="D15" r:id="rId4" xr:uid="{4EAEA3AD-0800-4B7F-8AAB-C405FFE2444A}"/>
    <hyperlink ref="D11" r:id="rId5" xr:uid="{6D34C3D5-99C0-4309-9265-DBD32CC270BB}"/>
    <hyperlink ref="D16" r:id="rId6" xr:uid="{DE880E98-3B35-40E8-8E7A-9EE391AF3D92}"/>
    <hyperlink ref="D13" r:id="rId7" xr:uid="{32E81B91-E75F-4681-8888-37537A67CB80}"/>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6D4B-5C99-434A-8BB2-22BA75E3223D}">
  <sheetPr>
    <tabColor theme="5" tint="0.79998168889431442"/>
  </sheetPr>
  <dimension ref="A1:F29"/>
  <sheetViews>
    <sheetView topLeftCell="B1" zoomScale="53" zoomScaleNormal="70" workbookViewId="0">
      <selection activeCell="F15" sqref="F15"/>
    </sheetView>
  </sheetViews>
  <sheetFormatPr defaultRowHeight="14.5"/>
  <cols>
    <col min="1" max="1" width="10.54296875" style="82" customWidth="1"/>
    <col min="2" max="2" width="98.453125" style="82" customWidth="1"/>
    <col min="3" max="3" width="52.453125" style="14" customWidth="1"/>
    <col min="4" max="4" width="77.54296875" style="14" customWidth="1"/>
    <col min="5" max="6" width="52.54296875" style="82" customWidth="1"/>
    <col min="7" max="7" width="28.54296875" customWidth="1"/>
    <col min="8" max="8" width="18" customWidth="1"/>
  </cols>
  <sheetData>
    <row r="1" spans="1:6" s="40" customFormat="1">
      <c r="A1" s="60"/>
      <c r="B1" s="60"/>
      <c r="C1" s="61"/>
      <c r="D1" s="61"/>
      <c r="E1" s="60"/>
      <c r="F1" s="60"/>
    </row>
    <row r="2" spans="1:6" s="64" customFormat="1">
      <c r="A2" s="62"/>
      <c r="B2" s="62"/>
      <c r="C2" s="63"/>
      <c r="D2" s="63"/>
      <c r="E2" s="62"/>
      <c r="F2" s="62"/>
    </row>
    <row r="3" spans="1:6" s="40" customFormat="1">
      <c r="A3" s="60"/>
      <c r="B3" s="60"/>
      <c r="C3" s="61"/>
      <c r="D3" s="61"/>
      <c r="E3" s="60"/>
      <c r="F3" s="60"/>
    </row>
    <row r="4" spans="1:6" s="111" customFormat="1" ht="23.5">
      <c r="A4" s="111" t="s">
        <v>33</v>
      </c>
    </row>
    <row r="5" spans="1:6" s="65" customFormat="1" ht="24" thickBot="1">
      <c r="B5" s="65" t="s">
        <v>110</v>
      </c>
      <c r="F5" s="66"/>
    </row>
    <row r="6" spans="1:6" s="40" customFormat="1" ht="33" customHeight="1" thickBot="1">
      <c r="A6" s="60"/>
      <c r="B6" s="67" t="s">
        <v>13</v>
      </c>
      <c r="C6" s="67" t="s">
        <v>14</v>
      </c>
      <c r="D6" s="68" t="s">
        <v>15</v>
      </c>
      <c r="E6" s="11" t="s">
        <v>16</v>
      </c>
      <c r="F6" s="28" t="s">
        <v>17</v>
      </c>
    </row>
    <row r="7" spans="1:6" s="40" customFormat="1" ht="47" thickBot="1">
      <c r="A7" s="60"/>
      <c r="B7" s="69" t="s">
        <v>111</v>
      </c>
      <c r="C7" s="70"/>
      <c r="D7" s="71"/>
      <c r="E7" s="12" t="s">
        <v>263</v>
      </c>
      <c r="F7" s="27" t="s">
        <v>318</v>
      </c>
    </row>
    <row r="8" spans="1:6" s="40" customFormat="1" ht="7.5" customHeight="1" thickBot="1">
      <c r="A8" s="60"/>
      <c r="B8" s="72"/>
      <c r="C8" s="73"/>
      <c r="D8" s="74"/>
      <c r="E8" s="13"/>
      <c r="F8" s="29"/>
    </row>
    <row r="9" spans="1:6" s="40" customFormat="1" ht="15" customHeight="1" thickBot="1">
      <c r="A9" s="60"/>
      <c r="B9" s="125" t="s">
        <v>112</v>
      </c>
      <c r="C9" s="127" t="s">
        <v>117</v>
      </c>
      <c r="D9" s="75" t="s">
        <v>113</v>
      </c>
      <c r="E9" s="24" t="s">
        <v>262</v>
      </c>
      <c r="F9" s="30"/>
    </row>
    <row r="10" spans="1:6" s="40" customFormat="1" ht="29.5" thickBot="1">
      <c r="A10" s="60"/>
      <c r="B10" s="126"/>
      <c r="C10" s="128"/>
      <c r="D10" s="75" t="s">
        <v>114</v>
      </c>
      <c r="E10" s="25" t="s">
        <v>263</v>
      </c>
      <c r="F10" s="27" t="s">
        <v>319</v>
      </c>
    </row>
    <row r="11" spans="1:6" s="40" customFormat="1" ht="15" thickBot="1">
      <c r="A11" s="60"/>
      <c r="B11" s="126"/>
      <c r="C11" s="129"/>
      <c r="D11" s="75" t="s">
        <v>115</v>
      </c>
      <c r="E11" s="25" t="s">
        <v>263</v>
      </c>
      <c r="F11" s="27" t="s">
        <v>319</v>
      </c>
    </row>
    <row r="12" spans="1:6" s="40" customFormat="1" ht="28.5" customHeight="1">
      <c r="A12" s="60"/>
      <c r="B12" s="126"/>
      <c r="C12" s="130" t="s">
        <v>116</v>
      </c>
      <c r="D12" s="75" t="s">
        <v>118</v>
      </c>
      <c r="E12" s="25" t="s">
        <v>262</v>
      </c>
      <c r="F12" s="31"/>
    </row>
    <row r="13" spans="1:6" s="40" customFormat="1" ht="43.5">
      <c r="A13" s="60"/>
      <c r="B13" s="126"/>
      <c r="C13" s="131"/>
      <c r="D13" s="75" t="s">
        <v>119</v>
      </c>
      <c r="E13" s="25" t="s">
        <v>262</v>
      </c>
      <c r="F13" s="31"/>
    </row>
    <row r="14" spans="1:6" s="40" customFormat="1" ht="29">
      <c r="A14" s="60"/>
      <c r="B14" s="126"/>
      <c r="C14" s="131"/>
      <c r="D14" s="75" t="s">
        <v>120</v>
      </c>
      <c r="E14" s="25" t="s">
        <v>263</v>
      </c>
      <c r="F14" s="31" t="s">
        <v>319</v>
      </c>
    </row>
    <row r="15" spans="1:6" s="40" customFormat="1" ht="44" thickBot="1">
      <c r="A15" s="60"/>
      <c r="B15" s="126"/>
      <c r="C15" s="128"/>
      <c r="D15" s="75" t="s">
        <v>121</v>
      </c>
      <c r="E15" s="26" t="s">
        <v>130</v>
      </c>
      <c r="F15" s="32"/>
    </row>
    <row r="16" spans="1:6" s="40" customFormat="1" ht="8.25" customHeight="1" thickBot="1">
      <c r="A16" s="60"/>
      <c r="B16" s="72"/>
      <c r="C16" s="73"/>
      <c r="D16" s="76"/>
      <c r="E16" s="13"/>
      <c r="F16" s="29"/>
    </row>
    <row r="17" spans="1:6" s="40" customFormat="1" ht="39" customHeight="1">
      <c r="A17" s="60"/>
      <c r="B17" s="125" t="s">
        <v>122</v>
      </c>
      <c r="C17" s="77" t="s">
        <v>123</v>
      </c>
      <c r="D17" s="75"/>
      <c r="E17" s="25" t="s">
        <v>262</v>
      </c>
      <c r="F17" s="32"/>
    </row>
    <row r="18" spans="1:6" s="40" customFormat="1" ht="105" customHeight="1">
      <c r="A18" s="60"/>
      <c r="B18" s="126"/>
      <c r="C18" s="77" t="s">
        <v>124</v>
      </c>
      <c r="D18" s="75"/>
      <c r="E18" s="25" t="s">
        <v>262</v>
      </c>
      <c r="F18" s="32"/>
    </row>
    <row r="19" spans="1:6" s="40" customFormat="1" ht="9" customHeight="1">
      <c r="A19" s="60"/>
      <c r="B19" s="72"/>
      <c r="C19" s="73"/>
      <c r="D19" s="76"/>
      <c r="E19" s="13"/>
      <c r="F19" s="29"/>
    </row>
    <row r="20" spans="1:6" s="40" customFormat="1" ht="62">
      <c r="A20" s="60"/>
      <c r="B20" s="78" t="s">
        <v>125</v>
      </c>
      <c r="C20" s="79"/>
      <c r="D20" s="75"/>
      <c r="E20" s="25" t="s">
        <v>262</v>
      </c>
      <c r="F20" s="32"/>
    </row>
    <row r="21" spans="1:6" s="40" customFormat="1" ht="7.5" customHeight="1">
      <c r="A21" s="60"/>
      <c r="B21" s="72"/>
      <c r="C21" s="73"/>
      <c r="D21" s="76"/>
      <c r="E21" s="13"/>
      <c r="F21" s="29"/>
    </row>
    <row r="22" spans="1:6" s="40" customFormat="1" ht="77.5">
      <c r="A22" s="60"/>
      <c r="B22" s="78" t="s">
        <v>126</v>
      </c>
      <c r="C22" s="80"/>
      <c r="D22" s="75"/>
      <c r="E22" s="25" t="s">
        <v>130</v>
      </c>
      <c r="F22" s="32"/>
    </row>
    <row r="23" spans="1:6" s="40" customFormat="1" ht="22.5" customHeight="1">
      <c r="A23" s="60"/>
      <c r="B23" s="81"/>
      <c r="C23" s="73"/>
      <c r="D23" s="76"/>
      <c r="E23" s="13"/>
      <c r="F23" s="29"/>
    </row>
    <row r="24" spans="1:6" s="40" customFormat="1">
      <c r="A24" s="60"/>
      <c r="B24" s="82"/>
      <c r="C24" s="14"/>
      <c r="D24" s="14"/>
      <c r="E24" s="82"/>
      <c r="F24" s="60"/>
    </row>
    <row r="25" spans="1:6" s="40" customFormat="1">
      <c r="A25" s="60"/>
      <c r="B25" s="60"/>
      <c r="C25" s="61"/>
      <c r="D25" s="61"/>
      <c r="E25" s="60"/>
      <c r="F25" s="60"/>
    </row>
    <row r="26" spans="1:6" s="14" customFormat="1">
      <c r="A26" s="82"/>
      <c r="D26" s="82"/>
      <c r="E26" s="82"/>
    </row>
    <row r="27" spans="1:6" s="14" customFormat="1">
      <c r="A27" s="82"/>
      <c r="D27" s="82"/>
      <c r="E27" s="82"/>
    </row>
    <row r="28" spans="1:6" s="14" customFormat="1">
      <c r="A28" s="82"/>
      <c r="D28" s="82"/>
      <c r="E28" s="82"/>
    </row>
    <row r="29" spans="1:6" s="14" customFormat="1">
      <c r="A29" s="82"/>
      <c r="D29" s="82"/>
      <c r="E29" s="82"/>
    </row>
  </sheetData>
  <mergeCells count="5">
    <mergeCell ref="A4:XFD4"/>
    <mergeCell ref="B9:B15"/>
    <mergeCell ref="C9:C11"/>
    <mergeCell ref="C12:C15"/>
    <mergeCell ref="B17:B18"/>
  </mergeCells>
  <conditionalFormatting sqref="E7:E15">
    <cfRule type="containsText" dxfId="15" priority="13" operator="containsText" text="Potential Non-Compliance-Pending Information">
      <formula>NOT(ISERROR(SEARCH("Potential Non-Compliance-Pending Information",E7)))</formula>
    </cfRule>
    <cfRule type="containsText" dxfId="14" priority="14" operator="containsText" text="Potential Compliance-Pending Information">
      <formula>NOT(ISERROR(SEARCH("Potential Compliance-Pending Information",E7)))</formula>
    </cfRule>
    <cfRule type="beginsWith" dxfId="13" priority="15" operator="beginsWith" text="Non-compliant">
      <formula>LEFT(E7,LEN("Non-compliant"))="Non-compliant"</formula>
    </cfRule>
    <cfRule type="beginsWith" dxfId="12" priority="16" operator="beginsWith" text="Compliant">
      <formula>LEFT(E7,LEN("Compliant"))="Compliant"</formula>
    </cfRule>
  </conditionalFormatting>
  <conditionalFormatting sqref="E17:E18">
    <cfRule type="containsText" dxfId="11" priority="9" operator="containsText" text="Potential Non-Compliance-Pending Information">
      <formula>NOT(ISERROR(SEARCH("Potential Non-Compliance-Pending Information",E17)))</formula>
    </cfRule>
    <cfRule type="containsText" dxfId="10" priority="10" operator="containsText" text="Potential Compliance-Pending Information">
      <formula>NOT(ISERROR(SEARCH("Potential Compliance-Pending Information",E17)))</formula>
    </cfRule>
    <cfRule type="beginsWith" dxfId="9" priority="11" operator="beginsWith" text="Non-compliant">
      <formula>LEFT(E17,LEN("Non-compliant"))="Non-compliant"</formula>
    </cfRule>
    <cfRule type="beginsWith" dxfId="8" priority="12" operator="beginsWith" text="Compliant">
      <formula>LEFT(E17,LEN("Compliant"))="Compliant"</formula>
    </cfRule>
  </conditionalFormatting>
  <conditionalFormatting sqref="E20">
    <cfRule type="containsText" dxfId="7" priority="5" operator="containsText" text="Potential Non-Compliance-Pending Information">
      <formula>NOT(ISERROR(SEARCH("Potential Non-Compliance-Pending Information",E20)))</formula>
    </cfRule>
    <cfRule type="containsText" dxfId="6" priority="6" operator="containsText" text="Potential Compliance-Pending Information">
      <formula>NOT(ISERROR(SEARCH("Potential Compliance-Pending Information",E20)))</formula>
    </cfRule>
    <cfRule type="beginsWith" dxfId="5" priority="7" operator="beginsWith" text="Non-compliant">
      <formula>LEFT(E20,LEN("Non-compliant"))="Non-compliant"</formula>
    </cfRule>
    <cfRule type="beginsWith" dxfId="4" priority="8" operator="beginsWith" text="Compliant">
      <formula>LEFT(E20,LEN("Compliant"))="Compliant"</formula>
    </cfRule>
  </conditionalFormatting>
  <conditionalFormatting sqref="E22">
    <cfRule type="containsText" dxfId="3" priority="1" operator="containsText" text="Potential Non-Compliance-Pending Information">
      <formula>NOT(ISERROR(SEARCH("Potential Non-Compliance-Pending Information",E22)))</formula>
    </cfRule>
    <cfRule type="containsText" dxfId="2" priority="2" operator="containsText" text="Potential Compliance-Pending Information">
      <formula>NOT(ISERROR(SEARCH("Potential Compliance-Pending Information",E22)))</formula>
    </cfRule>
    <cfRule type="beginsWith" dxfId="1" priority="3" operator="beginsWith" text="Non-compliant">
      <formula>LEFT(E22,LEN("Non-compliant"))="Non-compliant"</formula>
    </cfRule>
    <cfRule type="beginsWith" dxfId="0" priority="4" operator="beginsWith" text="Compliant">
      <formula>LEFT(E22,LEN("Compliant"))="Compliant"</formula>
    </cfRule>
  </conditionalFormatting>
  <dataValidations count="2">
    <dataValidation type="list" allowBlank="1" showInputMessage="1" showErrorMessage="1" sqref="E7 E22 E17:E18 E20 E9:E15" xr:uid="{DDA0B8E3-B668-4BEA-AA35-032D443A881E}">
      <formula1>"Compliant,Potential Compliance-Pending Information,Potential Non-Compliance-Pending Information,Non-compliant,Not Applicable"</formula1>
    </dataValidation>
    <dataValidation type="list" allowBlank="1" showInputMessage="1" showErrorMessage="1" sqref="E8 E16 E19 E21 E23" xr:uid="{033F67FB-4FA2-45CE-83D4-1AEBFB280363}">
      <formula1>"Compliant,Potential Compliance-Pending Information,Potential Non-Compliance-Pending Information,Non-compliant"</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G70"/>
  <sheetViews>
    <sheetView tabSelected="1" topLeftCell="C1" zoomScale="60" zoomScaleNormal="60" workbookViewId="0">
      <selection activeCell="G18" sqref="G18"/>
    </sheetView>
  </sheetViews>
  <sheetFormatPr defaultRowHeight="14.5"/>
  <cols>
    <col min="1" max="1" width="10.54296875" style="82" customWidth="1"/>
    <col min="2" max="2" width="169.54296875" style="82" customWidth="1"/>
    <col min="3" max="3" width="52.453125" style="14" customWidth="1"/>
    <col min="4" max="4" width="77.54296875" style="14" customWidth="1"/>
    <col min="5" max="5" width="62" style="82" customWidth="1"/>
    <col min="6" max="6" width="82.36328125" style="82" customWidth="1"/>
    <col min="7" max="7" width="34.453125" bestFit="1" customWidth="1"/>
    <col min="8" max="8" width="18" customWidth="1"/>
  </cols>
  <sheetData>
    <row r="1" spans="1:7" s="40" customFormat="1">
      <c r="A1" s="60"/>
      <c r="B1" s="60"/>
      <c r="C1" s="61"/>
      <c r="D1" s="61"/>
      <c r="E1" s="60"/>
      <c r="F1" s="60"/>
    </row>
    <row r="2" spans="1:7" s="64" customFormat="1">
      <c r="A2" s="62"/>
      <c r="B2" s="62"/>
      <c r="C2" s="63"/>
      <c r="D2" s="63"/>
      <c r="E2" s="62"/>
      <c r="F2" s="62"/>
    </row>
    <row r="3" spans="1:7" s="40" customFormat="1">
      <c r="A3" s="60"/>
      <c r="B3" s="60"/>
      <c r="C3" s="61"/>
      <c r="D3" s="61"/>
      <c r="E3" s="60"/>
      <c r="F3" s="60"/>
    </row>
    <row r="4" spans="1:7" s="111" customFormat="1" ht="23.5">
      <c r="A4" s="111" t="s">
        <v>218</v>
      </c>
    </row>
    <row r="5" spans="1:7">
      <c r="A5" s="110" t="s">
        <v>18</v>
      </c>
      <c r="B5" s="82" t="s">
        <v>19</v>
      </c>
      <c r="C5" s="14" t="s">
        <v>20</v>
      </c>
      <c r="D5" s="14" t="s">
        <v>21</v>
      </c>
      <c r="E5" s="82" t="s">
        <v>22</v>
      </c>
      <c r="F5" s="14" t="s">
        <v>21</v>
      </c>
      <c r="G5" s="82" t="s">
        <v>22</v>
      </c>
    </row>
    <row r="6" spans="1:7">
      <c r="A6" s="110"/>
      <c r="B6" s="82" t="str">
        <f>CONCATENATE("Date: ",TEXT('Case details'!B8,"dd/mm/yy"))</f>
        <v>Date: 23/12/25</v>
      </c>
      <c r="C6" s="82" t="s">
        <v>23</v>
      </c>
      <c r="D6" s="82" t="s">
        <v>322</v>
      </c>
      <c r="E6" s="82" t="s">
        <v>311</v>
      </c>
      <c r="F6" s="82" t="s">
        <v>321</v>
      </c>
      <c r="G6" s="82" t="s">
        <v>326</v>
      </c>
    </row>
    <row r="7" spans="1:7" s="109" customFormat="1">
      <c r="A7" s="109" t="s">
        <v>24</v>
      </c>
    </row>
    <row r="8" spans="1:7">
      <c r="A8" s="14"/>
      <c r="B8" s="83" t="str">
        <f>CONCATENATE('Case details'!B16," (",TEXT('Case details'!B17,"dd/mm/yyyy"),")")</f>
        <v>Air Quality Assessment &amp; Environmental Statement (01/11/2025)</v>
      </c>
    </row>
    <row r="9" spans="1:7" s="109" customFormat="1">
      <c r="A9" s="109" t="s">
        <v>25</v>
      </c>
    </row>
    <row r="10" spans="1:7" s="84" customFormat="1">
      <c r="C10" s="85"/>
      <c r="D10" s="85"/>
      <c r="F10" s="83"/>
    </row>
    <row r="11" spans="1:7" ht="47" customHeight="1">
      <c r="A11" s="82">
        <v>1</v>
      </c>
      <c r="B11" s="102" t="s">
        <v>238</v>
      </c>
      <c r="F11" s="10"/>
    </row>
    <row r="12" spans="1:7" ht="47" customHeight="1">
      <c r="A12" s="82">
        <f>A11+1</f>
        <v>2</v>
      </c>
      <c r="B12" s="102" t="s">
        <v>297</v>
      </c>
      <c r="C12" s="104"/>
      <c r="D12" s="14" t="s">
        <v>308</v>
      </c>
    </row>
    <row r="13" spans="1:7" ht="75" customHeight="1">
      <c r="A13" s="82">
        <v>3</v>
      </c>
      <c r="B13" s="86" t="s">
        <v>298</v>
      </c>
      <c r="C13" s="104"/>
      <c r="D13" s="14" t="s">
        <v>309</v>
      </c>
      <c r="F13" s="14"/>
    </row>
    <row r="14" spans="1:7" ht="261">
      <c r="A14" s="82">
        <v>4</v>
      </c>
      <c r="B14" s="86" t="s">
        <v>300</v>
      </c>
      <c r="C14" s="104"/>
      <c r="D14" s="106" t="s">
        <v>307</v>
      </c>
      <c r="E14" s="86" t="s">
        <v>310</v>
      </c>
      <c r="F14" s="14" t="s">
        <v>325</v>
      </c>
      <c r="G14" s="132" t="s">
        <v>327</v>
      </c>
    </row>
    <row r="15" spans="1:7" ht="217.5">
      <c r="A15" s="82">
        <v>5</v>
      </c>
      <c r="B15" s="86" t="s">
        <v>299</v>
      </c>
      <c r="D15" s="106" t="s">
        <v>307</v>
      </c>
      <c r="E15" s="107" t="s">
        <v>312</v>
      </c>
      <c r="F15" s="14" t="s">
        <v>323</v>
      </c>
    </row>
    <row r="16" spans="1:7" ht="232">
      <c r="A16" s="82">
        <v>6</v>
      </c>
      <c r="B16" s="105" t="s">
        <v>296</v>
      </c>
      <c r="D16" s="106" t="s">
        <v>307</v>
      </c>
      <c r="E16" s="107" t="s">
        <v>313</v>
      </c>
      <c r="F16" s="14" t="s">
        <v>317</v>
      </c>
    </row>
    <row r="17" spans="1:7" ht="47" customHeight="1">
      <c r="A17" s="82">
        <v>7</v>
      </c>
      <c r="B17" s="86" t="s">
        <v>290</v>
      </c>
      <c r="C17" s="104"/>
      <c r="F17" s="14"/>
    </row>
    <row r="18" spans="1:7" ht="232">
      <c r="A18" s="82">
        <v>8</v>
      </c>
      <c r="B18" s="86" t="s">
        <v>289</v>
      </c>
      <c r="D18" s="106" t="s">
        <v>307</v>
      </c>
      <c r="E18" s="107" t="s">
        <v>314</v>
      </c>
      <c r="F18" s="106" t="s">
        <v>324</v>
      </c>
      <c r="G18" s="132" t="s">
        <v>327</v>
      </c>
    </row>
    <row r="19" spans="1:7" ht="47" customHeight="1">
      <c r="A19" s="82">
        <v>9</v>
      </c>
      <c r="B19" s="86" t="s">
        <v>291</v>
      </c>
    </row>
    <row r="20" spans="1:7" ht="74.5" customHeight="1">
      <c r="A20" s="82">
        <v>10</v>
      </c>
      <c r="B20" s="86" t="s">
        <v>301</v>
      </c>
      <c r="D20" s="14" t="s">
        <v>306</v>
      </c>
    </row>
    <row r="21" spans="1:7" ht="72.5">
      <c r="A21" s="82">
        <v>11</v>
      </c>
      <c r="B21" s="86" t="s">
        <v>288</v>
      </c>
      <c r="D21" s="106" t="s">
        <v>307</v>
      </c>
      <c r="E21" s="107" t="s">
        <v>315</v>
      </c>
      <c r="F21" s="82" t="s">
        <v>316</v>
      </c>
    </row>
    <row r="22" spans="1:7" ht="47" customHeight="1">
      <c r="C22" s="104"/>
    </row>
    <row r="23" spans="1:7" ht="47" customHeight="1"/>
    <row r="24" spans="1:7" ht="47" customHeight="1">
      <c r="B24" s="86"/>
      <c r="C24" s="104"/>
    </row>
    <row r="25" spans="1:7" ht="47.25" customHeight="1"/>
    <row r="26" spans="1:7" ht="42.75" customHeight="1"/>
    <row r="28" spans="1:7" ht="28.5">
      <c r="A28" s="87"/>
      <c r="B28" s="88" t="s">
        <v>131</v>
      </c>
    </row>
    <row r="29" spans="1:7">
      <c r="A29" s="34"/>
      <c r="B29" s="34"/>
    </row>
    <row r="30" spans="1:7" ht="92.25" customHeight="1">
      <c r="A30" s="89">
        <v>1</v>
      </c>
      <c r="B30" s="97" t="s">
        <v>295</v>
      </c>
    </row>
    <row r="31" spans="1:7" ht="75" customHeight="1">
      <c r="A31" s="90">
        <v>2</v>
      </c>
      <c r="B31" s="103" t="s">
        <v>292</v>
      </c>
    </row>
    <row r="32" spans="1:7">
      <c r="A32" s="51" cm="1">
        <f t="array" ref="A32">IF('Checklist-Notes'!C7="yes",MAX($A$30:A31+1),0)</f>
        <v>0</v>
      </c>
      <c r="B32" s="55" t="str">
        <f>IF(A32&gt;1,'Conditions text'!B3,"")</f>
        <v/>
      </c>
    </row>
    <row r="33" spans="1:2">
      <c r="A33" s="51" cm="1">
        <f t="array" ref="A33">IF('Checklist-Notes'!C8="yes",MAX($A$30:A32+1),0)</f>
        <v>0</v>
      </c>
      <c r="B33" s="55" t="str">
        <f>IF(A33&gt;1,'Conditions text'!B4,"")</f>
        <v/>
      </c>
    </row>
    <row r="34" spans="1:2">
      <c r="A34" s="51" cm="1">
        <f t="array" ref="A34">IF('Checklist-Notes'!C9="yes",MAX($A$30:A33+1),0)</f>
        <v>0</v>
      </c>
      <c r="B34" s="55" t="str">
        <f>IF(A34&gt;1,'Conditions text'!B5,"")</f>
        <v/>
      </c>
    </row>
    <row r="35" spans="1:2">
      <c r="A35" s="51" cm="1">
        <f t="array" ref="A35">IF('Checklist-Notes'!C10="yes",MAX($A$30:A34+1),0)</f>
        <v>0</v>
      </c>
      <c r="B35" s="55" t="str">
        <f>IF(A35&gt;1,'Conditions text'!B6,"")</f>
        <v/>
      </c>
    </row>
    <row r="36" spans="1:2">
      <c r="A36" s="51" cm="1">
        <f t="array" ref="A36">IF('Checklist-Notes'!C11="yes",MAX($A$30:A35+1),0)</f>
        <v>0</v>
      </c>
      <c r="B36" s="55" t="str">
        <f>IF(A36&gt;1,'Conditions text'!B7,"")</f>
        <v/>
      </c>
    </row>
    <row r="65" spans="2:2">
      <c r="B65" s="91" t="s">
        <v>26</v>
      </c>
    </row>
    <row r="66" spans="2:2">
      <c r="B66" s="91" t="s">
        <v>27</v>
      </c>
    </row>
    <row r="67" spans="2:2">
      <c r="B67" s="91" t="s">
        <v>28</v>
      </c>
    </row>
    <row r="68" spans="2:2">
      <c r="B68" s="91" t="s">
        <v>29</v>
      </c>
    </row>
    <row r="69" spans="2:2">
      <c r="B69" s="91" t="s">
        <v>30</v>
      </c>
    </row>
    <row r="70" spans="2:2">
      <c r="B70" s="91" t="s">
        <v>31</v>
      </c>
    </row>
  </sheetData>
  <mergeCells count="4">
    <mergeCell ref="A7:XFD7"/>
    <mergeCell ref="A9:XFD9"/>
    <mergeCell ref="A5:A6"/>
    <mergeCell ref="A4:XFD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5F56-69FC-4828-A301-108A09E92531}">
  <sheetPr codeName="Sheet3">
    <tabColor theme="0" tint="-0.34998626667073579"/>
  </sheetPr>
  <dimension ref="B1:I88"/>
  <sheetViews>
    <sheetView zoomScale="69" zoomScaleNormal="80" workbookViewId="0">
      <selection activeCell="H23" sqref="H23"/>
    </sheetView>
  </sheetViews>
  <sheetFormatPr defaultRowHeight="14.5"/>
  <cols>
    <col min="1" max="1" width="4.453125" customWidth="1"/>
    <col min="2" max="2" width="37.54296875" customWidth="1"/>
    <col min="3" max="3" width="26.54296875" bestFit="1" customWidth="1"/>
    <col min="4" max="4" width="5.90625" customWidth="1"/>
    <col min="5" max="5" width="57.453125" customWidth="1"/>
    <col min="7" max="7" width="8.08984375" customWidth="1"/>
    <col min="8" max="8" width="38.453125" customWidth="1"/>
    <col min="9" max="9" width="50" customWidth="1"/>
  </cols>
  <sheetData>
    <row r="1" spans="2:9">
      <c r="B1" s="33" t="s">
        <v>151</v>
      </c>
      <c r="C1" s="34"/>
      <c r="E1" s="22" t="s">
        <v>217</v>
      </c>
      <c r="F1" s="9"/>
      <c r="H1" s="9"/>
    </row>
    <row r="2" spans="2:9">
      <c r="B2" s="35" t="s">
        <v>132</v>
      </c>
      <c r="C2" s="36" t="s">
        <v>133</v>
      </c>
      <c r="E2" s="22" t="s">
        <v>34</v>
      </c>
      <c r="F2" s="9"/>
      <c r="G2" s="23" t="s">
        <v>35</v>
      </c>
      <c r="H2" s="22" t="s">
        <v>36</v>
      </c>
    </row>
    <row r="3" spans="2:9">
      <c r="B3" s="37" t="s">
        <v>134</v>
      </c>
      <c r="C3" s="38" t="s">
        <v>294</v>
      </c>
      <c r="D3" s="9"/>
      <c r="E3" s="9" t="s">
        <v>38</v>
      </c>
      <c r="F3" s="9" t="s">
        <v>39</v>
      </c>
      <c r="G3" s="19" t="s">
        <v>129</v>
      </c>
      <c r="H3" s="9"/>
    </row>
    <row r="4" spans="2:9">
      <c r="B4" s="37" t="s">
        <v>138</v>
      </c>
      <c r="C4" s="38" t="s">
        <v>293</v>
      </c>
      <c r="D4" s="9"/>
      <c r="E4" s="9" t="s">
        <v>41</v>
      </c>
      <c r="F4" s="9" t="s">
        <v>39</v>
      </c>
      <c r="G4" s="19"/>
      <c r="H4" s="9"/>
    </row>
    <row r="5" spans="2:9">
      <c r="B5" s="37" t="s">
        <v>153</v>
      </c>
      <c r="C5" s="38" t="s">
        <v>129</v>
      </c>
      <c r="E5" s="9" t="s">
        <v>42</v>
      </c>
      <c r="F5" s="9" t="s">
        <v>39</v>
      </c>
      <c r="G5" s="19" t="s">
        <v>129</v>
      </c>
      <c r="H5" s="9" t="s">
        <v>272</v>
      </c>
    </row>
    <row r="6" spans="2:9">
      <c r="B6" s="39" t="s">
        <v>154</v>
      </c>
      <c r="C6" s="38" t="s">
        <v>129</v>
      </c>
      <c r="E6" s="9" t="s">
        <v>43</v>
      </c>
      <c r="F6" s="9" t="s">
        <v>39</v>
      </c>
      <c r="G6" s="19"/>
      <c r="H6" s="9"/>
    </row>
    <row r="7" spans="2:9" ht="58">
      <c r="B7" s="37" t="s">
        <v>141</v>
      </c>
      <c r="C7" s="38" t="s">
        <v>128</v>
      </c>
      <c r="E7" s="9" t="s">
        <v>44</v>
      </c>
      <c r="F7" s="9" t="s">
        <v>39</v>
      </c>
      <c r="G7" s="19"/>
      <c r="H7" s="9" t="s">
        <v>279</v>
      </c>
      <c r="I7" s="9" t="s">
        <v>287</v>
      </c>
    </row>
    <row r="8" spans="2:9">
      <c r="B8" s="37" t="s">
        <v>142</v>
      </c>
      <c r="C8" s="38" t="s">
        <v>128</v>
      </c>
      <c r="E8" s="9" t="s">
        <v>45</v>
      </c>
      <c r="F8" s="9" t="s">
        <v>39</v>
      </c>
      <c r="G8" s="19" t="s">
        <v>129</v>
      </c>
      <c r="H8" s="9"/>
    </row>
    <row r="9" spans="2:9" ht="29">
      <c r="B9" s="37" t="s">
        <v>143</v>
      </c>
      <c r="C9" s="38" t="s">
        <v>128</v>
      </c>
      <c r="E9" s="9" t="s">
        <v>46</v>
      </c>
      <c r="F9" s="9" t="s">
        <v>39</v>
      </c>
      <c r="G9" s="19" t="s">
        <v>129</v>
      </c>
      <c r="H9" s="9"/>
    </row>
    <row r="10" spans="2:9" ht="27.75" customHeight="1">
      <c r="B10" s="37" t="s">
        <v>148</v>
      </c>
      <c r="C10" s="38" t="s">
        <v>128</v>
      </c>
      <c r="E10" s="9" t="s">
        <v>247</v>
      </c>
      <c r="F10" s="9" t="s">
        <v>39</v>
      </c>
      <c r="G10" s="19" t="s">
        <v>128</v>
      </c>
      <c r="H10" s="9"/>
    </row>
    <row r="11" spans="2:9">
      <c r="B11" s="37" t="s">
        <v>149</v>
      </c>
      <c r="C11" s="38" t="s">
        <v>128</v>
      </c>
      <c r="E11" s="9" t="s">
        <v>47</v>
      </c>
      <c r="F11" s="9" t="s">
        <v>39</v>
      </c>
      <c r="G11" s="19"/>
      <c r="H11" s="9"/>
    </row>
    <row r="12" spans="2:9">
      <c r="E12" s="9"/>
      <c r="F12" s="9"/>
      <c r="H12" s="9"/>
    </row>
    <row r="13" spans="2:9">
      <c r="E13" s="22" t="s">
        <v>48</v>
      </c>
      <c r="F13" s="9"/>
      <c r="H13" s="9"/>
    </row>
    <row r="14" spans="2:9">
      <c r="E14" s="9" t="s">
        <v>49</v>
      </c>
      <c r="F14" s="9" t="s">
        <v>39</v>
      </c>
      <c r="G14" s="19"/>
      <c r="H14" s="9"/>
    </row>
    <row r="15" spans="2:9">
      <c r="E15" s="9" t="s">
        <v>50</v>
      </c>
      <c r="F15" s="9"/>
      <c r="H15" s="9"/>
    </row>
    <row r="16" spans="2:9">
      <c r="E16" s="9" t="s">
        <v>51</v>
      </c>
      <c r="F16" s="9" t="s">
        <v>39</v>
      </c>
      <c r="G16" s="19"/>
      <c r="H16" s="9"/>
    </row>
    <row r="17" spans="5:8">
      <c r="E17" s="9" t="s">
        <v>52</v>
      </c>
      <c r="F17" s="9" t="s">
        <v>39</v>
      </c>
      <c r="G17" s="19"/>
      <c r="H17" s="9"/>
    </row>
    <row r="18" spans="5:8">
      <c r="E18" s="9" t="s">
        <v>53</v>
      </c>
      <c r="F18" s="9" t="s">
        <v>39</v>
      </c>
      <c r="G18" s="19" t="s">
        <v>129</v>
      </c>
      <c r="H18" s="9" t="s">
        <v>274</v>
      </c>
    </row>
    <row r="19" spans="5:8">
      <c r="E19" s="9" t="s">
        <v>54</v>
      </c>
      <c r="F19" s="9" t="s">
        <v>39</v>
      </c>
      <c r="G19" s="19"/>
      <c r="H19" s="9"/>
    </row>
    <row r="20" spans="5:8" ht="29">
      <c r="E20" s="9" t="s">
        <v>55</v>
      </c>
      <c r="F20" s="9" t="s">
        <v>39</v>
      </c>
      <c r="G20" s="19"/>
      <c r="H20" s="9" t="s">
        <v>271</v>
      </c>
    </row>
    <row r="21" spans="5:8">
      <c r="E21" s="9" t="s">
        <v>56</v>
      </c>
      <c r="F21" s="9" t="s">
        <v>39</v>
      </c>
      <c r="G21" s="19"/>
      <c r="H21" s="9"/>
    </row>
    <row r="22" spans="5:8">
      <c r="E22" s="9" t="s">
        <v>57</v>
      </c>
      <c r="F22" s="9" t="s">
        <v>58</v>
      </c>
      <c r="G22" s="19"/>
      <c r="H22" s="9"/>
    </row>
    <row r="23" spans="5:8" ht="29">
      <c r="E23" s="9" t="s">
        <v>59</v>
      </c>
      <c r="F23" s="9" t="s">
        <v>58</v>
      </c>
      <c r="G23" s="19" t="s">
        <v>129</v>
      </c>
      <c r="H23" s="9" t="s">
        <v>275</v>
      </c>
    </row>
    <row r="24" spans="5:8">
      <c r="E24" s="9" t="s">
        <v>60</v>
      </c>
      <c r="F24" s="9" t="s">
        <v>58</v>
      </c>
      <c r="G24" s="19"/>
      <c r="H24" s="9"/>
    </row>
    <row r="25" spans="5:8">
      <c r="E25" s="9" t="s">
        <v>61</v>
      </c>
      <c r="F25" s="9" t="s">
        <v>58</v>
      </c>
      <c r="G25" s="19"/>
      <c r="H25" s="9"/>
    </row>
    <row r="26" spans="5:8">
      <c r="E26" s="9" t="s">
        <v>62</v>
      </c>
      <c r="F26" s="9" t="s">
        <v>40</v>
      </c>
      <c r="G26" s="19"/>
      <c r="H26" s="9"/>
    </row>
    <row r="27" spans="5:8">
      <c r="E27" s="9" t="s">
        <v>255</v>
      </c>
      <c r="F27" s="9" t="s">
        <v>58</v>
      </c>
      <c r="G27" s="19"/>
      <c r="H27" s="9"/>
    </row>
    <row r="28" spans="5:8">
      <c r="E28" s="9" t="s">
        <v>256</v>
      </c>
      <c r="F28" s="9" t="s">
        <v>58</v>
      </c>
      <c r="G28" s="19"/>
      <c r="H28" s="9"/>
    </row>
    <row r="29" spans="5:8">
      <c r="E29" s="9" t="s">
        <v>261</v>
      </c>
      <c r="F29" s="9" t="s">
        <v>39</v>
      </c>
      <c r="G29" s="19"/>
      <c r="H29" s="9"/>
    </row>
    <row r="30" spans="5:8">
      <c r="E30" s="9"/>
      <c r="F30" s="9"/>
      <c r="H30" s="9"/>
    </row>
    <row r="31" spans="5:8">
      <c r="E31" s="22" t="s">
        <v>63</v>
      </c>
      <c r="F31" s="9"/>
      <c r="H31" s="9"/>
    </row>
    <row r="32" spans="5:8">
      <c r="E32" s="9" t="s">
        <v>65</v>
      </c>
      <c r="F32" s="9" t="s">
        <v>39</v>
      </c>
      <c r="G32" s="19" t="s">
        <v>128</v>
      </c>
      <c r="H32" s="9"/>
    </row>
    <row r="33" spans="5:9" ht="29">
      <c r="E33" s="9" t="s">
        <v>66</v>
      </c>
      <c r="F33" s="9" t="s">
        <v>64</v>
      </c>
      <c r="G33" s="19" t="s">
        <v>31</v>
      </c>
      <c r="H33" s="9"/>
    </row>
    <row r="34" spans="5:9" ht="29">
      <c r="E34" s="9" t="s">
        <v>67</v>
      </c>
      <c r="F34" s="9" t="s">
        <v>64</v>
      </c>
      <c r="G34" s="19"/>
      <c r="H34" s="9" t="s">
        <v>276</v>
      </c>
    </row>
    <row r="35" spans="5:9" ht="58">
      <c r="E35" s="9" t="s">
        <v>68</v>
      </c>
      <c r="F35" s="9" t="s">
        <v>64</v>
      </c>
      <c r="G35" s="19"/>
      <c r="H35" s="9" t="s">
        <v>277</v>
      </c>
      <c r="I35" s="9" t="s">
        <v>286</v>
      </c>
    </row>
    <row r="36" spans="5:9">
      <c r="E36" s="9"/>
      <c r="F36" s="9"/>
      <c r="H36" s="9"/>
    </row>
    <row r="37" spans="5:9">
      <c r="E37" s="22" t="s">
        <v>69</v>
      </c>
      <c r="F37" s="9"/>
      <c r="H37" s="9"/>
    </row>
    <row r="38" spans="5:9">
      <c r="E38" s="9" t="s">
        <v>70</v>
      </c>
      <c r="F38" s="9" t="s">
        <v>39</v>
      </c>
      <c r="G38" s="19"/>
      <c r="H38" s="9"/>
    </row>
    <row r="39" spans="5:9">
      <c r="E39" s="9" t="s">
        <v>71</v>
      </c>
      <c r="F39" s="9" t="s">
        <v>39</v>
      </c>
      <c r="G39" s="19"/>
      <c r="H39" s="9"/>
    </row>
    <row r="40" spans="5:9">
      <c r="E40" s="9"/>
      <c r="F40" s="9"/>
      <c r="H40" s="9"/>
    </row>
    <row r="41" spans="5:9">
      <c r="E41" s="22" t="s">
        <v>72</v>
      </c>
      <c r="F41" s="9"/>
      <c r="H41" s="9"/>
    </row>
    <row r="42" spans="5:9">
      <c r="E42" s="9" t="s">
        <v>73</v>
      </c>
      <c r="F42" s="9" t="s">
        <v>39</v>
      </c>
      <c r="G42" s="19"/>
      <c r="H42" s="9"/>
    </row>
    <row r="43" spans="5:9" ht="29">
      <c r="E43" s="9" t="s">
        <v>74</v>
      </c>
      <c r="F43" s="9" t="s">
        <v>39</v>
      </c>
      <c r="G43" s="19"/>
      <c r="H43" s="9"/>
    </row>
    <row r="44" spans="5:9">
      <c r="E44" s="9"/>
      <c r="F44" s="9"/>
      <c r="H44" s="9"/>
    </row>
    <row r="45" spans="5:9">
      <c r="E45" s="22" t="s">
        <v>75</v>
      </c>
      <c r="F45" s="9"/>
      <c r="H45" s="9"/>
    </row>
    <row r="46" spans="5:9">
      <c r="E46" s="9" t="s">
        <v>76</v>
      </c>
      <c r="F46" s="9" t="s">
        <v>39</v>
      </c>
      <c r="G46" s="19"/>
      <c r="H46" s="9"/>
    </row>
    <row r="47" spans="5:9">
      <c r="E47" s="9" t="s">
        <v>77</v>
      </c>
      <c r="F47" s="9" t="s">
        <v>39</v>
      </c>
      <c r="G47" s="19"/>
      <c r="H47" s="9"/>
    </row>
    <row r="48" spans="5:9">
      <c r="E48" s="9"/>
      <c r="F48" s="9"/>
      <c r="H48" s="9"/>
    </row>
    <row r="49" spans="5:9">
      <c r="E49" s="22" t="s">
        <v>78</v>
      </c>
      <c r="F49" s="9"/>
      <c r="H49" s="9"/>
    </row>
    <row r="50" spans="5:9">
      <c r="E50" s="9" t="s">
        <v>80</v>
      </c>
      <c r="F50" s="9" t="s">
        <v>39</v>
      </c>
      <c r="G50" s="19" t="s">
        <v>129</v>
      </c>
      <c r="H50" s="9" t="s">
        <v>285</v>
      </c>
    </row>
    <row r="51" spans="5:9" ht="29">
      <c r="E51" s="9" t="s">
        <v>240</v>
      </c>
      <c r="F51" s="9" t="s">
        <v>79</v>
      </c>
      <c r="G51" s="19" t="s">
        <v>129</v>
      </c>
      <c r="H51" s="9"/>
    </row>
    <row r="52" spans="5:9" ht="43.5">
      <c r="E52" s="9" t="s">
        <v>81</v>
      </c>
      <c r="F52" s="9" t="s">
        <v>79</v>
      </c>
      <c r="G52" s="19" t="s">
        <v>129</v>
      </c>
      <c r="H52" s="9" t="s">
        <v>280</v>
      </c>
    </row>
    <row r="53" spans="5:9">
      <c r="E53" s="9" t="s">
        <v>82</v>
      </c>
      <c r="F53" s="9" t="s">
        <v>79</v>
      </c>
      <c r="G53" s="19"/>
      <c r="H53" s="9"/>
    </row>
    <row r="54" spans="5:9" ht="43.5">
      <c r="E54" s="9" t="s">
        <v>83</v>
      </c>
      <c r="F54" s="9" t="s">
        <v>79</v>
      </c>
      <c r="G54" s="19"/>
      <c r="H54" s="9" t="s">
        <v>281</v>
      </c>
      <c r="I54" s="9" t="s">
        <v>283</v>
      </c>
    </row>
    <row r="55" spans="5:9">
      <c r="E55" s="9" t="s">
        <v>84</v>
      </c>
      <c r="F55" s="9" t="s">
        <v>79</v>
      </c>
      <c r="G55" s="19" t="s">
        <v>128</v>
      </c>
      <c r="H55" s="9" t="s">
        <v>282</v>
      </c>
    </row>
    <row r="56" spans="5:9">
      <c r="E56" s="9" t="s">
        <v>85</v>
      </c>
      <c r="F56" s="9" t="s">
        <v>79</v>
      </c>
      <c r="G56" s="19" t="s">
        <v>129</v>
      </c>
      <c r="H56" s="9"/>
    </row>
    <row r="57" spans="5:9">
      <c r="E57" s="9"/>
      <c r="F57" s="9"/>
      <c r="H57" s="9"/>
    </row>
    <row r="58" spans="5:9">
      <c r="E58" s="22" t="s">
        <v>86</v>
      </c>
      <c r="F58" s="9"/>
      <c r="H58" s="9"/>
    </row>
    <row r="59" spans="5:9">
      <c r="E59" s="9" t="s">
        <v>239</v>
      </c>
      <c r="F59" s="9" t="s">
        <v>39</v>
      </c>
      <c r="G59" s="19" t="s">
        <v>129</v>
      </c>
      <c r="H59" s="9"/>
    </row>
    <row r="60" spans="5:9">
      <c r="E60" s="9" t="s">
        <v>87</v>
      </c>
      <c r="F60" s="9" t="s">
        <v>39</v>
      </c>
      <c r="G60" s="19" t="s">
        <v>129</v>
      </c>
      <c r="H60" s="9"/>
    </row>
    <row r="61" spans="5:9">
      <c r="E61" s="9" t="s">
        <v>88</v>
      </c>
      <c r="F61" s="9" t="s">
        <v>39</v>
      </c>
      <c r="G61" s="19" t="s">
        <v>129</v>
      </c>
      <c r="H61" s="9" t="s">
        <v>273</v>
      </c>
    </row>
    <row r="62" spans="5:9">
      <c r="E62" s="9" t="s">
        <v>89</v>
      </c>
      <c r="F62" s="9" t="s">
        <v>39</v>
      </c>
      <c r="G62" s="19" t="s">
        <v>129</v>
      </c>
      <c r="H62" s="9" t="s">
        <v>284</v>
      </c>
    </row>
    <row r="63" spans="5:9">
      <c r="E63" s="9"/>
      <c r="F63" s="9"/>
      <c r="H63" s="9"/>
    </row>
    <row r="64" spans="5:9">
      <c r="E64" s="22" t="s">
        <v>90</v>
      </c>
      <c r="F64" s="9"/>
      <c r="H64" s="9"/>
    </row>
    <row r="65" spans="5:8">
      <c r="E65" s="9" t="s">
        <v>91</v>
      </c>
      <c r="F65" s="9" t="s">
        <v>37</v>
      </c>
      <c r="G65" s="19"/>
      <c r="H65" s="9"/>
    </row>
    <row r="66" spans="5:8">
      <c r="E66" s="9" t="s">
        <v>253</v>
      </c>
      <c r="F66" s="9" t="s">
        <v>37</v>
      </c>
      <c r="G66" s="19"/>
      <c r="H66" s="9"/>
    </row>
    <row r="67" spans="5:8" ht="51.75" customHeight="1">
      <c r="E67" s="9" t="s">
        <v>254</v>
      </c>
      <c r="F67" s="9" t="s">
        <v>37</v>
      </c>
      <c r="G67" s="19"/>
      <c r="H67" s="9"/>
    </row>
    <row r="68" spans="5:8">
      <c r="E68" s="9"/>
      <c r="F68" s="9"/>
      <c r="H68" s="9"/>
    </row>
    <row r="69" spans="5:8">
      <c r="E69" s="22" t="s">
        <v>92</v>
      </c>
      <c r="F69" s="9"/>
      <c r="H69" s="9"/>
    </row>
    <row r="70" spans="5:8">
      <c r="E70" s="9" t="s">
        <v>93</v>
      </c>
      <c r="F70" s="9" t="s">
        <v>37</v>
      </c>
      <c r="G70" s="19"/>
      <c r="H70" s="9"/>
    </row>
    <row r="71" spans="5:8">
      <c r="E71" s="9"/>
      <c r="F71" s="9"/>
      <c r="H71" s="9"/>
    </row>
    <row r="72" spans="5:8">
      <c r="E72" s="22" t="s">
        <v>94</v>
      </c>
      <c r="F72" s="9"/>
      <c r="H72" s="9"/>
    </row>
    <row r="73" spans="5:8">
      <c r="E73" s="9" t="s">
        <v>95</v>
      </c>
      <c r="F73" s="9" t="s">
        <v>39</v>
      </c>
      <c r="G73" s="19"/>
      <c r="H73" s="9"/>
    </row>
    <row r="74" spans="5:8" ht="29">
      <c r="E74" s="9" t="s">
        <v>96</v>
      </c>
      <c r="F74" s="9" t="s">
        <v>39</v>
      </c>
      <c r="G74" s="19" t="s">
        <v>128</v>
      </c>
      <c r="H74" s="9" t="s">
        <v>278</v>
      </c>
    </row>
    <row r="75" spans="5:8" ht="29">
      <c r="E75" s="9" t="s">
        <v>97</v>
      </c>
      <c r="F75" s="9" t="s">
        <v>39</v>
      </c>
      <c r="G75" s="19"/>
      <c r="H75" s="9"/>
    </row>
    <row r="76" spans="5:8" ht="29">
      <c r="E76" s="9" t="s">
        <v>98</v>
      </c>
      <c r="F76" s="9" t="s">
        <v>39</v>
      </c>
      <c r="G76" s="19"/>
      <c r="H76" s="9"/>
    </row>
    <row r="77" spans="5:8">
      <c r="E77" s="9" t="s">
        <v>99</v>
      </c>
      <c r="F77" s="9" t="s">
        <v>39</v>
      </c>
      <c r="G77" s="19"/>
      <c r="H77" s="9"/>
    </row>
    <row r="78" spans="5:8" ht="29">
      <c r="E78" s="9" t="s">
        <v>100</v>
      </c>
      <c r="F78" s="9" t="s">
        <v>39</v>
      </c>
      <c r="G78" s="19"/>
      <c r="H78" s="9"/>
    </row>
    <row r="79" spans="5:8">
      <c r="E79" s="9" t="s">
        <v>101</v>
      </c>
      <c r="F79" s="9" t="s">
        <v>39</v>
      </c>
      <c r="G79" s="19"/>
      <c r="H79" s="9"/>
    </row>
    <row r="80" spans="5:8" ht="29">
      <c r="E80" s="9" t="s">
        <v>102</v>
      </c>
      <c r="F80" s="9" t="s">
        <v>39</v>
      </c>
      <c r="G80" s="19"/>
      <c r="H80" s="9"/>
    </row>
    <row r="81" spans="5:8">
      <c r="E81" s="9"/>
      <c r="F81" s="9"/>
      <c r="H81" s="9"/>
    </row>
    <row r="82" spans="5:8">
      <c r="E82" s="22" t="s">
        <v>103</v>
      </c>
      <c r="F82" s="9"/>
      <c r="H82" s="9"/>
    </row>
    <row r="83" spans="5:8" ht="29">
      <c r="E83" s="9" t="s">
        <v>104</v>
      </c>
      <c r="F83" s="9" t="s">
        <v>39</v>
      </c>
      <c r="G83" s="19"/>
      <c r="H83" s="9"/>
    </row>
    <row r="84" spans="5:8" ht="29">
      <c r="E84" s="9" t="s">
        <v>105</v>
      </c>
      <c r="F84" s="9" t="s">
        <v>39</v>
      </c>
      <c r="G84" s="19"/>
      <c r="H84" s="9"/>
    </row>
    <row r="85" spans="5:8" ht="29">
      <c r="E85" s="9" t="s">
        <v>106</v>
      </c>
      <c r="F85" s="9" t="s">
        <v>39</v>
      </c>
      <c r="G85" s="19"/>
      <c r="H85" s="9"/>
    </row>
    <row r="86" spans="5:8" ht="29">
      <c r="E86" s="9" t="s">
        <v>107</v>
      </c>
      <c r="F86" s="9" t="s">
        <v>39</v>
      </c>
      <c r="G86" s="19"/>
      <c r="H86" s="9"/>
    </row>
    <row r="87" spans="5:8" ht="43.5">
      <c r="E87" s="9" t="s">
        <v>108</v>
      </c>
      <c r="F87" s="9" t="s">
        <v>39</v>
      </c>
      <c r="G87" s="19"/>
    </row>
    <row r="88" spans="5:8">
      <c r="E88" s="9" t="s">
        <v>109</v>
      </c>
      <c r="F88" s="9" t="s">
        <v>39</v>
      </c>
      <c r="G88" s="19"/>
    </row>
  </sheetData>
  <dataValidations count="5">
    <dataValidation type="list" allowBlank="1" showInputMessage="1" showErrorMessage="1" sqref="G16:G29 G14 G83:G88 G3:G11 G42:G43 G38:G39 G46:G47 G65:G67 G70 G32:G35 G73:G80 G50:G56 G59:G62" xr:uid="{B7A0744D-DE1C-4B33-894E-22C981C59C41}">
      <formula1>"Yes, No, N/A"</formula1>
    </dataValidation>
    <dataValidation type="list" allowBlank="1" showInputMessage="1" showErrorMessage="1" sqref="C2" xr:uid="{01DA5B7A-D190-47FA-A16D-006FB2BC8681}">
      <formula1>"Central Activities Zone,Canary Wharf,Opportunity Areas,Greater London"</formula1>
    </dataValidation>
    <dataValidation type="list" allowBlank="1" showInputMessage="1" showErrorMessage="1" sqref="C3" xr:uid="{E37A55C9-4EA3-4829-AFDD-B3ACEB71E2F6}">
      <formula1>"High,Medium,Low"</formula1>
    </dataValidation>
    <dataValidation type="list" allowBlank="1" showInputMessage="1" showErrorMessage="1" sqref="C4" xr:uid="{22A1EFB0-FE41-4387-A0CE-3665D3FCEACF}">
      <formula1>"demolition and construction, demolition, construction"</formula1>
    </dataValidation>
    <dataValidation type="list" allowBlank="1" showInputMessage="1" showErrorMessage="1" sqref="C5:C11" xr:uid="{2F75F894-36C8-4D7A-BF4D-55A7710F2BAD}">
      <formula1>"Yes,No"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29D5-1966-4A32-AB3E-BBDAA203139E}">
  <sheetPr>
    <tabColor theme="8" tint="0.79998168889431442"/>
  </sheetPr>
  <dimension ref="B1:C28"/>
  <sheetViews>
    <sheetView topLeftCell="A2" workbookViewId="0">
      <selection activeCell="B35" sqref="B35"/>
    </sheetView>
  </sheetViews>
  <sheetFormatPr defaultRowHeight="14.5"/>
  <cols>
    <col min="2" max="2" width="47.54296875" customWidth="1"/>
    <col min="3" max="3" width="48.453125" customWidth="1"/>
  </cols>
  <sheetData>
    <row r="1" spans="2:3" s="1" customFormat="1" ht="14"/>
    <row r="2" spans="2:3" s="8" customFormat="1" ht="19.5" customHeight="1"/>
    <row r="3" spans="2:3" ht="26">
      <c r="B3" s="93" t="s">
        <v>219</v>
      </c>
    </row>
    <row r="4" spans="2:3">
      <c r="B4" s="95" t="s">
        <v>220</v>
      </c>
      <c r="C4" s="96" t="s">
        <v>221</v>
      </c>
    </row>
    <row r="5" spans="2:3">
      <c r="B5" s="94" t="s">
        <v>223</v>
      </c>
      <c r="C5" s="94" t="s">
        <v>224</v>
      </c>
    </row>
    <row r="6" spans="2:3">
      <c r="B6" s="92" t="s">
        <v>242</v>
      </c>
      <c r="C6" s="92" t="s">
        <v>245</v>
      </c>
    </row>
    <row r="7" spans="2:3">
      <c r="B7" s="92" t="s">
        <v>241</v>
      </c>
      <c r="C7" s="92" t="s">
        <v>244</v>
      </c>
    </row>
    <row r="8" spans="2:3">
      <c r="B8" s="92" t="s">
        <v>236</v>
      </c>
      <c r="C8" s="92" t="s">
        <v>237</v>
      </c>
    </row>
    <row r="9" spans="2:3">
      <c r="B9" s="92" t="s">
        <v>243</v>
      </c>
      <c r="C9" s="92" t="s">
        <v>90</v>
      </c>
    </row>
    <row r="10" spans="2:3">
      <c r="B10" s="92" t="s">
        <v>79</v>
      </c>
      <c r="C10" s="92" t="s">
        <v>222</v>
      </c>
    </row>
    <row r="11" spans="2:3">
      <c r="B11" s="92" t="s">
        <v>257</v>
      </c>
      <c r="C11" s="92" t="s">
        <v>258</v>
      </c>
    </row>
    <row r="12" spans="2:3">
      <c r="B12" s="92" t="s">
        <v>225</v>
      </c>
      <c r="C12" s="92" t="s">
        <v>226</v>
      </c>
    </row>
    <row r="13" spans="2:3">
      <c r="B13" s="92" t="s">
        <v>227</v>
      </c>
      <c r="C13" s="92" t="s">
        <v>228</v>
      </c>
    </row>
    <row r="14" spans="2:3">
      <c r="B14" s="92" t="s">
        <v>229</v>
      </c>
      <c r="C14" s="92" t="s">
        <v>230</v>
      </c>
    </row>
    <row r="15" spans="2:3">
      <c r="B15" s="92" t="s">
        <v>231</v>
      </c>
      <c r="C15" s="92" t="s">
        <v>232</v>
      </c>
    </row>
    <row r="16" spans="2:3">
      <c r="B16" s="92" t="s">
        <v>233</v>
      </c>
      <c r="C16" s="92" t="s">
        <v>246</v>
      </c>
    </row>
    <row r="17" spans="2:3">
      <c r="B17" s="92" t="s">
        <v>234</v>
      </c>
      <c r="C17" s="92" t="s">
        <v>235</v>
      </c>
    </row>
    <row r="18" spans="2:3">
      <c r="B18" s="92"/>
      <c r="C18" s="92"/>
    </row>
    <row r="19" spans="2:3">
      <c r="B19" s="92"/>
      <c r="C19" s="92"/>
    </row>
    <row r="20" spans="2:3">
      <c r="B20" s="92"/>
      <c r="C20" s="92"/>
    </row>
    <row r="21" spans="2:3">
      <c r="B21" s="92"/>
      <c r="C21" s="92"/>
    </row>
    <row r="22" spans="2:3">
      <c r="B22" s="92"/>
      <c r="C22" s="92"/>
    </row>
    <row r="23" spans="2:3">
      <c r="B23" s="92"/>
      <c r="C23" s="92"/>
    </row>
    <row r="24" spans="2:3">
      <c r="B24" s="92"/>
      <c r="C24" s="92"/>
    </row>
    <row r="25" spans="2:3">
      <c r="B25" s="92"/>
      <c r="C25" s="92"/>
    </row>
    <row r="26" spans="2:3">
      <c r="B26" s="92"/>
      <c r="C26" s="92"/>
    </row>
    <row r="27" spans="2:3">
      <c r="B27" s="92"/>
      <c r="C27" s="92"/>
    </row>
    <row r="28" spans="2:3">
      <c r="B28" s="92"/>
      <c r="C28" s="92"/>
    </row>
  </sheetData>
  <sortState xmlns:xlrd2="http://schemas.microsoft.com/office/spreadsheetml/2017/richdata2" ref="B4:C16">
    <sortCondition ref="B4:B16"/>
  </sortSt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2410-939E-4B33-8BC9-57A01F40D4AD}">
  <sheetPr>
    <tabColor theme="0" tint="-0.34998626667073579"/>
  </sheetPr>
  <dimension ref="A1:R33"/>
  <sheetViews>
    <sheetView workbookViewId="0">
      <selection activeCell="B25" sqref="B25"/>
    </sheetView>
  </sheetViews>
  <sheetFormatPr defaultRowHeight="14.5"/>
  <cols>
    <col min="2" max="2" width="120" customWidth="1"/>
    <col min="18" max="18" width="25.453125" bestFit="1" customWidth="1"/>
  </cols>
  <sheetData>
    <row r="1" spans="1:18">
      <c r="A1">
        <v>1</v>
      </c>
      <c r="B1" t="s">
        <v>135</v>
      </c>
      <c r="C1" t="s">
        <v>136</v>
      </c>
      <c r="R1" t="s">
        <v>173</v>
      </c>
    </row>
    <row r="2" spans="1:18">
      <c r="A2">
        <v>2</v>
      </c>
      <c r="B2" t="s">
        <v>139</v>
      </c>
      <c r="C2" t="s">
        <v>140</v>
      </c>
      <c r="D2" t="s">
        <v>137</v>
      </c>
      <c r="R2" t="s">
        <v>174</v>
      </c>
    </row>
    <row r="3" spans="1:18">
      <c r="A3">
        <v>3</v>
      </c>
      <c r="B3" t="s">
        <v>146</v>
      </c>
      <c r="R3" t="s">
        <v>175</v>
      </c>
    </row>
    <row r="4" spans="1:18">
      <c r="A4">
        <v>4</v>
      </c>
      <c r="B4" t="s">
        <v>145</v>
      </c>
      <c r="R4" t="s">
        <v>176</v>
      </c>
    </row>
    <row r="5" spans="1:18">
      <c r="A5">
        <v>5</v>
      </c>
      <c r="B5" t="s">
        <v>144</v>
      </c>
      <c r="R5" t="s">
        <v>177</v>
      </c>
    </row>
    <row r="6" spans="1:18">
      <c r="A6">
        <v>6</v>
      </c>
      <c r="B6" t="s">
        <v>147</v>
      </c>
      <c r="R6" t="s">
        <v>178</v>
      </c>
    </row>
    <row r="7" spans="1:18">
      <c r="A7">
        <v>7</v>
      </c>
      <c r="B7" t="s">
        <v>150</v>
      </c>
      <c r="R7" t="s">
        <v>179</v>
      </c>
    </row>
    <row r="8" spans="1:18">
      <c r="R8" t="s">
        <v>180</v>
      </c>
    </row>
    <row r="9" spans="1:18">
      <c r="R9" t="s">
        <v>181</v>
      </c>
    </row>
    <row r="10" spans="1:18">
      <c r="R10" t="s">
        <v>182</v>
      </c>
    </row>
    <row r="11" spans="1:18">
      <c r="R11" t="s">
        <v>183</v>
      </c>
    </row>
    <row r="12" spans="1:18">
      <c r="B12" t="s">
        <v>169</v>
      </c>
      <c r="C12" t="s">
        <v>172</v>
      </c>
      <c r="D12" t="s">
        <v>170</v>
      </c>
      <c r="R12" t="s">
        <v>184</v>
      </c>
    </row>
    <row r="13" spans="1:18">
      <c r="B13" t="s">
        <v>206</v>
      </c>
      <c r="C13" t="s">
        <v>207</v>
      </c>
      <c r="R13" t="s">
        <v>185</v>
      </c>
    </row>
    <row r="14" spans="1:18">
      <c r="R14" t="s">
        <v>186</v>
      </c>
    </row>
    <row r="15" spans="1:18">
      <c r="R15" t="s">
        <v>187</v>
      </c>
    </row>
    <row r="16" spans="1:18">
      <c r="R16" t="s">
        <v>188</v>
      </c>
    </row>
    <row r="17" spans="18:18">
      <c r="R17" t="s">
        <v>189</v>
      </c>
    </row>
    <row r="18" spans="18:18">
      <c r="R18" t="s">
        <v>190</v>
      </c>
    </row>
    <row r="19" spans="18:18">
      <c r="R19" t="s">
        <v>191</v>
      </c>
    </row>
    <row r="20" spans="18:18">
      <c r="R20" t="s">
        <v>192</v>
      </c>
    </row>
    <row r="21" spans="18:18">
      <c r="R21" t="s">
        <v>193</v>
      </c>
    </row>
    <row r="22" spans="18:18">
      <c r="R22" t="s">
        <v>194</v>
      </c>
    </row>
    <row r="23" spans="18:18">
      <c r="R23" t="s">
        <v>195</v>
      </c>
    </row>
    <row r="24" spans="18:18">
      <c r="R24" t="s">
        <v>196</v>
      </c>
    </row>
    <row r="25" spans="18:18">
      <c r="R25" t="s">
        <v>197</v>
      </c>
    </row>
    <row r="26" spans="18:18">
      <c r="R26" t="s">
        <v>198</v>
      </c>
    </row>
    <row r="27" spans="18:18">
      <c r="R27" t="s">
        <v>199</v>
      </c>
    </row>
    <row r="28" spans="18:18">
      <c r="R28" t="s">
        <v>200</v>
      </c>
    </row>
    <row r="29" spans="18:18">
      <c r="R29" t="s">
        <v>201</v>
      </c>
    </row>
    <row r="30" spans="18:18">
      <c r="R30" t="s">
        <v>202</v>
      </c>
    </row>
    <row r="31" spans="18:18">
      <c r="R31" t="s">
        <v>203</v>
      </c>
    </row>
    <row r="32" spans="18:18">
      <c r="R32" t="s">
        <v>204</v>
      </c>
    </row>
    <row r="33" spans="18:18">
      <c r="R33" t="s">
        <v>205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C1F060-89E9-4B88-891B-129B9B6BD18B}"/>
</file>

<file path=customXml/itemProps2.xml><?xml version="1.0" encoding="utf-8"?>
<ds:datastoreItem xmlns:ds="http://schemas.openxmlformats.org/officeDocument/2006/customXml" ds:itemID="{501623AA-679D-4D06-BC2A-92BBD2AAE6A4}"/>
</file>

<file path=customXml/itemProps3.xml><?xml version="1.0" encoding="utf-8"?>
<ds:datastoreItem xmlns:ds="http://schemas.openxmlformats.org/officeDocument/2006/customXml" ds:itemID="{8BA2B63C-8BBA-4849-9744-BC87CE8D64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Case details</vt:lpstr>
      <vt:lpstr>Pre-App Advice</vt:lpstr>
      <vt:lpstr>London Plan Compliance</vt:lpstr>
      <vt:lpstr>AQ Comments+conditions</vt:lpstr>
      <vt:lpstr>Checklist-Notes</vt:lpstr>
      <vt:lpstr>Glossary</vt:lpstr>
      <vt:lpstr>Conditions text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2022-01-28T17:23:13Z</dcterms:created>
  <dcterms:modified xsi:type="dcterms:W3CDTF">2026-08-08T16:54:45Z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