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166925"/>
  <mc:AlternateContent xmlns:mc="http://schemas.openxmlformats.org/markup-compatibility/2006">
    <mc:Choice Requires="x15">
      <x15ac:absPath xmlns:x15ac="http://schemas.microsoft.com/office/spreadsheetml/2010/11/ac" url="https://londonfire.sharepoint.com/sites/TFM-PerformanceImprovement/Quarterly report workspace/LFB KPI report/"/>
    </mc:Choice>
  </mc:AlternateContent>
  <xr:revisionPtr revIDLastSave="480" documentId="8_{276FB3CC-89E4-41EF-AFF9-442BCAE97448}" xr6:coauthVersionLast="47" xr6:coauthVersionMax="47" xr10:uidLastSave="{4F58DA13-040F-4308-8AEC-6707658D765F}"/>
  <bookViews>
    <workbookView xWindow="-30" yWindow="165" windowWidth="28680" windowHeight="13875" tabRatio="786" firstSheet="2" activeTab="2" xr2:uid="{7896633C-B636-4478-A1F5-F5F280C7B8CE}"/>
  </bookViews>
  <sheets>
    <sheet name="Training - GT" sheetId="16" state="hidden" r:id="rId1"/>
    <sheet name="Training - CT" sheetId="15" state="hidden" r:id="rId2"/>
    <sheet name="Cover" sheetId="42" r:id="rId3"/>
    <sheet name="Report Catalogue" sheetId="60" r:id="rId4"/>
    <sheet name="C1-01" sheetId="17" r:id="rId5"/>
    <sheet name="C1-02, C1-03, C1-04, C1-05" sheetId="18" r:id="rId6"/>
    <sheet name="C2-01" sheetId="24" r:id="rId7"/>
    <sheet name="C2-02, C2-03" sheetId="63" r:id="rId8"/>
    <sheet name="C3-01, C3-02, C3-03, C3-04" sheetId="26" r:id="rId9"/>
    <sheet name="C3-05" sheetId="27" r:id="rId10"/>
    <sheet name="C3-06" sheetId="28" r:id="rId11"/>
    <sheet name="C3-07" sheetId="64" r:id="rId12"/>
    <sheet name="C4-01, C4-02" sheetId="29" r:id="rId13"/>
    <sheet name="C4-03" sheetId="30" r:id="rId14"/>
    <sheet name="C4-04" sheetId="31" r:id="rId15"/>
    <sheet name="C5-01" sheetId="32" r:id="rId16"/>
    <sheet name="C5-02A, C5-02B, C5-02C" sheetId="33" r:id="rId17"/>
    <sheet name="C5-03" sheetId="35" r:id="rId18"/>
    <sheet name="C5-04" sheetId="34" r:id="rId19"/>
    <sheet name="C5-05" sheetId="54" r:id="rId20"/>
    <sheet name="C6-01" sheetId="38" r:id="rId21"/>
    <sheet name="C6-02" sheetId="37" r:id="rId22"/>
    <sheet name="C7-01, C7-02, C7-04" sheetId="39" r:id="rId23"/>
    <sheet name="C7-03, C7-05, C7-06" sheetId="40" r:id="rId24"/>
    <sheet name="C7-07" sheetId="61" r:id="rId25"/>
    <sheet name="Workforce Data" sheetId="45" r:id="rId26"/>
    <sheet name="LondonPopulation" sheetId="69" r:id="rId27"/>
    <sheet name="MaxPopYear" sheetId="70" r:id="rId28"/>
    <sheet name="TotalIncidents" sheetId="68" r:id="rId29"/>
    <sheet name="Promotions" sheetId="56" r:id="rId30"/>
    <sheet name="Avg Call Handling" sheetId="66" r:id="rId31"/>
    <sheet name="Top Earners" sheetId="49" r:id="rId32"/>
    <sheet name="Voluntary Leavers" sheetId="47" r:id="rId33"/>
    <sheet name="Prev&amp;Prot_Day" sheetId="6" state="hidden" r:id="rId34"/>
    <sheet name="Prev&amp;Prot_Night" sheetId="7" state="hidden" r:id="rId35"/>
  </sheets>
  <definedNames>
    <definedName name="query__34" localSheetId="3" hidden="1">'Report Catalogue'!$A$1:$E$36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70" l="1"/>
  <c r="D29" i="54" l="1"/>
  <c r="D27" i="54"/>
  <c r="D28" i="54"/>
  <c r="D24" i="54"/>
  <c r="D25" i="54"/>
  <c r="D26" i="54"/>
  <c r="R4" i="16" l="1"/>
  <c r="R5" i="16"/>
  <c r="R6" i="16"/>
  <c r="R7" i="16"/>
  <c r="R8" i="16"/>
  <c r="R9" i="16"/>
  <c r="R10" i="16"/>
  <c r="R11" i="16"/>
  <c r="R12" i="16"/>
  <c r="R3" i="16"/>
  <c r="R14" i="16"/>
  <c r="R15" i="16"/>
  <c r="R16" i="16"/>
  <c r="R17" i="16"/>
  <c r="R18" i="16"/>
  <c r="R13" i="16"/>
  <c r="K14" i="16"/>
  <c r="K15" i="16"/>
  <c r="K16" i="16"/>
  <c r="K17" i="16"/>
  <c r="K18" i="16"/>
  <c r="K13" i="16"/>
  <c r="Q14" i="16"/>
  <c r="Q15" i="16"/>
  <c r="Q16" i="16"/>
  <c r="Q17" i="16"/>
  <c r="Q18" i="16"/>
  <c r="Q13" i="16"/>
  <c r="Q3" i="16"/>
  <c r="Q4" i="16"/>
  <c r="Q5" i="16"/>
  <c r="Q6" i="16"/>
  <c r="Q7" i="16"/>
  <c r="Q8" i="16"/>
  <c r="Q9" i="16"/>
  <c r="Q10" i="16"/>
  <c r="Q11" i="16"/>
  <c r="Q12" i="16"/>
  <c r="Q2" i="16"/>
  <c r="L4" i="16"/>
  <c r="L5" i="16"/>
  <c r="L6" i="16"/>
  <c r="L7" i="16"/>
  <c r="L8" i="16"/>
  <c r="L9" i="16"/>
  <c r="L10" i="16"/>
  <c r="L11" i="16"/>
  <c r="L12" i="16"/>
  <c r="L3" i="16"/>
  <c r="L14" i="16"/>
  <c r="L15" i="16"/>
  <c r="L16" i="16"/>
  <c r="L17" i="16"/>
  <c r="L18" i="16"/>
  <c r="L13" i="16"/>
  <c r="J18" i="16"/>
  <c r="J17" i="16"/>
  <c r="J16" i="16"/>
  <c r="J15" i="16"/>
  <c r="J14" i="16"/>
  <c r="J13" i="16"/>
  <c r="F4" i="16"/>
  <c r="F5" i="16"/>
  <c r="F6" i="16"/>
  <c r="F7" i="16"/>
  <c r="F8" i="16"/>
  <c r="F9" i="16"/>
  <c r="F10" i="16"/>
  <c r="F11" i="16"/>
  <c r="F12" i="16"/>
  <c r="F3" i="16"/>
  <c r="D18" i="16"/>
  <c r="D17" i="16"/>
  <c r="D16" i="16"/>
  <c r="D15" i="16"/>
  <c r="D14" i="16"/>
  <c r="D13" i="16"/>
  <c r="E14" i="16"/>
  <c r="E15" i="16"/>
  <c r="E16" i="16"/>
  <c r="E17" i="16"/>
  <c r="E18" i="16"/>
  <c r="E13" i="16"/>
  <c r="E3" i="16"/>
  <c r="E4" i="16"/>
  <c r="E5" i="16"/>
  <c r="E6" i="16"/>
  <c r="E7" i="16"/>
  <c r="E8" i="16"/>
  <c r="E9" i="16"/>
  <c r="E10" i="16"/>
  <c r="E11" i="16"/>
  <c r="E12" i="16"/>
  <c r="E2" i="16"/>
  <c r="C13" i="15"/>
  <c r="E13" i="15" s="1"/>
  <c r="C14" i="15"/>
  <c r="E14" i="15" s="1"/>
  <c r="C15" i="15"/>
  <c r="E15" i="15" s="1"/>
  <c r="C16" i="15"/>
  <c r="E16" i="15" s="1"/>
  <c r="C17" i="15"/>
  <c r="C18" i="15"/>
  <c r="C3" i="15"/>
  <c r="C4" i="15"/>
  <c r="C5" i="15"/>
  <c r="C6" i="15"/>
  <c r="C7" i="15"/>
  <c r="C8" i="15"/>
  <c r="C9" i="15"/>
  <c r="C10" i="15"/>
  <c r="C11" i="15"/>
  <c r="C12" i="15"/>
  <c r="D13" i="15" s="1"/>
  <c r="C2" i="15"/>
  <c r="B3" i="15"/>
  <c r="B4" i="15"/>
  <c r="B5" i="15"/>
  <c r="B6" i="15"/>
  <c r="B7" i="15"/>
  <c r="B8" i="15"/>
  <c r="B9" i="15"/>
  <c r="B10" i="15"/>
  <c r="B11" i="15"/>
  <c r="B12" i="15"/>
  <c r="B2" i="15"/>
  <c r="H11" i="15" l="1"/>
  <c r="E9" i="15"/>
  <c r="F13" i="15"/>
  <c r="F10" i="15"/>
  <c r="H10" i="15"/>
  <c r="H18" i="15"/>
  <c r="F14" i="15"/>
  <c r="D14" i="15"/>
  <c r="F15" i="15" s="1"/>
  <c r="E3" i="15"/>
  <c r="E12" i="15"/>
  <c r="H9" i="15"/>
  <c r="F5" i="15"/>
  <c r="E18" i="15"/>
  <c r="E7" i="15"/>
  <c r="E8" i="15"/>
  <c r="E6" i="15"/>
  <c r="F9" i="15"/>
  <c r="E2" i="15"/>
  <c r="H17" i="15"/>
  <c r="H7" i="15"/>
  <c r="E5" i="15"/>
  <c r="H8" i="15"/>
  <c r="H12" i="15"/>
  <c r="H3" i="15"/>
  <c r="F7" i="15"/>
  <c r="F12" i="15"/>
  <c r="E17" i="15"/>
  <c r="F11" i="15"/>
  <c r="F3" i="15"/>
  <c r="E11" i="15"/>
  <c r="H16" i="15"/>
  <c r="F8" i="15"/>
  <c r="F4" i="15"/>
  <c r="H6" i="15"/>
  <c r="F6" i="15"/>
  <c r="H5" i="15"/>
  <c r="H15" i="15"/>
  <c r="E10" i="15"/>
  <c r="E4" i="15"/>
  <c r="H14" i="15"/>
  <c r="H4" i="15"/>
  <c r="D15" i="15" l="1"/>
  <c r="F16" i="15" s="1"/>
  <c r="D16" i="15" l="1"/>
  <c r="D17" i="15"/>
  <c r="F17" i="15"/>
  <c r="F18" i="15" l="1"/>
  <c r="D18" i="1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E0BE230-2BB0-47CB-AFEB-E740D55BB31D}" keepAlive="1" name="query (34)" type="5" refreshedVersion="8" minRefreshableVersion="3" deleted="1" saveData="1">
    <dbPr connection="" command="" commandType="5"/>
  </connection>
</connections>
</file>

<file path=xl/sharedStrings.xml><?xml version="1.0" encoding="utf-8"?>
<sst xmlns="http://schemas.openxmlformats.org/spreadsheetml/2006/main" count="1328" uniqueCount="270">
  <si>
    <t>DATE</t>
  </si>
  <si>
    <t>LMO_EL_STAFF</t>
  </si>
  <si>
    <t>LMO3P1_TRAINED</t>
  </si>
  <si>
    <t>LMO3P1 Projected Figures</t>
  </si>
  <si>
    <t>LM03P1 % Trained</t>
  </si>
  <si>
    <t>LM03P1 Trajectory Target</t>
  </si>
  <si>
    <t>LMO3P1_PLANNED</t>
  </si>
  <si>
    <t>LM03P1 Trained P/M</t>
  </si>
  <si>
    <t>LM04P2_TRAINED</t>
  </si>
  <si>
    <t>LMO4P2 Projected Figures</t>
  </si>
  <si>
    <t>LM04P2 % Trained</t>
  </si>
  <si>
    <t>LM04P2 Trajectory Target</t>
  </si>
  <si>
    <t>LMO4P2_PLANNED</t>
  </si>
  <si>
    <t>LM04P2 Trained P/M</t>
  </si>
  <si>
    <t>LMO5P3 TRAINED</t>
  </si>
  <si>
    <t>LMO5P3 Projected Figures</t>
  </si>
  <si>
    <t>LM05P3 % Trained</t>
  </si>
  <si>
    <t>LM05P3 Trajectory Target</t>
  </si>
  <si>
    <t>LMO5P3_PLANNED</t>
  </si>
  <si>
    <t>LM05P3 Trained P/M</t>
  </si>
  <si>
    <t> </t>
  </si>
  <si>
    <t>INLW_EL_STAFF</t>
  </si>
  <si>
    <t>INLW01_TRAINED</t>
  </si>
  <si>
    <t>INLW Projected Figures</t>
  </si>
  <si>
    <t>INLW % Trained</t>
  </si>
  <si>
    <t>INLW Trajectory Target</t>
  </si>
  <si>
    <t>INLW01_PLANNED</t>
  </si>
  <si>
    <t>INLW01 Trained P/M</t>
  </si>
  <si>
    <t>INLW02_TRAINED</t>
  </si>
  <si>
    <t>INLW03_TRAINED</t>
  </si>
  <si>
    <t>INLW04_TRAINED</t>
  </si>
  <si>
    <t>% From Target</t>
  </si>
  <si>
    <t>LFB KPI Report (datasets)</t>
  </si>
  <si>
    <r>
      <t xml:space="preserve">This document provides datasets accompanying </t>
    </r>
    <r>
      <rPr>
        <b/>
        <sz val="11"/>
        <color theme="1"/>
        <rFont val="Foundry Sans"/>
      </rPr>
      <t>LFB's Quarterly KPI Report.</t>
    </r>
  </si>
  <si>
    <t>Following a public consultation, LFB published ‘Your London Fire Brigade’ Community Risk Management Plan on 1st January 2023. It describes how we’ll better engage, protect, learn from, and represent London’s communities over the coming years. As part of the plan, LFB agreed a suite of key performance indicators which allow us, the public and stakeholders to understand our progress against the commitments in the ‘Your London Fire Brigade’ CRMP.</t>
  </si>
  <si>
    <t>The information about our performance is organised according to the four pillars as set out in our CRMP.</t>
  </si>
  <si>
    <r>
      <rPr>
        <sz val="11"/>
        <color rgb="FF000000"/>
        <rFont val="Foundry Sans"/>
      </rPr>
      <t xml:space="preserve">The "Your London Fire Brigade" Community Risk Management Plan is available </t>
    </r>
    <r>
      <rPr>
        <u/>
        <sz val="11"/>
        <color rgb="FF1377FF"/>
        <rFont val="Foundry Sans"/>
      </rPr>
      <t>here</t>
    </r>
    <r>
      <rPr>
        <u/>
        <sz val="11"/>
        <color rgb="FF38244F"/>
        <rFont val="Foundry Sans"/>
      </rPr>
      <t>.</t>
    </r>
  </si>
  <si>
    <r>
      <rPr>
        <sz val="11"/>
        <color rgb="FF000000"/>
        <rFont val="Foundry Sans"/>
      </rPr>
      <t xml:space="preserve">For queries about this dataset please email the LFB Performance Improvement Team at </t>
    </r>
    <r>
      <rPr>
        <sz val="11"/>
        <color rgb="FF1377FF"/>
        <rFont val="Foundry Sans"/>
      </rPr>
      <t>PerformanceReporting@london-fire.gov.uk</t>
    </r>
    <r>
      <rPr>
        <sz val="11"/>
        <color rgb="FF000000"/>
        <rFont val="Foundry Sans"/>
      </rPr>
      <t xml:space="preserve">. 
</t>
    </r>
  </si>
  <si>
    <t>LFB Pillars</t>
  </si>
  <si>
    <t>Code</t>
  </si>
  <si>
    <t>Indicator Name</t>
  </si>
  <si>
    <t>Indicator Definition</t>
  </si>
  <si>
    <t>Target Text</t>
  </si>
  <si>
    <t>Engaging with You</t>
  </si>
  <si>
    <t>C1-01</t>
  </si>
  <si>
    <t>Community Satisfaction</t>
  </si>
  <si>
    <t>85%</t>
  </si>
  <si>
    <t>C1-02</t>
  </si>
  <si>
    <t>Staff Composition - Women</t>
  </si>
  <si>
    <t>C1-03</t>
  </si>
  <si>
    <t>Staff Composition - Ethnic Minority</t>
  </si>
  <si>
    <t>C1-04</t>
  </si>
  <si>
    <t>10%</t>
  </si>
  <si>
    <t>C1-05</t>
  </si>
  <si>
    <t>4.6%</t>
  </si>
  <si>
    <t>C2-01</t>
  </si>
  <si>
    <t>Number of triages via online home fire safety checker</t>
  </si>
  <si>
    <t>Protecting You</t>
  </si>
  <si>
    <t>C3-01</t>
  </si>
  <si>
    <t>Average first appliance arrival time</t>
  </si>
  <si>
    <t>Within 6 minutes</t>
  </si>
  <si>
    <t>C3-02</t>
  </si>
  <si>
    <t>Average second appliance arrival time</t>
  </si>
  <si>
    <t>Within 8 minutes</t>
  </si>
  <si>
    <t>C3-03</t>
  </si>
  <si>
    <t>First appliance arrival within 10 minutes</t>
  </si>
  <si>
    <t>Minimum 90%</t>
  </si>
  <si>
    <t>C3-04</t>
  </si>
  <si>
    <t>First appliance arrival within 12 minutes</t>
  </si>
  <si>
    <t>Minimum 95%</t>
  </si>
  <si>
    <t>C3-05</t>
  </si>
  <si>
    <t>Alleged fire risks addressed within 3 hours</t>
  </si>
  <si>
    <t>C3-06</t>
  </si>
  <si>
    <t>Ratio of high risk audits completed</t>
  </si>
  <si>
    <t>C4-01</t>
  </si>
  <si>
    <t>Station staff time spent on prevention activity</t>
  </si>
  <si>
    <t xml:space="preserve">12%
</t>
  </si>
  <si>
    <t>C4-02</t>
  </si>
  <si>
    <t>Station staff time spent on protection activity</t>
  </si>
  <si>
    <t xml:space="preserve">4%
</t>
  </si>
  <si>
    <t>C4-03</t>
  </si>
  <si>
    <t>Percentage of high risk home fire safety visits</t>
  </si>
  <si>
    <t>60%</t>
  </si>
  <si>
    <t>C4-04</t>
  </si>
  <si>
    <t>False alarms attended due to automatic fire alarms in non-domestic buildings</t>
  </si>
  <si>
    <t>Learning from Others</t>
  </si>
  <si>
    <t>C5-01</t>
  </si>
  <si>
    <t>C5-02-A</t>
  </si>
  <si>
    <t>Pay gap - Gender</t>
  </si>
  <si>
    <t>+-3%</t>
  </si>
  <si>
    <t>C5-02-B</t>
  </si>
  <si>
    <t>Pay gap - Ethnic minority</t>
  </si>
  <si>
    <t>C5-02-C</t>
  </si>
  <si>
    <t>Pay gap - Disability</t>
  </si>
  <si>
    <t>C5-03</t>
  </si>
  <si>
    <t>Staff sickness</t>
  </si>
  <si>
    <t>5.75%</t>
  </si>
  <si>
    <t>C5-04</t>
  </si>
  <si>
    <t>Percentage of staff trained to respond to marauding terrorist attacks</t>
  </si>
  <si>
    <t>C5-05</t>
  </si>
  <si>
    <t>Percentage of managers who have completed training against plan</t>
  </si>
  <si>
    <t>C6-01</t>
  </si>
  <si>
    <t>People survey question - I would recommend LFB as a place to work</t>
  </si>
  <si>
    <t>C6-02</t>
  </si>
  <si>
    <t>YouGov survey question - LFB is trusted to serve and protect London</t>
  </si>
  <si>
    <t>Adding Value</t>
  </si>
  <si>
    <t>C7-01</t>
  </si>
  <si>
    <t>C7-02</t>
  </si>
  <si>
    <t>C7-03</t>
  </si>
  <si>
    <t>Number of fires - Houses &amp; Bungalows</t>
  </si>
  <si>
    <t>C7-04</t>
  </si>
  <si>
    <t>C7-05</t>
  </si>
  <si>
    <t>Number of fires - Flats</t>
  </si>
  <si>
    <t>C7-06</t>
  </si>
  <si>
    <t>Less than 330 per annum</t>
  </si>
  <si>
    <t>C7-07</t>
  </si>
  <si>
    <t>Net zero carbon by 2030</t>
  </si>
  <si>
    <t>Continuous reduction year on year in CO2 emissions</t>
  </si>
  <si>
    <t>Month-Year</t>
  </si>
  <si>
    <t>C1-01 Community Satisfaction Ratings</t>
  </si>
  <si>
    <t>C1-02 Staff composition – Gender (Women)</t>
  </si>
  <si>
    <t>C1-03 Staff composition – Ethnic Minority Staff</t>
  </si>
  <si>
    <t>C1-04 Staff composition – Disability </t>
  </si>
  <si>
    <t>C1-05 Staff composition – Lesbian, Gay, Bisexual, Transgender (LGBT) Staff</t>
  </si>
  <si>
    <t>C2-01 Triages via our Online Fire Safety Checker</t>
  </si>
  <si>
    <t xml:space="preserve">C2-02 Total social media followers </t>
  </si>
  <si>
    <t>Target</t>
  </si>
  <si>
    <t>C2-03 Social media engagement rate</t>
  </si>
  <si>
    <t>C3-01 Average Arrival 1st First appliance</t>
  </si>
  <si>
    <t xml:space="preserve">C3-02 Average arrive time 2nd appliance </t>
  </si>
  <si>
    <t xml:space="preserve">C3-03 First appliance arrival within 10 minutes </t>
  </si>
  <si>
    <t>C3-04 First appliance arrival within 12 minutes</t>
  </si>
  <si>
    <t xml:space="preserve"> </t>
  </si>
  <si>
    <t>C3-05 Alleged fire risks addressed within 3 hours</t>
  </si>
  <si>
    <t>C3-06 Ratio of high-risk audits completed</t>
  </si>
  <si>
    <t>C3-07 Average time to handle a 999 call</t>
  </si>
  <si>
    <t>C4-01 Station staff time spent on prevention - day</t>
  </si>
  <si>
    <t>C4-02 Station staff time spent on protection - day</t>
  </si>
  <si>
    <t>C4-03 % of high-risk home fire safety visits</t>
  </si>
  <si>
    <t>C4-06 False alarms due automatic fire alarm (AFA) in non-domestic buildings</t>
  </si>
  <si>
    <t>C5-01 Reporting of Injuries, Diseases and Dangerous Occurrences Regulations</t>
  </si>
  <si>
    <t>Year</t>
  </si>
  <si>
    <t>C5-02A Pay Gap – Gender</t>
  </si>
  <si>
    <t>C5-02B Pay Gap - Ethnic Minority</t>
  </si>
  <si>
    <t>C5-02C Pay Gap - Disability</t>
  </si>
  <si>
    <t>2015-16</t>
  </si>
  <si>
    <t>2016-17</t>
  </si>
  <si>
    <t>2017-18</t>
  </si>
  <si>
    <t>2018-19</t>
  </si>
  <si>
    <t>2019-20</t>
  </si>
  <si>
    <t>2020-21</t>
  </si>
  <si>
    <t>2021-22</t>
  </si>
  <si>
    <t>2022-23</t>
  </si>
  <si>
    <t>2023-24</t>
  </si>
  <si>
    <t>2024-25</t>
  </si>
  <si>
    <t>C5-03 Staff Sickness</t>
  </si>
  <si>
    <t>MTA theory</t>
  </si>
  <si>
    <t>MTA practical</t>
  </si>
  <si>
    <t>Fully Trained %</t>
  </si>
  <si>
    <t>Total No of Managers in LFB</t>
  </si>
  <si>
    <t>Actual No. of trained</t>
  </si>
  <si>
    <t>C5-05 Percentage of managers who have completed leadership training</t>
  </si>
  <si>
    <t>C6-01 I would recommend LFB as a place to work</t>
  </si>
  <si>
    <t>C6-02 LFB is trusted to serve and protect London</t>
  </si>
  <si>
    <t>C7-01 Rate of deaths from fire per 100,000 Londoners</t>
  </si>
  <si>
    <t>C7-02 Rate of fire injuries per 100,000 fire incidents</t>
  </si>
  <si>
    <t>C7-04 Rate of accidental fire deaths in the home per 100,000 London population</t>
  </si>
  <si>
    <t>C7-03 Number of Fires – Houses &amp; Bungalows</t>
  </si>
  <si>
    <t>C7-05 Number of fires - Flats</t>
  </si>
  <si>
    <t>C7-06 Number of fires - Care homes</t>
  </si>
  <si>
    <t>C7-07 Net zero carbon by 2030 (Total CO2 metric tons)</t>
  </si>
  <si>
    <t>Forecast</t>
  </si>
  <si>
    <t>Operational Staff Women</t>
  </si>
  <si>
    <t>Operational Staff Disability</t>
  </si>
  <si>
    <t>Operational Staff Total</t>
  </si>
  <si>
    <t>FRS Staff Total</t>
  </si>
  <si>
    <t>Control Staff Total</t>
  </si>
  <si>
    <t>LFB_All</t>
  </si>
  <si>
    <t>Total</t>
  </si>
  <si>
    <t>MaxPopYear</t>
  </si>
  <si>
    <t>YearMonth</t>
  </si>
  <si>
    <t>Total_Incidents</t>
  </si>
  <si>
    <t>AverageCallHandlingTime</t>
  </si>
  <si>
    <t>FRS Staff Women</t>
  </si>
  <si>
    <t>HFSV</t>
  </si>
  <si>
    <t>Community Engagement</t>
  </si>
  <si>
    <t>Hydrant Inspections</t>
  </si>
  <si>
    <t>Month</t>
  </si>
  <si>
    <t>Numerator</t>
  </si>
  <si>
    <t>Denominator</t>
  </si>
  <si>
    <t>CFS</t>
  </si>
  <si>
    <t>Event</t>
  </si>
  <si>
    <t>FS Event</t>
  </si>
  <si>
    <t>Visual Audit</t>
  </si>
  <si>
    <t>Fire Safety Check Visit</t>
  </si>
  <si>
    <t>Outside Duty</t>
  </si>
  <si>
    <t>Total Available</t>
  </si>
  <si>
    <t>Prevention</t>
  </si>
  <si>
    <t>Protection</t>
  </si>
  <si>
    <t>July 2026</t>
  </si>
  <si>
    <r>
      <rPr>
        <b/>
        <sz val="11"/>
        <color rgb="FF000000"/>
        <rFont val="Foundry Sans"/>
      </rPr>
      <t>Data refreshed as of</t>
    </r>
    <r>
      <rPr>
        <b/>
        <sz val="11"/>
        <color rgb="FFFF0000"/>
        <rFont val="Foundry Sans"/>
      </rPr>
      <t xml:space="preserve"> </t>
    </r>
    <r>
      <rPr>
        <b/>
        <sz val="11"/>
        <color rgb="FF000000"/>
        <rFont val="Foundry Sans"/>
      </rPr>
      <t>02 September 2026 (Version 1)</t>
    </r>
  </si>
  <si>
    <t>Operational Staff Ethnic Minority</t>
  </si>
  <si>
    <t>FRS Staff Ethnic Minority</t>
  </si>
  <si>
    <t>FRS Staff Disability</t>
  </si>
  <si>
    <t>Control Staff Women</t>
  </si>
  <si>
    <t>Control Staff Ethnic Minority</t>
  </si>
  <si>
    <t>Control Staff Disability</t>
  </si>
  <si>
    <t>Operational Staff LGBT</t>
  </si>
  <si>
    <t>FRS LGBT Staff</t>
  </si>
  <si>
    <t>Control Staff LGBT</t>
  </si>
  <si>
    <t>confidential due to small data sample</t>
  </si>
  <si>
    <t>Please note that small discrepancies exist between this dataset and the Quarterly Performance Report. These differences are a result of the dataset being produced earlier/later than the report, leading to slight variations in the data extracted.</t>
  </si>
  <si>
    <t>mm-yyyy</t>
  </si>
  <si>
    <t>C2-02</t>
  </si>
  <si>
    <t>Total social media followers</t>
  </si>
  <si>
    <t>C2-03</t>
  </si>
  <si>
    <t>Social media engagement rate</t>
  </si>
  <si>
    <t>C3-07</t>
  </si>
  <si>
    <t>Average time to manage a 999 call</t>
  </si>
  <si>
    <t>9,000 per annum</t>
  </si>
  <si>
    <t>Less than 16,000 per year</t>
  </si>
  <si>
    <t>less than 1,148 per 100,000 per annum</t>
  </si>
  <si>
    <t>Less than 0.44 per 100,000 per annum</t>
  </si>
  <si>
    <t>Less than 3,589 per 100,000 per annum</t>
  </si>
  <si>
    <t>Less than 1,686 per annum</t>
  </si>
  <si>
    <t>Less than 0.3 per 100,000 per annum</t>
  </si>
  <si>
    <t>Less than 1,931 per annum</t>
  </si>
  <si>
    <t>180 seconds</t>
  </si>
  <si>
    <t>Staff Composition - Disability</t>
  </si>
  <si>
    <t>Staff Composition - LGBT</t>
  </si>
  <si>
    <t xml:space="preserve">Rate of injuries, diseases and dangerous occurrences  per 100,000 staff </t>
  </si>
  <si>
    <t xml:space="preserve">Rate of deaths from fires per 100,000 Londoners </t>
  </si>
  <si>
    <t xml:space="preserve">Rate of fire injuries per 100,000 fire incidents </t>
  </si>
  <si>
    <t xml:space="preserve">Rate of accidental fire deaths in the home per 100,000 London population </t>
  </si>
  <si>
    <t>Number of fires - care homes and supported living</t>
  </si>
  <si>
    <t>Percentage who agree with the statement “I think the services provided by London Fire Brigade to protect and serve London are the right services”. This KPI is a twice yearly snapshot.</t>
  </si>
  <si>
    <t>Total monthly count of LFB employees who are women, as a percentage of all LFB employees. This KPI is a monthly snapshot.</t>
  </si>
  <si>
    <t>Number of triages completed online, identifying households at risk of a fire. This KPI is a count.</t>
  </si>
  <si>
    <t>Monthly engagement rate; likes, comments, and shares, as a proportion of overall views across the following platforms; Facebook, Instagram, LinkedIn, TikTok and YouTube. This KPI is a monthly snapshot.</t>
  </si>
  <si>
    <t>Monthly average arrival time of first fire engine to arrive at an
incident within six minutes of being
mobilised.  This KPI is an average</t>
  </si>
  <si>
    <t>Percentage of first attending fire engines mobilised to an incident anywhere in London, within 10 minutes.This KPI is an average.</t>
  </si>
  <si>
    <t>Total high-risk audits completed in premise types such as Hospitals, Care Homes, Purpose Built Flats that have 4 or more floors, Hostels, Hotels, Houses converted to flats or other sleeping accommodation divided by the total number of audits completed.​ This KPI is an average.</t>
  </si>
  <si>
    <t xml:space="preserve">Operational staff total minutes spent per month during day shifts (09:30 - 20:00), on Community Fire Safety (CFS) Home Fire Safety Visits (HFSV) and Community Engagement. This KPI is an average </t>
  </si>
  <si>
    <t>Visits to households which have been identified as at a higher risk of experiencing an accidental dwelling fire and/or being injured because of a fire. This KPI is an average.</t>
  </si>
  <si>
    <t>Monthly count of false alarms attended by LFB relating to automatic fire alarms that have actuated in other residential (places that accommodate people on a temporary basis) and non-residential properties (places that do not accommodate people) that have been categorised by the Home Office. This KPI is a count.</t>
  </si>
  <si>
    <t>Percentage who agree with the statement "I would recommend LFB as a place to work to friends and family". This KPI is an annual snapshot .</t>
  </si>
  <si>
    <t>All direct (scope 1) and indirect (scope 2) CO2 emissions from activities of the London Fire Brigade or under its control,  collated in accordance with the methodologies laid out in the Greenhouse Gas Protocol.This KPI is a count.</t>
  </si>
  <si>
    <t>Total monthly figure of fires that have occurred in self contained sheltered housing, residential home, children's home or nursing/care home.This KPI is a count.</t>
  </si>
  <si>
    <t>Total monthly figure of fires that have occurred in purpose built flats or maisonettes of all storeys. This KPI is a count.</t>
  </si>
  <si>
    <t>12-month rolling average of deaths in dwellings caused by a fire that has been accidental, expressed as a rate per 100,000 London population. This KPI changed from a 5-year rolling average to a 12 month rolling rate in April 2026. This KPI is an average.</t>
  </si>
  <si>
    <t>Total monthly figure of fires that have occurred in a house or bungalow of single occupancy. This KPI is a count.</t>
  </si>
  <si>
    <t>12-month rolling average of non-fatal casualties as a direct or indirect result of injuries caused by a fire incident, excluding those that were only recommended a precautionary check, expressed per 100,000 incidents. This KPI changed from a 5-year rolling average to a 12 month rolling rate in April 2026. This KPI is an average.</t>
  </si>
  <si>
    <t>12-month rolling average of fatal casualties as a direct or indirect result of injuries caused by a fire accident, expressed as a rate per 100,000 London population. This KPI changed from a 5-year rolling average to a 12 month rolling rate in April 2026. This KPI is an average.</t>
  </si>
  <si>
    <t>Percentage who agree with the statement "LFB is trusted to serve and protect London" This KPI is a twice yearly snapshot.</t>
  </si>
  <si>
    <t>Total number of staff that have completed all leadership training modules or workshops as a percentage of eligible staff. This KPI is a monthly snapshot.</t>
  </si>
  <si>
    <t>Total number of operational staff who are up to date with Marauding Terrorist Attack training requirements as a percentage of employed operational staff. For new staff, this includes those who have completed both the theory and practical components. For existing staff, this includes those who have completed the required theory refresher. This KPI is a monthly snapshot.</t>
  </si>
  <si>
    <t>Total number of lost working days due to sickness absence (both short term and long term) accrued over a given month as a percentage of the total number of working days completed by all LFB employees over the same period. This KPI is an average.</t>
  </si>
  <si>
    <t>Total monthly injuries that have been reported to the Health and Safety Executive where there is a specific injury which has affected a person's ability to work 7 days after the injury had occurred, calculated as a 12-month rolling rate per 100,000 staff. This KPI changed from a monthly count to a 12 month rolling rate in April 2026. This KPI is an average.</t>
  </si>
  <si>
    <t>Operational staff total minutes spent per month during day shifts (09:30 - 20:00) on Fire Safety Check visits, Outside Duty (72.d inspections), visual audits and hydrant inspections. This KPI is an average.</t>
  </si>
  <si>
    <t>Average time taken to deal with an emergency 999 call, including the time to confirm the location of the incident and the dispatch of a response in seconds. This KPI is an average.</t>
  </si>
  <si>
    <t>Percentage of first attending fire engines mobilised to an incident anywhere in London, within 12 minutes. This KPI is an average.</t>
  </si>
  <si>
    <t>Monthly average arrival time of second fire engine to arrive at an 
incident within eight minutes of being 
mobilised.This KPI is an average.</t>
  </si>
  <si>
    <t>Total monthly count of social media followers across the following platforms; Facebook, Instagram, LinkedIn, TikTok and YouTube.This KPI is a monthly snapshot.</t>
  </si>
  <si>
    <t>Total monthly count of LFB employees who have disclosed their sexual orientation as Bisexual, Gay, Lesbian or Other, or their gender identity as Transgender as a percentage of all LFB employees. Transgender staff are included in the KPI definition from April 2026 onwards. This KPI is a monthly snapshot.</t>
  </si>
  <si>
    <t>Total monthly count of LFB employees who have disclosed a disability, as a percentage of all LFB employees. This KPI is a monthly snapshot.</t>
  </si>
  <si>
    <t>Total monthly count of LFB employees who are from a minority ethnic background, as a percentage of all LFB employees. This KPI is a monthly snapshot.</t>
  </si>
  <si>
    <t>Total monthly count of completed Alleged Fire Risks (AFR) investigations following notification to the brigade of concerns about fire safety arrangements and/or concerns that indicate there are persons at risk. The investigations must take place within a three-hour time period by an Investigating Officer​. This KPI is an average.</t>
  </si>
  <si>
    <t>Gender – pay gap percentage based on the difference between the median hourly pay for men compared to the median hourly pay for women at the end of each financial year. This KPI is an annual snapshot</t>
  </si>
  <si>
    <t>Ethnic Minority – pay gap percentage based on the difference between the median hourly pay for white staff compared to the median hourly pay for Ethnic Minority staff at the end of each financial year. This KPI is an annual snapshot</t>
  </si>
  <si>
    <t>Disability – pay gap percentage based on the difference between the median hourly pay for disabled staff compared to the median hourly pay for non-disabled staff at the end of each financial year. This KPI is an annual snapshot.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</si>
</sst>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mm/yyyy"/>
    <numFmt numFmtId="166" formatCode="0.0%;\-0.0%;0.0%"/>
    <numFmt numFmtId="167" formatCode="_-* #,##0_-;\-* #,##0_-;_-* &quot;-&quot;??_-;_-@_-"/>
  </numFmts>
  <fonts count="39">
    <font>
      <sz val="11"/>
      <color theme="1"/>
      <name val="Foundry Sans"/>
      <family val="2"/>
    </font>
    <font>
      <sz val="11"/>
      <color theme="1"/>
      <name val="Calibri"/>
      <family val="2"/>
      <scheme val="minor"/>
    </font>
    <font>
      <sz val="11"/>
      <color theme="1"/>
      <name val="Foundry Sans"/>
      <family val="2"/>
    </font>
    <font>
      <sz val="11"/>
      <color theme="1"/>
      <name val="Foundry Sans"/>
    </font>
    <font>
      <sz val="8"/>
      <name val="Foundry Sans"/>
      <family val="2"/>
    </font>
    <font>
      <sz val="11"/>
      <name val="Foundry Sans"/>
      <family val="2"/>
    </font>
    <font>
      <sz val="11"/>
      <color rgb="FF000000"/>
      <name val="Foundry Sans"/>
      <family val="2"/>
    </font>
    <font>
      <sz val="11"/>
      <color rgb="FF000000"/>
      <name val="Calibri"/>
      <family val="2"/>
    </font>
    <font>
      <b/>
      <sz val="11"/>
      <color theme="1"/>
      <name val="Foundry Sans"/>
      <family val="2"/>
    </font>
    <font>
      <sz val="11"/>
      <color theme="1"/>
      <name val="Calibri"/>
      <family val="2"/>
      <scheme val="minor"/>
    </font>
    <font>
      <b/>
      <sz val="11"/>
      <color rgb="FF000000"/>
      <name val="Foundry Sans"/>
    </font>
    <font>
      <b/>
      <sz val="11"/>
      <color rgb="FF000000"/>
      <name val="Foundry Sans"/>
      <family val="2"/>
    </font>
    <font>
      <sz val="11"/>
      <color rgb="FF000000"/>
      <name val="Foundry Sans"/>
    </font>
    <font>
      <sz val="11"/>
      <name val="Foundry Sans"/>
    </font>
    <font>
      <b/>
      <sz val="12"/>
      <name val="Foundry Sans"/>
    </font>
    <font>
      <b/>
      <sz val="11"/>
      <color theme="1"/>
      <name val="Foundry Sans"/>
    </font>
    <font>
      <b/>
      <sz val="12"/>
      <name val="Foundry Sans"/>
      <family val="2"/>
    </font>
    <font>
      <b/>
      <sz val="12"/>
      <color theme="1"/>
      <name val="Foundry Sans"/>
    </font>
    <font>
      <b/>
      <sz val="11"/>
      <color rgb="FFFFFFFF"/>
      <name val="Foundry Sans"/>
      <family val="2"/>
    </font>
    <font>
      <b/>
      <sz val="11"/>
      <color rgb="FF44546A"/>
      <name val="Foundry Sans"/>
      <family val="2"/>
    </font>
    <font>
      <sz val="11"/>
      <color rgb="FFFF0000"/>
      <name val="Calibri"/>
      <family val="2"/>
    </font>
    <font>
      <sz val="11"/>
      <color rgb="FF548235"/>
      <name val="Calibri"/>
      <family val="2"/>
    </font>
    <font>
      <sz val="11"/>
      <name val="Calibri"/>
      <family val="2"/>
    </font>
    <font>
      <sz val="12"/>
      <color theme="1"/>
      <name val="Foundry Sans"/>
    </font>
    <font>
      <b/>
      <sz val="12"/>
      <color theme="1"/>
      <name val="Foundry Sans"/>
      <family val="2"/>
    </font>
    <font>
      <sz val="12"/>
      <name val="Foundry Sans"/>
      <family val="2"/>
    </font>
    <font>
      <sz val="12"/>
      <color theme="1"/>
      <name val="Foundry Sans"/>
      <family val="2"/>
    </font>
    <font>
      <sz val="11"/>
      <color theme="0"/>
      <name val="Foundry Sans"/>
    </font>
    <font>
      <b/>
      <sz val="24"/>
      <color theme="0"/>
      <name val="Foundry Sans"/>
    </font>
    <font>
      <b/>
      <sz val="11"/>
      <color rgb="FFFF0000"/>
      <name val="Foundry Sans"/>
    </font>
    <font>
      <u/>
      <sz val="11"/>
      <color rgb="FF1377FF"/>
      <name val="Foundry Sans"/>
    </font>
    <font>
      <u/>
      <sz val="11"/>
      <color rgb="FF38244F"/>
      <name val="Foundry Sans"/>
    </font>
    <font>
      <sz val="11"/>
      <color rgb="FF1377FF"/>
      <name val="Foundry Sans"/>
    </font>
    <font>
      <b/>
      <sz val="11"/>
      <color theme="0"/>
      <name val="Foundry Sans"/>
    </font>
    <font>
      <sz val="11"/>
      <name val="Aptos Narrow"/>
      <family val="2"/>
    </font>
    <font>
      <sz val="12"/>
      <name val="Foundry Sans"/>
    </font>
    <font>
      <b/>
      <sz val="12"/>
      <color rgb="FF000000"/>
      <name val="Foundry Sans"/>
      <family val="2"/>
    </font>
    <font>
      <b/>
      <sz val="14"/>
      <name val="Foundry Sans"/>
    </font>
    <font>
      <b/>
      <sz val="14"/>
      <color theme="0"/>
      <name val="Foundry Sans"/>
    </font>
  </fonts>
  <fills count="34">
    <fill>
      <patternFill patternType="none"/>
    </fill>
    <fill>
      <patternFill patternType="gray125"/>
    </fill>
    <fill>
      <patternFill patternType="solid">
        <fgColor rgb="FFFCE4D6"/>
        <bgColor rgb="FF000000"/>
      </patternFill>
    </fill>
    <fill>
      <patternFill patternType="solid">
        <fgColor rgb="FFE2EFDA"/>
        <bgColor rgb="FFE2EFDA"/>
      </patternFill>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rgb="FF000000"/>
      </patternFill>
    </fill>
    <fill>
      <patternFill patternType="solid">
        <fgColor rgb="FFBFBFBF"/>
        <bgColor rgb="FF000000"/>
      </patternFill>
    </fill>
    <fill>
      <patternFill patternType="solid">
        <fgColor rgb="FF00B0F0"/>
        <bgColor rgb="FF000000"/>
      </patternFill>
    </fill>
    <fill>
      <patternFill patternType="solid">
        <fgColor rgb="FFE7E6E6"/>
        <bgColor rgb="FFD9E1F2"/>
      </patternFill>
    </fill>
    <fill>
      <patternFill patternType="solid">
        <fgColor rgb="FFFFFF00"/>
        <bgColor rgb="FFD9E1F2"/>
      </patternFill>
    </fill>
    <fill>
      <patternFill patternType="solid">
        <fgColor rgb="FF8EA9DB"/>
        <bgColor rgb="FFD9E1F2"/>
      </patternFill>
    </fill>
    <fill>
      <patternFill patternType="solid">
        <fgColor rgb="FFDDEBF7"/>
        <bgColor rgb="FF000000"/>
      </patternFill>
    </fill>
    <fill>
      <patternFill patternType="solid">
        <fgColor rgb="FF70AD47"/>
        <bgColor rgb="FF70AD47"/>
      </patternFill>
    </fill>
    <fill>
      <patternFill patternType="solid">
        <fgColor rgb="FFDDEBF7"/>
        <bgColor rgb="FF70AD47"/>
      </patternFill>
    </fill>
    <fill>
      <patternFill patternType="solid">
        <fgColor rgb="FFDDEBF7"/>
        <bgColor rgb="FFE2EFDA"/>
      </patternFill>
    </fill>
    <fill>
      <patternFill patternType="solid">
        <fgColor rgb="FFFFFF00"/>
        <bgColor rgb="FF000000"/>
      </patternFill>
    </fill>
    <fill>
      <patternFill patternType="solid">
        <fgColor rgb="FFFFFF00"/>
        <bgColor rgb="FFE2EFDA"/>
      </patternFill>
    </fill>
    <fill>
      <patternFill patternType="solid">
        <fgColor rgb="FFFCE4D6"/>
        <bgColor rgb="FFE2EFDA"/>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4" tint="0.79998168889431442"/>
        <bgColor rgb="FF70AD47"/>
      </patternFill>
    </fill>
    <fill>
      <patternFill patternType="solid">
        <fgColor theme="3"/>
        <bgColor indexed="64"/>
      </patternFill>
    </fill>
    <fill>
      <patternFill patternType="solid">
        <fgColor theme="4" tint="-0.249977111117893"/>
        <bgColor indexed="64"/>
      </patternFill>
    </fill>
    <fill>
      <patternFill patternType="solid">
        <fgColor rgb="FF7030A0"/>
        <bgColor indexed="64"/>
      </patternFill>
    </fill>
    <fill>
      <patternFill patternType="solid">
        <fgColor rgb="FFC00000"/>
        <bgColor indexed="64"/>
      </patternFill>
    </fill>
    <fill>
      <patternFill patternType="solid">
        <fgColor rgb="FFFFD1D1"/>
        <bgColor indexed="64"/>
      </patternFill>
    </fill>
    <fill>
      <patternFill patternType="solid">
        <fgColor rgb="FFD3B5E9"/>
        <bgColor indexed="64"/>
      </patternFill>
    </fill>
    <fill>
      <patternFill patternType="solid">
        <fgColor rgb="FFFF9B9B"/>
        <bgColor indexed="64"/>
      </patternFill>
    </fill>
    <fill>
      <patternFill patternType="solid">
        <fgColor theme="0" tint="-0.249977111117893"/>
        <bgColor indexed="64"/>
      </patternFill>
    </fill>
    <fill>
      <patternFill patternType="solid">
        <fgColor rgb="FFBCCCEA"/>
        <bgColor indexed="64"/>
      </patternFill>
    </fill>
    <fill>
      <patternFill patternType="solid">
        <fgColor rgb="FFD9E1F2"/>
        <bgColor rgb="FF000000"/>
      </patternFill>
    </fill>
    <fill>
      <patternFill patternType="solid">
        <fgColor theme="1"/>
        <bgColor indexed="64"/>
      </patternFill>
    </fill>
  </fills>
  <borders count="29">
    <border>
      <left/>
      <right/>
      <top/>
      <bottom/>
      <diagonal/>
    </border>
    <border>
      <left/>
      <right/>
      <top/>
      <bottom style="thin">
        <color rgb="FF8EA9DB"/>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s>
  <cellStyleXfs count="13">
    <xf numFmtId="0" fontId="0" fillId="0" borderId="0"/>
    <xf numFmtId="0" fontId="2" fillId="0" borderId="0"/>
    <xf numFmtId="0" fontId="2" fillId="0" borderId="0"/>
    <xf numFmtId="0" fontId="2" fillId="0" borderId="0"/>
    <xf numFmtId="0" fontId="2" fillId="0" borderId="0"/>
    <xf numFmtId="0" fontId="9" fillId="0" borderId="0"/>
    <xf numFmtId="9" fontId="9" fillId="0" borderId="0" applyFont="0" applyFill="0" applyBorder="0" applyAlignment="0" applyProtection="0"/>
    <xf numFmtId="9" fontId="2" fillId="0" borderId="0" applyFont="0" applyFill="0" applyBorder="0" applyAlignment="0" applyProtection="0"/>
    <xf numFmtId="0" fontId="22" fillId="0" borderId="0"/>
    <xf numFmtId="0" fontId="1" fillId="0" borderId="0"/>
    <xf numFmtId="0" fontId="22" fillId="0" borderId="0"/>
    <xf numFmtId="0" fontId="34" fillId="0" borderId="0"/>
    <xf numFmtId="43" fontId="2" fillId="0" borderId="0" applyFont="0" applyFill="0" applyBorder="0" applyAlignment="0" applyProtection="0"/>
  </cellStyleXfs>
  <cellXfs count="217">
    <xf numFmtId="0" fontId="0" fillId="0" borderId="0" xfId="0"/>
    <xf numFmtId="0" fontId="3" fillId="0" borderId="0" xfId="0" applyFont="1"/>
    <xf numFmtId="2" fontId="0" fillId="0" borderId="0" xfId="0" applyNumberFormat="1"/>
    <xf numFmtId="0" fontId="6" fillId="2" borderId="0" xfId="0" applyFont="1" applyFill="1"/>
    <xf numFmtId="10" fontId="0" fillId="0" borderId="0" xfId="0" applyNumberFormat="1"/>
    <xf numFmtId="0" fontId="6" fillId="0" borderId="0" xfId="0" applyFont="1"/>
    <xf numFmtId="0" fontId="7" fillId="0" borderId="0" xfId="0" applyFont="1"/>
    <xf numFmtId="0" fontId="11" fillId="10" borderId="1" xfId="0" applyFont="1" applyFill="1" applyBorder="1"/>
    <xf numFmtId="0" fontId="11" fillId="11" borderId="1" xfId="0" applyFont="1" applyFill="1" applyBorder="1"/>
    <xf numFmtId="0" fontId="11" fillId="12" borderId="1" xfId="0" applyFont="1" applyFill="1" applyBorder="1"/>
    <xf numFmtId="0" fontId="6" fillId="8" borderId="0" xfId="0" applyFont="1" applyFill="1"/>
    <xf numFmtId="0" fontId="11" fillId="12" borderId="0" xfId="0" applyFont="1" applyFill="1"/>
    <xf numFmtId="17" fontId="6" fillId="0" borderId="0" xfId="0" applyNumberFormat="1" applyFont="1" applyAlignment="1">
      <alignment horizontal="right"/>
    </xf>
    <xf numFmtId="17" fontId="0" fillId="0" borderId="0" xfId="0" applyNumberFormat="1"/>
    <xf numFmtId="0" fontId="11" fillId="9" borderId="0" xfId="0" applyFont="1" applyFill="1"/>
    <xf numFmtId="9" fontId="0" fillId="0" borderId="0" xfId="0" applyNumberFormat="1"/>
    <xf numFmtId="10" fontId="0" fillId="0" borderId="0" xfId="7" applyNumberFormat="1" applyFont="1"/>
    <xf numFmtId="17" fontId="6" fillId="0" borderId="0" xfId="0" applyNumberFormat="1" applyFont="1"/>
    <xf numFmtId="0" fontId="18" fillId="14" borderId="3" xfId="0" applyFont="1" applyFill="1" applyBorder="1" applyAlignment="1">
      <alignment wrapText="1"/>
    </xf>
    <xf numFmtId="0" fontId="18" fillId="14" borderId="4" xfId="0" applyFont="1" applyFill="1" applyBorder="1" applyAlignment="1">
      <alignment wrapText="1"/>
    </xf>
    <xf numFmtId="17" fontId="6" fillId="3" borderId="5" xfId="0" applyNumberFormat="1" applyFont="1" applyFill="1" applyBorder="1"/>
    <xf numFmtId="0" fontId="6" fillId="3" borderId="6" xfId="0" applyFont="1" applyFill="1" applyBorder="1"/>
    <xf numFmtId="17" fontId="6" fillId="0" borderId="5" xfId="0" applyNumberFormat="1" applyFont="1" applyBorder="1"/>
    <xf numFmtId="0" fontId="6" fillId="0" borderId="6" xfId="0" applyFont="1" applyBorder="1"/>
    <xf numFmtId="17" fontId="6" fillId="2" borderId="5" xfId="0" applyNumberFormat="1" applyFont="1" applyFill="1" applyBorder="1"/>
    <xf numFmtId="0" fontId="6" fillId="19" borderId="6" xfId="0" applyFont="1" applyFill="1" applyBorder="1"/>
    <xf numFmtId="17" fontId="6" fillId="19" borderId="5" xfId="0" applyNumberFormat="1" applyFont="1" applyFill="1" applyBorder="1"/>
    <xf numFmtId="17" fontId="6" fillId="19" borderId="7" xfId="0" applyNumberFormat="1" applyFont="1" applyFill="1" applyBorder="1"/>
    <xf numFmtId="0" fontId="6" fillId="19" borderId="2" xfId="0" applyFont="1" applyFill="1" applyBorder="1"/>
    <xf numFmtId="0" fontId="18" fillId="14" borderId="8" xfId="0" applyFont="1" applyFill="1" applyBorder="1" applyAlignment="1">
      <alignment wrapText="1"/>
    </xf>
    <xf numFmtId="0" fontId="18" fillId="14" borderId="9" xfId="0" applyFont="1" applyFill="1" applyBorder="1" applyAlignment="1">
      <alignment wrapText="1"/>
    </xf>
    <xf numFmtId="0" fontId="19" fillId="15" borderId="9" xfId="0" applyFont="1" applyFill="1" applyBorder="1" applyAlignment="1">
      <alignment wrapText="1"/>
    </xf>
    <xf numFmtId="0" fontId="19" fillId="15" borderId="10" xfId="0" applyFont="1" applyFill="1" applyBorder="1" applyAlignment="1">
      <alignment wrapText="1"/>
    </xf>
    <xf numFmtId="0" fontId="6" fillId="3" borderId="11" xfId="0" applyFont="1" applyFill="1" applyBorder="1"/>
    <xf numFmtId="0" fontId="6" fillId="3" borderId="0" xfId="0" applyFont="1" applyFill="1"/>
    <xf numFmtId="10" fontId="6" fillId="3" borderId="0" xfId="0" applyNumberFormat="1" applyFont="1" applyFill="1"/>
    <xf numFmtId="0" fontId="6" fillId="16" borderId="0" xfId="0" applyFont="1" applyFill="1"/>
    <xf numFmtId="0" fontId="6" fillId="16" borderId="12" xfId="0" applyFont="1" applyFill="1" applyBorder="1"/>
    <xf numFmtId="0" fontId="6" fillId="0" borderId="11" xfId="0" applyFont="1" applyBorder="1"/>
    <xf numFmtId="9" fontId="6" fillId="3" borderId="0" xfId="0" applyNumberFormat="1" applyFont="1" applyFill="1"/>
    <xf numFmtId="0" fontId="6" fillId="13" borderId="0" xfId="0" applyFont="1" applyFill="1"/>
    <xf numFmtId="0" fontId="6" fillId="13" borderId="12" xfId="0" applyFont="1" applyFill="1" applyBorder="1"/>
    <xf numFmtId="0" fontId="6" fillId="2" borderId="11" xfId="0" applyFont="1" applyFill="1" applyBorder="1"/>
    <xf numFmtId="10" fontId="6" fillId="19" borderId="0" xfId="0" applyNumberFormat="1" applyFont="1" applyFill="1"/>
    <xf numFmtId="9" fontId="6" fillId="19" borderId="0" xfId="0" applyNumberFormat="1" applyFont="1" applyFill="1"/>
    <xf numFmtId="0" fontId="6" fillId="19" borderId="11" xfId="0" applyFont="1" applyFill="1" applyBorder="1"/>
    <xf numFmtId="0" fontId="6" fillId="19" borderId="0" xfId="0" applyFont="1" applyFill="1"/>
    <xf numFmtId="0" fontId="6" fillId="19" borderId="13" xfId="0" applyFont="1" applyFill="1" applyBorder="1"/>
    <xf numFmtId="0" fontId="6" fillId="19" borderId="14" xfId="0" applyFont="1" applyFill="1" applyBorder="1"/>
    <xf numFmtId="10" fontId="6" fillId="19" borderId="14" xfId="0" applyNumberFormat="1" applyFont="1" applyFill="1" applyBorder="1"/>
    <xf numFmtId="9" fontId="6" fillId="19" borderId="14" xfId="0" applyNumberFormat="1" applyFont="1" applyFill="1" applyBorder="1"/>
    <xf numFmtId="0" fontId="6" fillId="16" borderId="15" xfId="0" applyFont="1" applyFill="1" applyBorder="1"/>
    <xf numFmtId="9" fontId="6" fillId="2" borderId="0" xfId="0" applyNumberFormat="1" applyFont="1" applyFill="1"/>
    <xf numFmtId="9" fontId="6" fillId="2" borderId="14" xfId="0" applyNumberFormat="1" applyFont="1" applyFill="1" applyBorder="1"/>
    <xf numFmtId="0" fontId="6" fillId="2" borderId="12" xfId="0" applyFont="1" applyFill="1" applyBorder="1"/>
    <xf numFmtId="0" fontId="6" fillId="19" borderId="12" xfId="0" applyFont="1" applyFill="1" applyBorder="1"/>
    <xf numFmtId="0" fontId="6" fillId="19" borderId="15" xfId="0" applyFont="1" applyFill="1" applyBorder="1"/>
    <xf numFmtId="0" fontId="6" fillId="16" borderId="14" xfId="0" applyFont="1" applyFill="1" applyBorder="1"/>
    <xf numFmtId="0" fontId="18" fillId="14" borderId="10" xfId="0" applyFont="1" applyFill="1" applyBorder="1" applyAlignment="1">
      <alignment wrapText="1"/>
    </xf>
    <xf numFmtId="17" fontId="6" fillId="3" borderId="11" xfId="0" applyNumberFormat="1" applyFont="1" applyFill="1" applyBorder="1"/>
    <xf numFmtId="17" fontId="6" fillId="0" borderId="11" xfId="0" applyNumberFormat="1" applyFont="1" applyBorder="1"/>
    <xf numFmtId="10" fontId="20" fillId="0" borderId="12" xfId="0" applyNumberFormat="1" applyFont="1" applyBorder="1"/>
    <xf numFmtId="10" fontId="21" fillId="0" borderId="12" xfId="0" applyNumberFormat="1" applyFont="1" applyBorder="1"/>
    <xf numFmtId="17" fontId="6" fillId="17" borderId="11" xfId="0" applyNumberFormat="1" applyFont="1" applyFill="1" applyBorder="1"/>
    <xf numFmtId="0" fontId="6" fillId="17" borderId="0" xfId="0" applyFont="1" applyFill="1"/>
    <xf numFmtId="17" fontId="6" fillId="18" borderId="11" xfId="0" applyNumberFormat="1" applyFont="1" applyFill="1" applyBorder="1"/>
    <xf numFmtId="0" fontId="6" fillId="18" borderId="0" xfId="0" applyFont="1" applyFill="1"/>
    <xf numFmtId="17" fontId="6" fillId="18" borderId="13" xfId="0" applyNumberFormat="1" applyFont="1" applyFill="1" applyBorder="1"/>
    <xf numFmtId="0" fontId="6" fillId="3" borderId="14" xfId="0" applyFont="1" applyFill="1" applyBorder="1"/>
    <xf numFmtId="0" fontId="6" fillId="18" borderId="14" xfId="0" applyFont="1" applyFill="1" applyBorder="1"/>
    <xf numFmtId="10" fontId="6" fillId="3" borderId="14" xfId="0" applyNumberFormat="1" applyFont="1" applyFill="1" applyBorder="1"/>
    <xf numFmtId="9" fontId="6" fillId="3" borderId="14" xfId="0" applyNumberFormat="1" applyFont="1" applyFill="1" applyBorder="1"/>
    <xf numFmtId="0" fontId="6" fillId="13" borderId="14" xfId="0" applyFont="1" applyFill="1" applyBorder="1"/>
    <xf numFmtId="0" fontId="7" fillId="0" borderId="12" xfId="0" applyFont="1" applyBorder="1"/>
    <xf numFmtId="0" fontId="7" fillId="0" borderId="15" xfId="0" applyFont="1" applyBorder="1"/>
    <xf numFmtId="0" fontId="0" fillId="0" borderId="0" xfId="0" applyAlignment="1">
      <alignment wrapText="1"/>
    </xf>
    <xf numFmtId="0" fontId="8" fillId="20" borderId="16" xfId="0" applyFont="1" applyFill="1" applyBorder="1" applyAlignment="1">
      <alignment vertical="top" wrapText="1"/>
    </xf>
    <xf numFmtId="165" fontId="6" fillId="0" borderId="16" xfId="0" applyNumberFormat="1" applyFont="1" applyBorder="1" applyAlignment="1">
      <alignment wrapText="1"/>
    </xf>
    <xf numFmtId="0" fontId="0" fillId="0" borderId="16" xfId="0" applyBorder="1" applyAlignment="1">
      <alignment wrapText="1"/>
    </xf>
    <xf numFmtId="2" fontId="6" fillId="0" borderId="16" xfId="0" applyNumberFormat="1" applyFont="1" applyBorder="1" applyAlignment="1">
      <alignment horizontal="left" wrapText="1" indent="1"/>
    </xf>
    <xf numFmtId="0" fontId="6" fillId="0" borderId="16" xfId="0" applyFont="1" applyBorder="1" applyAlignment="1">
      <alignment wrapText="1"/>
    </xf>
    <xf numFmtId="9" fontId="0" fillId="0" borderId="16" xfId="0" applyNumberFormat="1" applyBorder="1" applyAlignment="1">
      <alignment wrapText="1"/>
    </xf>
    <xf numFmtId="10" fontId="0" fillId="0" borderId="16" xfId="7" applyNumberFormat="1" applyFont="1" applyBorder="1" applyAlignment="1">
      <alignment wrapText="1"/>
    </xf>
    <xf numFmtId="10" fontId="0" fillId="0" borderId="16" xfId="7" applyNumberFormat="1" applyFont="1" applyBorder="1"/>
    <xf numFmtId="0" fontId="17" fillId="20" borderId="16" xfId="0" applyFont="1" applyFill="1" applyBorder="1" applyAlignment="1">
      <alignment wrapText="1"/>
    </xf>
    <xf numFmtId="0" fontId="23" fillId="0" borderId="0" xfId="0" applyFont="1"/>
    <xf numFmtId="0" fontId="24" fillId="20" borderId="16" xfId="0" applyFont="1" applyFill="1" applyBorder="1" applyAlignment="1">
      <alignment vertical="top" wrapText="1"/>
    </xf>
    <xf numFmtId="165" fontId="12" fillId="0" borderId="16" xfId="0" applyNumberFormat="1" applyFont="1" applyBorder="1" applyAlignment="1">
      <alignment wrapText="1"/>
    </xf>
    <xf numFmtId="10" fontId="3" fillId="0" borderId="16" xfId="7" applyNumberFormat="1" applyFont="1" applyBorder="1" applyAlignment="1">
      <alignment wrapText="1"/>
    </xf>
    <xf numFmtId="0" fontId="17" fillId="20" borderId="16" xfId="0" applyFont="1" applyFill="1" applyBorder="1" applyAlignment="1">
      <alignment vertical="top" wrapText="1"/>
    </xf>
    <xf numFmtId="2" fontId="12" fillId="0" borderId="16" xfId="0" applyNumberFormat="1" applyFont="1" applyBorder="1" applyAlignment="1">
      <alignment horizontal="left" wrapText="1" indent="1"/>
    </xf>
    <xf numFmtId="0" fontId="17" fillId="20" borderId="16" xfId="0" applyFont="1" applyFill="1" applyBorder="1" applyAlignment="1">
      <alignment horizontal="left" vertical="top" wrapText="1"/>
    </xf>
    <xf numFmtId="0" fontId="14" fillId="20" borderId="16" xfId="0" applyFont="1" applyFill="1" applyBorder="1" applyAlignment="1">
      <alignment vertical="top" wrapText="1"/>
    </xf>
    <xf numFmtId="0" fontId="14" fillId="21" borderId="16" xfId="0" applyFont="1" applyFill="1" applyBorder="1" applyAlignment="1">
      <alignment vertical="top" wrapText="1"/>
    </xf>
    <xf numFmtId="0" fontId="3" fillId="0" borderId="17" xfId="0" applyFont="1" applyBorder="1"/>
    <xf numFmtId="10" fontId="12" fillId="7" borderId="16" xfId="0" applyNumberFormat="1" applyFont="1" applyFill="1" applyBorder="1"/>
    <xf numFmtId="0" fontId="3" fillId="0" borderId="16" xfId="5" applyFont="1" applyBorder="1"/>
    <xf numFmtId="166" fontId="3" fillId="0" borderId="16" xfId="9" applyNumberFormat="1" applyFont="1" applyBorder="1"/>
    <xf numFmtId="9" fontId="16" fillId="22" borderId="16" xfId="0" applyNumberFormat="1" applyFont="1" applyFill="1" applyBorder="1" applyAlignment="1">
      <alignment vertical="top" wrapText="1"/>
    </xf>
    <xf numFmtId="9" fontId="0" fillId="0" borderId="16" xfId="0" applyNumberFormat="1" applyBorder="1"/>
    <xf numFmtId="0" fontId="0" fillId="0" borderId="16" xfId="0" applyBorder="1"/>
    <xf numFmtId="165" fontId="12" fillId="0" borderId="18" xfId="0" applyNumberFormat="1" applyFont="1" applyBorder="1" applyAlignment="1">
      <alignment wrapText="1"/>
    </xf>
    <xf numFmtId="10" fontId="3" fillId="0" borderId="16" xfId="7" applyNumberFormat="1" applyFont="1" applyBorder="1"/>
    <xf numFmtId="10" fontId="0" fillId="0" borderId="18" xfId="7" applyNumberFormat="1" applyFont="1" applyBorder="1"/>
    <xf numFmtId="0" fontId="16" fillId="20" borderId="16" xfId="0" applyFont="1" applyFill="1" applyBorder="1" applyAlignment="1">
      <alignment vertical="top" wrapText="1"/>
    </xf>
    <xf numFmtId="10" fontId="13" fillId="0" borderId="16" xfId="7" applyNumberFormat="1" applyFont="1" applyBorder="1"/>
    <xf numFmtId="21" fontId="13" fillId="0" borderId="16" xfId="0" applyNumberFormat="1" applyFont="1" applyBorder="1"/>
    <xf numFmtId="0" fontId="26" fillId="20" borderId="16" xfId="0" applyFont="1" applyFill="1" applyBorder="1" applyAlignment="1">
      <alignment vertical="top" wrapText="1"/>
    </xf>
    <xf numFmtId="1" fontId="13" fillId="0" borderId="16" xfId="8" applyNumberFormat="1" applyFont="1" applyBorder="1"/>
    <xf numFmtId="0" fontId="0" fillId="23" borderId="0" xfId="0" applyFill="1"/>
    <xf numFmtId="0" fontId="27" fillId="23" borderId="0" xfId="0" applyFont="1" applyFill="1"/>
    <xf numFmtId="0" fontId="28" fillId="23" borderId="0" xfId="0" applyFont="1" applyFill="1"/>
    <xf numFmtId="0" fontId="3" fillId="0" borderId="0" xfId="0" applyFont="1" applyAlignment="1">
      <alignment wrapText="1"/>
    </xf>
    <xf numFmtId="0" fontId="0" fillId="0" borderId="0" xfId="0" applyAlignment="1">
      <alignment vertical="top" wrapText="1"/>
    </xf>
    <xf numFmtId="49" fontId="33" fillId="5" borderId="20" xfId="0" applyNumberFormat="1" applyFont="1" applyFill="1" applyBorder="1" applyAlignment="1">
      <alignment vertical="top" wrapText="1"/>
    </xf>
    <xf numFmtId="49" fontId="33" fillId="24" borderId="20" xfId="0" applyNumberFormat="1" applyFont="1" applyFill="1" applyBorder="1" applyAlignment="1">
      <alignment vertical="top" wrapText="1"/>
    </xf>
    <xf numFmtId="49" fontId="33" fillId="25" borderId="20" xfId="0" applyNumberFormat="1" applyFont="1" applyFill="1" applyBorder="1" applyAlignment="1">
      <alignment vertical="top" wrapText="1"/>
    </xf>
    <xf numFmtId="49" fontId="33" fillId="26" borderId="20" xfId="0" applyNumberFormat="1" applyFont="1" applyFill="1" applyBorder="1" applyAlignment="1">
      <alignment vertical="top" wrapText="1"/>
    </xf>
    <xf numFmtId="49" fontId="0" fillId="27" borderId="16" xfId="0" applyNumberFormat="1" applyFill="1" applyBorder="1" applyAlignment="1">
      <alignment vertical="top" wrapText="1"/>
    </xf>
    <xf numFmtId="49" fontId="33" fillId="26" borderId="21" xfId="0" applyNumberFormat="1" applyFont="1" applyFill="1" applyBorder="1" applyAlignment="1">
      <alignment vertical="top" wrapText="1"/>
    </xf>
    <xf numFmtId="164" fontId="3" fillId="0" borderId="16" xfId="0" applyNumberFormat="1" applyFont="1" applyBorder="1" applyAlignment="1">
      <alignment wrapText="1"/>
    </xf>
    <xf numFmtId="164" fontId="7" fillId="0" borderId="0" xfId="0" applyNumberFormat="1" applyFont="1"/>
    <xf numFmtId="164" fontId="0" fillId="0" borderId="0" xfId="0" applyNumberFormat="1"/>
    <xf numFmtId="0" fontId="0" fillId="0" borderId="18" xfId="0" applyBorder="1"/>
    <xf numFmtId="0" fontId="0" fillId="0" borderId="23" xfId="0" applyBorder="1"/>
    <xf numFmtId="0" fontId="0" fillId="0" borderId="24" xfId="0" applyBorder="1"/>
    <xf numFmtId="1" fontId="0" fillId="0" borderId="0" xfId="0" applyNumberFormat="1"/>
    <xf numFmtId="10" fontId="13" fillId="0" borderId="16" xfId="8" applyNumberFormat="1" applyFont="1" applyBorder="1"/>
    <xf numFmtId="10" fontId="5" fillId="0" borderId="16" xfId="8" applyNumberFormat="1" applyFont="1" applyBorder="1"/>
    <xf numFmtId="49" fontId="33" fillId="25" borderId="21" xfId="0" applyNumberFormat="1" applyFont="1" applyFill="1" applyBorder="1" applyAlignment="1">
      <alignment vertical="top" wrapText="1"/>
    </xf>
    <xf numFmtId="49" fontId="0" fillId="28" borderId="16" xfId="0" applyNumberFormat="1" applyFill="1" applyBorder="1" applyAlignment="1">
      <alignment vertical="top" wrapText="1"/>
    </xf>
    <xf numFmtId="49" fontId="0" fillId="29" borderId="16" xfId="0" applyNumberFormat="1" applyFill="1" applyBorder="1" applyAlignment="1">
      <alignment vertical="top" wrapText="1"/>
    </xf>
    <xf numFmtId="49" fontId="0" fillId="29" borderId="22" xfId="0" applyNumberFormat="1" applyFill="1" applyBorder="1" applyAlignment="1">
      <alignment vertical="top" wrapText="1"/>
    </xf>
    <xf numFmtId="49" fontId="33" fillId="24" borderId="21" xfId="0" applyNumberFormat="1" applyFont="1" applyFill="1" applyBorder="1" applyAlignment="1">
      <alignment vertical="top" wrapText="1"/>
    </xf>
    <xf numFmtId="165" fontId="6" fillId="0" borderId="20" xfId="0" applyNumberFormat="1" applyFont="1" applyBorder="1" applyAlignment="1">
      <alignment wrapText="1"/>
    </xf>
    <xf numFmtId="0" fontId="25" fillId="21" borderId="18" xfId="0" applyFont="1" applyFill="1" applyBorder="1" applyAlignment="1">
      <alignment vertical="top" wrapText="1"/>
    </xf>
    <xf numFmtId="0" fontId="25" fillId="21" borderId="24" xfId="0" applyFont="1" applyFill="1" applyBorder="1" applyAlignment="1">
      <alignment vertical="top" wrapText="1"/>
    </xf>
    <xf numFmtId="165" fontId="6" fillId="0" borderId="21" xfId="0" applyNumberFormat="1" applyFont="1" applyBorder="1" applyAlignment="1">
      <alignment wrapText="1"/>
    </xf>
    <xf numFmtId="0" fontId="35" fillId="21" borderId="24" xfId="0" applyFont="1" applyFill="1" applyBorder="1" applyAlignment="1">
      <alignment vertical="top" wrapText="1"/>
    </xf>
    <xf numFmtId="0" fontId="16" fillId="20" borderId="19" xfId="0" applyFont="1" applyFill="1" applyBorder="1" applyAlignment="1">
      <alignment vertical="top" wrapText="1"/>
    </xf>
    <xf numFmtId="49" fontId="0" fillId="28" borderId="22" xfId="0" applyNumberFormat="1" applyFill="1" applyBorder="1" applyAlignment="1">
      <alignment vertical="top" wrapText="1"/>
    </xf>
    <xf numFmtId="3" fontId="0" fillId="0" borderId="0" xfId="0" applyNumberFormat="1"/>
    <xf numFmtId="0" fontId="0" fillId="4" borderId="26" xfId="0" applyFill="1" applyBorder="1"/>
    <xf numFmtId="0" fontId="0" fillId="4" borderId="28" xfId="0" applyFill="1" applyBorder="1"/>
    <xf numFmtId="0" fontId="0" fillId="0" borderId="16" xfId="0" applyBorder="1" applyAlignment="1">
      <alignment vertical="top" wrapText="1"/>
    </xf>
    <xf numFmtId="0" fontId="0" fillId="0" borderId="18" xfId="0" applyBorder="1" applyAlignment="1">
      <alignment vertical="top" wrapText="1"/>
    </xf>
    <xf numFmtId="0" fontId="0" fillId="0" borderId="22" xfId="0" applyBorder="1" applyAlignment="1">
      <alignment vertical="top" wrapText="1"/>
    </xf>
    <xf numFmtId="21" fontId="5" fillId="0" borderId="16" xfId="0" applyNumberFormat="1" applyFont="1" applyBorder="1"/>
    <xf numFmtId="10" fontId="5" fillId="0" borderId="16" xfId="7" applyNumberFormat="1" applyFont="1" applyBorder="1"/>
    <xf numFmtId="0" fontId="0" fillId="0" borderId="16" xfId="5" applyFont="1" applyBorder="1"/>
    <xf numFmtId="0" fontId="16" fillId="21" borderId="16" xfId="0" applyFont="1" applyFill="1" applyBorder="1" applyAlignment="1">
      <alignment vertical="top" wrapText="1"/>
    </xf>
    <xf numFmtId="10" fontId="6" fillId="7" borderId="16" xfId="0" applyNumberFormat="1" applyFont="1" applyFill="1" applyBorder="1"/>
    <xf numFmtId="164" fontId="0" fillId="0" borderId="16" xfId="0" applyNumberFormat="1" applyBorder="1"/>
    <xf numFmtId="49" fontId="0" fillId="31" borderId="16" xfId="0" applyNumberFormat="1" applyFill="1" applyBorder="1" applyAlignment="1">
      <alignment vertical="top" wrapText="1"/>
    </xf>
    <xf numFmtId="49" fontId="0" fillId="31" borderId="22" xfId="0" applyNumberFormat="1" applyFill="1" applyBorder="1" applyAlignment="1">
      <alignment vertical="top" wrapText="1"/>
    </xf>
    <xf numFmtId="164" fontId="3" fillId="0" borderId="26" xfId="0" applyNumberFormat="1" applyFont="1" applyBorder="1" applyAlignment="1">
      <alignment wrapText="1"/>
    </xf>
    <xf numFmtId="1" fontId="0" fillId="0" borderId="16" xfId="0" applyNumberFormat="1" applyBorder="1" applyAlignment="1">
      <alignment wrapText="1"/>
    </xf>
    <xf numFmtId="0" fontId="36" fillId="32" borderId="16" xfId="0" applyFont="1" applyFill="1" applyBorder="1" applyAlignment="1">
      <alignment wrapText="1"/>
    </xf>
    <xf numFmtId="0" fontId="37" fillId="4" borderId="0" xfId="0" applyFont="1" applyFill="1" applyAlignment="1">
      <alignment vertical="top" wrapText="1"/>
    </xf>
    <xf numFmtId="0" fontId="38" fillId="33" borderId="19" xfId="0" applyFont="1" applyFill="1" applyBorder="1" applyAlignment="1">
      <alignment vertical="top" wrapText="1"/>
    </xf>
    <xf numFmtId="0" fontId="38" fillId="33" borderId="18" xfId="0" applyFont="1" applyFill="1" applyBorder="1" applyAlignment="1">
      <alignment vertical="top" wrapText="1"/>
    </xf>
    <xf numFmtId="0" fontId="0" fillId="0" borderId="16" xfId="0" applyBorder="1" applyAlignment="1">
      <alignment horizontal="left" vertical="top" wrapText="1"/>
    </xf>
    <xf numFmtId="9" fontId="0" fillId="0" borderId="16" xfId="0" applyNumberFormat="1" applyBorder="1" applyAlignment="1">
      <alignment horizontal="left" vertical="top" wrapText="1"/>
    </xf>
    <xf numFmtId="0" fontId="0" fillId="0" borderId="22" xfId="0" applyBorder="1" applyAlignment="1">
      <alignment horizontal="left" vertical="top" wrapText="1"/>
    </xf>
    <xf numFmtId="0" fontId="0" fillId="0" borderId="18" xfId="0" applyBorder="1" applyAlignment="1">
      <alignment horizontal="left" vertical="top" wrapText="1"/>
    </xf>
    <xf numFmtId="0" fontId="16" fillId="20" borderId="19" xfId="0" applyFont="1" applyFill="1" applyBorder="1" applyAlignment="1">
      <alignment horizontal="left" vertical="top" wrapText="1"/>
    </xf>
    <xf numFmtId="0" fontId="35" fillId="20" borderId="16" xfId="0" applyFont="1" applyFill="1" applyBorder="1" applyAlignment="1">
      <alignment horizontal="left" vertical="top" wrapText="1"/>
    </xf>
    <xf numFmtId="0" fontId="25" fillId="20" borderId="16" xfId="0" applyFont="1" applyFill="1" applyBorder="1" applyAlignment="1">
      <alignment horizontal="left" vertical="top" wrapText="1"/>
    </xf>
    <xf numFmtId="0" fontId="23" fillId="4" borderId="16" xfId="0" applyFont="1" applyFill="1" applyBorder="1" applyAlignment="1">
      <alignment vertical="top" wrapText="1"/>
    </xf>
    <xf numFmtId="0" fontId="14" fillId="20" borderId="19" xfId="0" applyFont="1" applyFill="1" applyBorder="1" applyAlignment="1">
      <alignment horizontal="left" vertical="top" wrapText="1"/>
    </xf>
    <xf numFmtId="0" fontId="36" fillId="32" borderId="16" xfId="0" applyFont="1" applyFill="1" applyBorder="1" applyAlignment="1">
      <alignment horizontal="left" vertical="top" wrapText="1"/>
    </xf>
    <xf numFmtId="166" fontId="3" fillId="0" borderId="26" xfId="9" applyNumberFormat="1" applyFont="1" applyBorder="1"/>
    <xf numFmtId="0" fontId="0" fillId="0" borderId="22" xfId="0" applyBorder="1"/>
    <xf numFmtId="0" fontId="0" fillId="0" borderId="25" xfId="0" applyBorder="1"/>
    <xf numFmtId="1" fontId="0" fillId="0" borderId="16" xfId="0" applyNumberFormat="1" applyBorder="1" applyAlignment="1">
      <alignment horizontal="right" wrapText="1"/>
    </xf>
    <xf numFmtId="166" fontId="0" fillId="0" borderId="16" xfId="9" applyNumberFormat="1" applyFont="1" applyBorder="1"/>
    <xf numFmtId="166" fontId="0" fillId="0" borderId="26" xfId="9" applyNumberFormat="1" applyFont="1" applyBorder="1"/>
    <xf numFmtId="10" fontId="0" fillId="0" borderId="26" xfId="0" applyNumberFormat="1" applyBorder="1"/>
    <xf numFmtId="166" fontId="0" fillId="0" borderId="28" xfId="9" applyNumberFormat="1" applyFont="1" applyBorder="1"/>
    <xf numFmtId="0" fontId="23" fillId="20" borderId="16" xfId="9" applyFont="1" applyFill="1" applyBorder="1" applyAlignment="1">
      <alignment vertical="top" wrapText="1"/>
    </xf>
    <xf numFmtId="9" fontId="0" fillId="0" borderId="16" xfId="7" applyFont="1" applyBorder="1"/>
    <xf numFmtId="167" fontId="0" fillId="0" borderId="16" xfId="12" applyNumberFormat="1" applyFont="1" applyBorder="1"/>
    <xf numFmtId="3" fontId="0" fillId="0" borderId="16" xfId="0" applyNumberFormat="1" applyBorder="1"/>
    <xf numFmtId="17" fontId="17" fillId="20" borderId="16" xfId="9" applyNumberFormat="1" applyFont="1" applyFill="1" applyBorder="1" applyAlignment="1">
      <alignment vertical="top" wrapText="1"/>
    </xf>
    <xf numFmtId="17" fontId="23" fillId="20" borderId="16" xfId="9" applyNumberFormat="1" applyFont="1" applyFill="1" applyBorder="1" applyAlignment="1">
      <alignment vertical="top" wrapText="1"/>
    </xf>
    <xf numFmtId="2" fontId="13" fillId="0" borderId="16" xfId="8" applyNumberFormat="1" applyFont="1" applyBorder="1"/>
    <xf numFmtId="0" fontId="15" fillId="0" borderId="0" xfId="0" applyFont="1"/>
    <xf numFmtId="0" fontId="13" fillId="0" borderId="0" xfId="0" applyFont="1" applyAlignment="1">
      <alignment horizontal="left" vertical="top" wrapText="1"/>
    </xf>
    <xf numFmtId="0" fontId="26" fillId="4" borderId="16" xfId="0" applyFont="1" applyFill="1" applyBorder="1" applyAlignment="1">
      <alignment horizontal="left" vertical="top" wrapText="1"/>
    </xf>
    <xf numFmtId="2" fontId="0" fillId="0" borderId="16" xfId="0" applyNumberFormat="1" applyBorder="1"/>
    <xf numFmtId="10" fontId="0" fillId="0" borderId="16" xfId="0" applyNumberFormat="1" applyBorder="1"/>
    <xf numFmtId="165" fontId="0" fillId="0" borderId="0" xfId="0" applyNumberFormat="1"/>
    <xf numFmtId="3" fontId="3" fillId="0" borderId="16" xfId="5" applyNumberFormat="1" applyFont="1" applyBorder="1"/>
    <xf numFmtId="3" fontId="3" fillId="6" borderId="23" xfId="5" applyNumberFormat="1" applyFont="1" applyFill="1" applyBorder="1"/>
    <xf numFmtId="3" fontId="3" fillId="0" borderId="18" xfId="5" applyNumberFormat="1" applyFont="1" applyBorder="1"/>
    <xf numFmtId="3" fontId="3" fillId="6" borderId="16" xfId="5" applyNumberFormat="1" applyFont="1" applyFill="1" applyBorder="1"/>
    <xf numFmtId="3" fontId="3" fillId="30" borderId="16" xfId="5" applyNumberFormat="1" applyFont="1" applyFill="1" applyBorder="1"/>
    <xf numFmtId="3" fontId="3" fillId="0" borderId="22" xfId="5" applyNumberFormat="1" applyFont="1" applyBorder="1"/>
    <xf numFmtId="3" fontId="3" fillId="6" borderId="25" xfId="5" applyNumberFormat="1" applyFont="1" applyFill="1" applyBorder="1"/>
    <xf numFmtId="3" fontId="3" fillId="6" borderId="22" xfId="5" applyNumberFormat="1" applyFont="1" applyFill="1" applyBorder="1"/>
    <xf numFmtId="3" fontId="3" fillId="30" borderId="22" xfId="5" applyNumberFormat="1" applyFont="1" applyFill="1" applyBorder="1"/>
    <xf numFmtId="3" fontId="3" fillId="0" borderId="20" xfId="5" applyNumberFormat="1" applyFont="1" applyBorder="1"/>
    <xf numFmtId="3" fontId="0" fillId="0" borderId="16" xfId="5" applyNumberFormat="1" applyFont="1" applyBorder="1"/>
    <xf numFmtId="3" fontId="0" fillId="6" borderId="23" xfId="5" applyNumberFormat="1" applyFont="1" applyFill="1" applyBorder="1"/>
    <xf numFmtId="3" fontId="0" fillId="6" borderId="16" xfId="5" applyNumberFormat="1" applyFont="1" applyFill="1" applyBorder="1"/>
    <xf numFmtId="3" fontId="0" fillId="30" borderId="16" xfId="5" applyNumberFormat="1" applyFont="1" applyFill="1" applyBorder="1"/>
    <xf numFmtId="3" fontId="3" fillId="0" borderId="21" xfId="5" applyNumberFormat="1" applyFont="1" applyBorder="1"/>
    <xf numFmtId="165" fontId="0" fillId="4" borderId="27" xfId="0" applyNumberFormat="1" applyFill="1" applyBorder="1"/>
    <xf numFmtId="165" fontId="0" fillId="0" borderId="19" xfId="0" applyNumberFormat="1" applyBorder="1"/>
    <xf numFmtId="165" fontId="0" fillId="0" borderId="20" xfId="0" applyNumberFormat="1" applyBorder="1"/>
    <xf numFmtId="165" fontId="0" fillId="0" borderId="21" xfId="0" applyNumberFormat="1" applyBorder="1"/>
    <xf numFmtId="3" fontId="0" fillId="0" borderId="16" xfId="0" applyNumberFormat="1" applyBorder="1" applyAlignment="1">
      <alignment horizontal="left" vertical="top" wrapText="1"/>
    </xf>
    <xf numFmtId="164" fontId="0" fillId="0" borderId="16" xfId="0" applyNumberFormat="1" applyBorder="1" applyAlignment="1">
      <alignment horizontal="left" vertical="top" wrapText="1"/>
    </xf>
    <xf numFmtId="0" fontId="0" fillId="0" borderId="0" xfId="0" applyAlignment="1">
      <alignment horizontal="left" vertical="top" wrapText="1"/>
    </xf>
    <xf numFmtId="0" fontId="10" fillId="8" borderId="0" xfId="0" applyFont="1" applyFill="1" applyAlignment="1">
      <alignment horizontal="center"/>
    </xf>
    <xf numFmtId="0" fontId="10" fillId="9" borderId="0" xfId="0" applyFont="1" applyFill="1" applyAlignment="1">
      <alignment horizontal="center"/>
    </xf>
    <xf numFmtId="0" fontId="11" fillId="8" borderId="0" xfId="0" applyFont="1" applyFill="1" applyAlignment="1">
      <alignment horizontal="center"/>
    </xf>
  </cellXfs>
  <cellStyles count="13">
    <cellStyle name="Comma" xfId="12" builtinId="3"/>
    <cellStyle name="Normal" xfId="0" builtinId="0"/>
    <cellStyle name="Normal 2" xfId="5" xr:uid="{53E31BEC-D28F-4EB1-A9B2-ED2B0B6A8735}"/>
    <cellStyle name="Normal 3" xfId="8" xr:uid="{406C2A71-8C3B-4091-81C4-FBE2673821B2}"/>
    <cellStyle name="Normal 4" xfId="9" xr:uid="{E02FC859-D682-4CF1-8CC2-E684C808DCB6}"/>
    <cellStyle name="Normal 5" xfId="10" xr:uid="{4959CE93-5A18-49AC-8C25-29264FE62D81}"/>
    <cellStyle name="Normal 6" xfId="11" xr:uid="{EAFCF36A-65E5-4582-BACC-AFAAA819D508}"/>
    <cellStyle name="Normal 80" xfId="2" xr:uid="{13F7E7B9-A732-43E4-8B14-105EAB7A7667}"/>
    <cellStyle name="Normal 81" xfId="4" xr:uid="{5C876312-76D5-4D23-B1FD-4E7C7B7E4082}"/>
    <cellStyle name="Normal 82" xfId="3" xr:uid="{28BFE679-9199-4F4C-B35C-36375655C30F}"/>
    <cellStyle name="Normal 83" xfId="1" xr:uid="{F9282198-8B98-466C-A388-B56C67EE0A00}"/>
    <cellStyle name="Percent" xfId="7" builtinId="5"/>
    <cellStyle name="Percent 2" xfId="6" xr:uid="{856401BC-F26C-4EB6-AE65-90392BEE2FAA}"/>
  </cellStyles>
  <dxfs count="79">
    <dxf>
      <border diagonalUp="0" diagonalDown="0">
        <left style="hair">
          <color indexed="64"/>
        </left>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numFmt numFmtId="168" formatCode="yyyy/mm"/>
      <border diagonalUp="0" diagonalDown="0">
        <left/>
        <right style="hair">
          <color indexed="64"/>
        </right>
        <top style="hair">
          <color indexed="64"/>
        </top>
        <bottom style="hair">
          <color indexed="64"/>
        </bottom>
        <vertical/>
        <horizontal/>
      </border>
    </dxf>
    <dxf>
      <font>
        <b/>
        <strike val="0"/>
        <outline val="0"/>
        <shadow val="0"/>
        <u val="none"/>
        <vertAlign val="baseline"/>
        <sz val="12"/>
        <color theme="1"/>
        <name val="Foundry Sans"/>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style="hair">
          <color indexed="64"/>
        </left>
        <right style="hair">
          <color indexed="64"/>
        </right>
        <top/>
        <bottom/>
      </border>
    </dxf>
    <dxf>
      <border diagonalUp="0" diagonalDown="0">
        <left style="hair">
          <color indexed="64"/>
        </left>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border diagonalUp="0" diagonalDown="0">
        <left style="hair">
          <color indexed="64"/>
        </left>
        <right style="hair">
          <color indexed="64"/>
        </right>
        <top style="hair">
          <color indexed="64"/>
        </top>
        <bottom style="hair">
          <color indexed="64"/>
        </bottom>
        <vertical/>
        <horizontal/>
      </border>
    </dxf>
    <dxf>
      <numFmt numFmtId="0" formatCode="General"/>
      <border diagonalUp="0" diagonalDown="0">
        <left/>
        <right style="hair">
          <color indexed="64"/>
        </right>
        <top style="hair">
          <color indexed="64"/>
        </top>
        <bottom style="hair">
          <color indexed="64"/>
        </bottom>
        <vertical/>
        <horizontal/>
      </border>
    </dxf>
    <dxf>
      <font>
        <strike val="0"/>
        <outline val="0"/>
        <shadow val="0"/>
        <u val="none"/>
        <vertAlign val="baseline"/>
        <sz val="12"/>
        <color theme="1"/>
        <name val="Foundry Sans"/>
        <family val="2"/>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hair">
          <color indexed="64"/>
        </left>
        <right style="hair">
          <color indexed="64"/>
        </right>
        <top/>
        <bottom/>
      </border>
    </dxf>
    <dxf>
      <numFmt numFmtId="3" formatCode="#,##0"/>
    </dxf>
    <dxf>
      <numFmt numFmtId="0" formatCode="General"/>
    </dxf>
    <dxf>
      <fill>
        <patternFill patternType="solid">
          <fgColor indexed="64"/>
          <bgColor theme="0"/>
        </patternFill>
      </fill>
      <border diagonalUp="0" diagonalDown="0">
        <left style="hair">
          <color indexed="64"/>
        </left>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fill>
        <patternFill patternType="solid">
          <fgColor indexed="64"/>
          <bgColor theme="0"/>
        </patternFill>
      </fill>
      <border diagonalUp="0" diagonalDown="0">
        <left style="hair">
          <color indexed="64"/>
        </left>
        <right style="hair">
          <color indexed="64"/>
        </right>
        <top/>
        <bottom/>
        <vertical/>
        <horizontal/>
      </border>
    </dxf>
    <dxf>
      <numFmt numFmtId="0" formatCode="General"/>
      <fill>
        <patternFill patternType="solid">
          <fgColor indexed="64"/>
          <bgColor theme="0"/>
        </patternFill>
      </fill>
      <border diagonalUp="0" diagonalDown="0">
        <left/>
        <right style="hair">
          <color indexed="64"/>
        </right>
        <top/>
        <bottom/>
        <vertical/>
        <horizontal/>
      </border>
    </dxf>
    <dxf>
      <fill>
        <patternFill patternType="solid">
          <fgColor indexed="64"/>
          <bgColor theme="0"/>
        </patternFill>
      </fill>
    </dxf>
    <dxf>
      <font>
        <strike val="0"/>
        <outline val="0"/>
        <shadow val="0"/>
        <u val="none"/>
        <vertAlign val="baseline"/>
        <color auto="1"/>
        <name val="Foundry Sans"/>
        <scheme val="none"/>
      </font>
      <alignment horizontal="left" vertical="top" textRotation="0" wrapText="1" indent="0" justifyLastLine="0" shrinkToFit="0" readingOrder="0"/>
    </dxf>
    <dxf>
      <numFmt numFmtId="3" formatCode="#,##0"/>
    </dxf>
    <dxf>
      <numFmt numFmtId="165" formatCode="mm/yyyy"/>
    </dxf>
    <dxf>
      <font>
        <b val="0"/>
        <i val="0"/>
        <strike val="0"/>
        <condense val="0"/>
        <extend val="0"/>
        <outline val="0"/>
        <shadow val="0"/>
        <u val="none"/>
        <vertAlign val="baseline"/>
        <sz val="11"/>
        <color theme="1"/>
        <name val="Foundry Sans"/>
        <scheme val="none"/>
      </font>
      <numFmt numFmtId="3" formatCode="#,##0"/>
      <fill>
        <patternFill patternType="solid">
          <fgColor indexed="64"/>
          <bgColor theme="0" tint="-0.249977111117893"/>
        </patternFill>
      </fill>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fill>
        <patternFill patternType="solid">
          <fgColor indexed="64"/>
          <bgColor theme="0" tint="-0.14999847407452621"/>
        </patternFill>
      </fill>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Foundry Sans"/>
        <scheme val="none"/>
      </font>
      <numFmt numFmtId="3" formatCode="#,##0"/>
      <fill>
        <patternFill patternType="solid">
          <fgColor indexed="64"/>
          <bgColor theme="0" tint="-0.14999847407452621"/>
        </patternFill>
      </fill>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Foundry Sans"/>
        <scheme val="none"/>
      </font>
      <numFmt numFmtId="3" formatCode="#,##0"/>
      <border diagonalUp="0" diagonalDown="0">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fill>
        <patternFill patternType="solid">
          <fgColor indexed="64"/>
          <bgColor theme="0" tint="-0.14999847407452621"/>
        </patternFill>
      </fill>
      <border diagonalUp="0" diagonalDown="0">
        <left style="hair">
          <color indexed="64"/>
        </left>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theme="1"/>
        <name val="Foundry Sans"/>
        <scheme val="none"/>
      </font>
      <numFmt numFmtId="3" formatCode="#,##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rgb="FF000000"/>
        <name val="Foundry Sans"/>
        <family val="2"/>
        <scheme val="none"/>
      </font>
      <numFmt numFmtId="165" formatCode="mm/yyyy"/>
      <alignment horizontal="general" vertical="bottom" textRotation="0" wrapText="1" indent="0" justifyLastLine="0" shrinkToFit="0" readingOrder="0"/>
      <border diagonalUp="0" diagonalDown="0">
        <left/>
        <right style="hair">
          <color indexed="64"/>
        </right>
        <top style="hair">
          <color indexed="64"/>
        </top>
        <bottom style="hair">
          <color indexed="64"/>
        </bottom>
        <vertical/>
        <horizontal/>
      </border>
    </dxf>
    <dxf>
      <border outline="0">
        <top style="hair">
          <color indexed="64"/>
        </top>
      </border>
    </dxf>
    <dxf>
      <border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1"/>
        <color theme="1"/>
        <name val="Foundry Sans"/>
        <scheme val="none"/>
      </font>
    </dxf>
    <dxf>
      <border outline="0">
        <bottom style="hair">
          <color indexed="64"/>
        </bottom>
      </border>
    </dxf>
    <dxf>
      <font>
        <b val="0"/>
        <i val="0"/>
        <strike val="0"/>
        <condense val="0"/>
        <extend val="0"/>
        <outline val="0"/>
        <shadow val="0"/>
        <u val="none"/>
        <vertAlign val="baseline"/>
        <sz val="12"/>
        <color auto="1"/>
        <name val="Foundry Sans"/>
        <family val="2"/>
        <scheme val="none"/>
      </font>
      <fill>
        <patternFill patternType="solid">
          <fgColor rgb="FF000000"/>
          <bgColor theme="4" tint="0.79998168889431442"/>
        </patternFill>
      </fill>
      <alignment horizontal="general" vertical="top" textRotation="0" wrapText="1" indent="0" justifyLastLine="0" shrinkToFit="0" readingOrder="0"/>
      <border diagonalUp="0" diagonalDown="0" outline="0">
        <left style="hair">
          <color indexed="64"/>
        </left>
        <right style="hair">
          <color indexed="64"/>
        </right>
        <top/>
        <bottom/>
      </border>
    </dxf>
    <dxf>
      <fill>
        <patternFill patternType="none">
          <fgColor indexed="64"/>
          <bgColor indexed="65"/>
        </patternFill>
      </fill>
      <alignment horizontal="left"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30" formatCode="@"/>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30" formatCode="@"/>
      <fill>
        <patternFill patternType="none">
          <fgColor indexed="64"/>
          <bgColor indexed="65"/>
        </patternFill>
      </fill>
      <alignment horizontal="general" vertical="top" textRotation="0" wrapText="1" indent="0" justifyLastLine="0" shrinkToFit="0" readingOrder="0"/>
      <border diagonalUp="0" diagonalDown="0" outline="0">
        <left/>
        <right style="hair">
          <color indexed="64"/>
        </right>
        <top style="hair">
          <color indexed="64"/>
        </top>
        <bottom style="hair">
          <color indexed="64"/>
        </bottom>
      </border>
    </dxf>
    <dxf>
      <font>
        <b/>
        <strike val="0"/>
        <outline val="0"/>
        <shadow val="0"/>
        <u val="none"/>
        <vertAlign val="baseline"/>
        <sz val="11"/>
        <color theme="0"/>
        <name val="Foundry Sans"/>
        <scheme val="none"/>
      </font>
      <numFmt numFmtId="30" formatCode="@"/>
      <fill>
        <patternFill patternType="none">
          <fgColor indexed="64"/>
          <bgColor indexed="65"/>
        </patternFill>
      </fill>
      <alignment horizontal="general" vertical="top" textRotation="0" wrapText="1"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ill>
        <patternFill patternType="none">
          <fgColor indexed="64"/>
          <bgColor auto="1"/>
        </patternFill>
      </fill>
      <alignment horizontal="general" vertical="top" textRotation="0" wrapText="1" indent="0" justifyLastLine="0" shrinkToFit="0" readingOrder="0"/>
    </dxf>
    <dxf>
      <border>
        <bottom style="hair">
          <color indexed="64"/>
        </bottom>
      </border>
    </dxf>
    <dxf>
      <font>
        <b/>
        <strike val="0"/>
        <outline val="0"/>
        <shadow val="0"/>
        <u val="none"/>
        <vertAlign val="baseline"/>
        <sz val="14"/>
        <color theme="0"/>
        <name val="Foundry Sans"/>
        <scheme val="none"/>
      </font>
      <fill>
        <patternFill patternType="solid">
          <fgColor indexed="64"/>
          <bgColor theme="1"/>
        </patternFill>
      </fill>
      <alignment horizontal="general" vertical="top" textRotation="0" wrapText="1" indent="0" justifyLastLine="0" shrinkToFit="0" readingOrder="0"/>
      <border diagonalUp="0" diagonalDown="0" outline="0">
        <left style="hair">
          <color indexed="64"/>
        </left>
        <right style="hair">
          <color indexed="64"/>
        </right>
        <top/>
        <bottom/>
      </border>
    </dxf>
  </dxfs>
  <tableStyles count="0" defaultTableStyle="TableStyleMedium2" defaultPivotStyle="PivotStyleLight16"/>
  <colors>
    <mruColors>
      <color rgb="FFCC00FF"/>
      <color rgb="FFFF3300"/>
      <color rgb="FFFF9B9B"/>
      <color rgb="FFD3B5E9"/>
      <color rgb="FFFFD1D1"/>
      <color rgb="FFFFB7B7"/>
      <color rgb="FFFFB9B9"/>
      <color rgb="FFBCCCEA"/>
      <color rgb="FFFFB3B3"/>
      <color rgb="FFFFC9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onnections" Target="connection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kern="1200" spc="0" baseline="0">
                <a:solidFill>
                  <a:sysClr val="windowText" lastClr="000000">
                    <a:lumMod val="65000"/>
                    <a:lumOff val="35000"/>
                  </a:sysClr>
                </a:solidFill>
              </a:rPr>
              <a:t>Cumulative Trained Percentage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'C5-05'!$A$17:$A$28</c:f>
              <c:numCache>
                <c:formatCode>mm/yyyy</c:formatCode>
                <c:ptCount val="12"/>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numCache>
            </c:numRef>
          </c:cat>
          <c:val>
            <c:numRef>
              <c:f>'C5-05'!#REF!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'C5-05'!#REF!</c15:sqref>
                        </c15:formulaRef>
                      </c:ext>
                    </c:extLst>
                    <c:strCache>
                      <c:ptCount val="1"/>
                      <c:pt idx="0">
                        <c:v>#REF!</c:v>
                      </c:pt>
                    </c:strCache>
                  </c:strRef>
                </c15:tx>
              </c15:filteredSeriesTitle>
            </c:ext>
            <c:ext xmlns:c16="http://schemas.microsoft.com/office/drawing/2014/chart" uri="{C3380CC4-5D6E-409C-BE32-E72D297353CC}">
              <c16:uniqueId val="{00000000-88EA-41A4-8D78-37D250D20401}"/>
            </c:ext>
          </c:extLst>
        </c:ser>
        <c:ser>
          <c:idx val="1"/>
          <c:order val="1"/>
          <c:spPr>
            <a:ln w="28575" cap="rnd">
              <a:solidFill>
                <a:schemeClr val="accent2"/>
              </a:solidFill>
              <a:round/>
            </a:ln>
            <a:effectLst/>
          </c:spPr>
          <c:marker>
            <c:symbol val="none"/>
          </c:marker>
          <c:cat>
            <c:numRef>
              <c:f>'C5-05'!$A$17:$A$28</c:f>
              <c:numCache>
                <c:formatCode>mm/yyyy</c:formatCode>
                <c:ptCount val="12"/>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numCache>
            </c:numRef>
          </c:cat>
          <c:val>
            <c:numRef>
              <c:f>'C5-05'!#REF!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'C5-05'!#REF!</c15:sqref>
                        </c15:formulaRef>
                      </c:ext>
                    </c:extLst>
                    <c:strCache>
                      <c:ptCount val="1"/>
                      <c:pt idx="0">
                        <c:v>#REF!</c:v>
                      </c:pt>
                    </c:strCache>
                  </c:strRef>
                </c15:tx>
              </c15:filteredSeriesTitle>
            </c:ext>
            <c:ext xmlns:c16="http://schemas.microsoft.com/office/drawing/2014/chart" uri="{C3380CC4-5D6E-409C-BE32-E72D297353CC}">
              <c16:uniqueId val="{00000001-88EA-41A4-8D78-37D250D20401}"/>
            </c:ext>
          </c:extLst>
        </c:ser>
        <c:ser>
          <c:idx val="2"/>
          <c:order val="2"/>
          <c:spPr>
            <a:ln w="28575" cap="rnd">
              <a:solidFill>
                <a:schemeClr val="accent3"/>
              </a:solidFill>
              <a:round/>
            </a:ln>
            <a:effectLst/>
          </c:spPr>
          <c:marker>
            <c:symbol val="none"/>
          </c:marker>
          <c:cat>
            <c:numRef>
              <c:f>'C5-05'!$A$17:$A$28</c:f>
              <c:numCache>
                <c:formatCode>mm/yyyy</c:formatCode>
                <c:ptCount val="12"/>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numCache>
            </c:numRef>
          </c:cat>
          <c:val>
            <c:numRef>
              <c:f>'C5-05'!#REF!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'C5-05'!#REF!</c15:sqref>
                        </c15:formulaRef>
                      </c:ext>
                    </c:extLst>
                    <c:strCache>
                      <c:ptCount val="1"/>
                      <c:pt idx="0">
                        <c:v>#REF!</c:v>
                      </c:pt>
                    </c:strCache>
                  </c:strRef>
                </c15:tx>
              </c15:filteredSeriesTitle>
            </c:ext>
            <c:ext xmlns:c16="http://schemas.microsoft.com/office/drawing/2014/chart" uri="{C3380CC4-5D6E-409C-BE32-E72D297353CC}">
              <c16:uniqueId val="{00000002-88EA-41A4-8D78-37D250D20401}"/>
            </c:ext>
          </c:extLst>
        </c:ser>
        <c:dLbls>
          <c:showLegendKey val="0"/>
          <c:showVal val="0"/>
          <c:showCatName val="0"/>
          <c:showSerName val="0"/>
          <c:showPercent val="0"/>
          <c:showBubbleSize val="0"/>
        </c:dLbls>
        <c:smooth val="0"/>
        <c:axId val="874672544"/>
        <c:axId val="874676864"/>
      </c:lineChart>
      <c:dateAx>
        <c:axId val="874672544"/>
        <c:scaling>
          <c:orientation val="minMax"/>
        </c:scaling>
        <c:delete val="0"/>
        <c:axPos val="b"/>
        <c:numFmt formatCode="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676864"/>
        <c:crosses val="autoZero"/>
        <c:auto val="1"/>
        <c:lblOffset val="100"/>
        <c:baseTimeUnit val="months"/>
      </c:dateAx>
      <c:valAx>
        <c:axId val="8746768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672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GB" sz="900"/>
              <a:t>Total</a:t>
            </a:r>
            <a:r>
              <a:rPr lang="en-GB" sz="900" baseline="0"/>
              <a:t> Minutes of Prevention Activity - Day</a:t>
            </a:r>
            <a:endParaRPr lang="en-GB" sz="900"/>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areaChart>
        <c:grouping val="stacked"/>
        <c:varyColors val="0"/>
        <c:ser>
          <c:idx val="0"/>
          <c:order val="0"/>
          <c:tx>
            <c:strRef>
              <c:f>'Prev&amp;Prot_Day'!$B$2</c:f>
              <c:strCache>
                <c:ptCount val="1"/>
                <c:pt idx="0">
                  <c:v>CFS</c:v>
                </c:pt>
              </c:strCache>
            </c:strRef>
          </c:tx>
          <c:spPr>
            <a:solidFill>
              <a:schemeClr val="accent1"/>
            </a:solidFill>
            <a:ln w="25400">
              <a:solidFill>
                <a:schemeClr val="bg1"/>
              </a:solid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'Prev&amp;Prot_Day'!$B$3:$B$51</c:f>
              <c:numCache>
                <c:formatCode>General</c:formatCode>
                <c:ptCount val="49"/>
                <c:pt idx="0">
                  <c:v>402282</c:v>
                </c:pt>
                <c:pt idx="1">
                  <c:v>439188</c:v>
                </c:pt>
                <c:pt idx="2">
                  <c:v>425269</c:v>
                </c:pt>
                <c:pt idx="3">
                  <c:v>384045</c:v>
                </c:pt>
                <c:pt idx="4">
                  <c:v>413204</c:v>
                </c:pt>
                <c:pt idx="5">
                  <c:v>249851</c:v>
                </c:pt>
                <c:pt idx="6">
                  <c:v>212948</c:v>
                </c:pt>
                <c:pt idx="7">
                  <c:v>223710</c:v>
                </c:pt>
                <c:pt idx="8">
                  <c:v>186725</c:v>
                </c:pt>
                <c:pt idx="9">
                  <c:v>141273</c:v>
                </c:pt>
                <c:pt idx="10">
                  <c:v>128685</c:v>
                </c:pt>
                <c:pt idx="11">
                  <c:v>134984</c:v>
                </c:pt>
                <c:pt idx="12">
                  <c:v>134716</c:v>
                </c:pt>
                <c:pt idx="13">
                  <c:v>158232</c:v>
                </c:pt>
                <c:pt idx="14">
                  <c:v>158840</c:v>
                </c:pt>
                <c:pt idx="15">
                  <c:v>133081</c:v>
                </c:pt>
                <c:pt idx="16">
                  <c:v>180611</c:v>
                </c:pt>
                <c:pt idx="17">
                  <c:v>194682</c:v>
                </c:pt>
                <c:pt idx="18">
                  <c:v>199865</c:v>
                </c:pt>
                <c:pt idx="19">
                  <c:v>181020</c:v>
                </c:pt>
                <c:pt idx="20">
                  <c:v>196142</c:v>
                </c:pt>
                <c:pt idx="21">
                  <c:v>199364</c:v>
                </c:pt>
                <c:pt idx="22">
                  <c:v>241796</c:v>
                </c:pt>
                <c:pt idx="23">
                  <c:v>271582</c:v>
                </c:pt>
                <c:pt idx="24">
                  <c:v>262447</c:v>
                </c:pt>
                <c:pt idx="25">
                  <c:v>291594</c:v>
                </c:pt>
                <c:pt idx="26">
                  <c:v>178420</c:v>
                </c:pt>
                <c:pt idx="27">
                  <c:v>202285</c:v>
                </c:pt>
                <c:pt idx="28">
                  <c:v>269165</c:v>
                </c:pt>
                <c:pt idx="29">
                  <c:v>368465</c:v>
                </c:pt>
                <c:pt idx="30">
                  <c:v>388550</c:v>
                </c:pt>
                <c:pt idx="31">
                  <c:v>461270</c:v>
                </c:pt>
                <c:pt idx="32">
                  <c:v>649704</c:v>
                </c:pt>
                <c:pt idx="33">
                  <c:v>584861</c:v>
                </c:pt>
                <c:pt idx="34">
                  <c:v>471083</c:v>
                </c:pt>
                <c:pt idx="35">
                  <c:v>514484</c:v>
                </c:pt>
                <c:pt idx="36">
                  <c:v>485377</c:v>
                </c:pt>
                <c:pt idx="37">
                  <c:v>485534</c:v>
                </c:pt>
                <c:pt idx="38">
                  <c:v>469319</c:v>
                </c:pt>
                <c:pt idx="39">
                  <c:v>531509</c:v>
                </c:pt>
                <c:pt idx="40">
                  <c:v>482547</c:v>
                </c:pt>
                <c:pt idx="41">
                  <c:v>574113</c:v>
                </c:pt>
                <c:pt idx="42">
                  <c:v>544149</c:v>
                </c:pt>
                <c:pt idx="43">
                  <c:v>703631</c:v>
                </c:pt>
                <c:pt idx="44">
                  <c:v>694431</c:v>
                </c:pt>
                <c:pt idx="45">
                  <c:v>742655</c:v>
                </c:pt>
                <c:pt idx="46">
                  <c:v>605828</c:v>
                </c:pt>
                <c:pt idx="47">
                  <c:v>578977</c:v>
                </c:pt>
                <c:pt idx="48">
                  <c:v>583935</c:v>
                </c:pt>
              </c:numCache>
            </c:numRef>
          </c:val>
          <c:extLst>
            <c:ext xmlns:c16="http://schemas.microsoft.com/office/drawing/2014/chart" uri="{C3380CC4-5D6E-409C-BE32-E72D297353CC}">
              <c16:uniqueId val="{00000000-37D5-4774-ACDB-0F86F36F0133}"/>
            </c:ext>
          </c:extLst>
        </c:ser>
        <c:ser>
          <c:idx val="1"/>
          <c:order val="1"/>
          <c:tx>
            <c:strRef>
              <c:f>'Prev&amp;Prot_Day'!$C$2</c:f>
              <c:strCache>
                <c:ptCount val="1"/>
                <c:pt idx="0">
                  <c:v>HFSV</c:v>
                </c:pt>
              </c:strCache>
            </c:strRef>
          </c:tx>
          <c:spPr>
            <a:solidFill>
              <a:schemeClr val="accent2"/>
            </a:solidFill>
            <a:ln>
              <a:solidFill>
                <a:schemeClr val="bg1"/>
              </a:solid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'Prev&amp;Prot_Day'!$C$3:$C$51</c:f>
              <c:numCache>
                <c:formatCode>General</c:formatCode>
                <c:ptCount val="49"/>
                <c:pt idx="0">
                  <c:v>1217558</c:v>
                </c:pt>
                <c:pt idx="1">
                  <c:v>1237684</c:v>
                </c:pt>
                <c:pt idx="2">
                  <c:v>1036263</c:v>
                </c:pt>
                <c:pt idx="3">
                  <c:v>1249196</c:v>
                </c:pt>
                <c:pt idx="4">
                  <c:v>1133471</c:v>
                </c:pt>
                <c:pt idx="5">
                  <c:v>712953</c:v>
                </c:pt>
                <c:pt idx="6">
                  <c:v>219716</c:v>
                </c:pt>
                <c:pt idx="7">
                  <c:v>260431</c:v>
                </c:pt>
                <c:pt idx="8">
                  <c:v>301054</c:v>
                </c:pt>
                <c:pt idx="9">
                  <c:v>350507</c:v>
                </c:pt>
                <c:pt idx="10">
                  <c:v>683737</c:v>
                </c:pt>
                <c:pt idx="11">
                  <c:v>652356</c:v>
                </c:pt>
                <c:pt idx="12">
                  <c:v>625816</c:v>
                </c:pt>
                <c:pt idx="13">
                  <c:v>485279</c:v>
                </c:pt>
                <c:pt idx="14">
                  <c:v>343713</c:v>
                </c:pt>
                <c:pt idx="15">
                  <c:v>163380</c:v>
                </c:pt>
                <c:pt idx="16">
                  <c:v>209289</c:v>
                </c:pt>
                <c:pt idx="17">
                  <c:v>284932</c:v>
                </c:pt>
                <c:pt idx="18">
                  <c:v>316654</c:v>
                </c:pt>
                <c:pt idx="19">
                  <c:v>505511</c:v>
                </c:pt>
                <c:pt idx="20">
                  <c:v>682716</c:v>
                </c:pt>
                <c:pt idx="21">
                  <c:v>658538</c:v>
                </c:pt>
                <c:pt idx="22">
                  <c:v>762931</c:v>
                </c:pt>
                <c:pt idx="23">
                  <c:v>829039</c:v>
                </c:pt>
                <c:pt idx="24">
                  <c:v>898413</c:v>
                </c:pt>
                <c:pt idx="25">
                  <c:v>857986</c:v>
                </c:pt>
                <c:pt idx="26">
                  <c:v>620844</c:v>
                </c:pt>
                <c:pt idx="27">
                  <c:v>546570</c:v>
                </c:pt>
                <c:pt idx="28">
                  <c:v>579132</c:v>
                </c:pt>
                <c:pt idx="29">
                  <c:v>752897</c:v>
                </c:pt>
                <c:pt idx="30">
                  <c:v>721248</c:v>
                </c:pt>
                <c:pt idx="31">
                  <c:v>700139</c:v>
                </c:pt>
                <c:pt idx="32">
                  <c:v>710759</c:v>
                </c:pt>
                <c:pt idx="33">
                  <c:v>713994</c:v>
                </c:pt>
                <c:pt idx="34">
                  <c:v>934167</c:v>
                </c:pt>
                <c:pt idx="35">
                  <c:v>916108</c:v>
                </c:pt>
                <c:pt idx="36">
                  <c:v>970987</c:v>
                </c:pt>
                <c:pt idx="37">
                  <c:v>870361</c:v>
                </c:pt>
                <c:pt idx="38">
                  <c:v>727496</c:v>
                </c:pt>
                <c:pt idx="39">
                  <c:v>931656</c:v>
                </c:pt>
                <c:pt idx="40">
                  <c:v>914327</c:v>
                </c:pt>
                <c:pt idx="41">
                  <c:v>984154</c:v>
                </c:pt>
                <c:pt idx="42">
                  <c:v>684305</c:v>
                </c:pt>
                <c:pt idx="43">
                  <c:v>651928</c:v>
                </c:pt>
                <c:pt idx="44">
                  <c:v>615869</c:v>
                </c:pt>
                <c:pt idx="45">
                  <c:v>647881</c:v>
                </c:pt>
                <c:pt idx="46">
                  <c:v>630922</c:v>
                </c:pt>
                <c:pt idx="47">
                  <c:v>586770</c:v>
                </c:pt>
                <c:pt idx="48">
                  <c:v>624297</c:v>
                </c:pt>
              </c:numCache>
            </c:numRef>
          </c:val>
          <c:extLst>
            <c:ext xmlns:c16="http://schemas.microsoft.com/office/drawing/2014/chart" uri="{C3380CC4-5D6E-409C-BE32-E72D297353CC}">
              <c16:uniqueId val="{00000001-37D5-4774-ACDB-0F86F36F0133}"/>
            </c:ext>
          </c:extLst>
        </c:ser>
        <c:ser>
          <c:idx val="2"/>
          <c:order val="2"/>
          <c:tx>
            <c:strRef>
              <c:f>'Prev&amp;Prot_Day'!$D$2</c:f>
              <c:strCache>
                <c:ptCount val="1"/>
                <c:pt idx="0">
                  <c:v>Community Engagement</c:v>
                </c:pt>
              </c:strCache>
            </c:strRef>
          </c:tx>
          <c:spPr>
            <a:solidFill>
              <a:schemeClr val="accent3"/>
            </a:solidFill>
            <a:ln w="25400">
              <a:no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'Prev&amp;Prot_Day'!$D$3:$D$51</c:f>
              <c:numCache>
                <c:formatCode>General</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1561</c:v>
                </c:pt>
                <c:pt idx="22">
                  <c:v>4639</c:v>
                </c:pt>
                <c:pt idx="23">
                  <c:v>18654</c:v>
                </c:pt>
                <c:pt idx="24">
                  <c:v>9261</c:v>
                </c:pt>
                <c:pt idx="25">
                  <c:v>13262</c:v>
                </c:pt>
                <c:pt idx="26">
                  <c:v>11330</c:v>
                </c:pt>
                <c:pt idx="27">
                  <c:v>8940</c:v>
                </c:pt>
                <c:pt idx="28">
                  <c:v>13302</c:v>
                </c:pt>
                <c:pt idx="29">
                  <c:v>17343</c:v>
                </c:pt>
                <c:pt idx="30">
                  <c:v>18950</c:v>
                </c:pt>
                <c:pt idx="31">
                  <c:v>22938</c:v>
                </c:pt>
                <c:pt idx="32">
                  <c:v>52842</c:v>
                </c:pt>
                <c:pt idx="33">
                  <c:v>56488</c:v>
                </c:pt>
                <c:pt idx="34">
                  <c:v>49996</c:v>
                </c:pt>
                <c:pt idx="35">
                  <c:v>46098</c:v>
                </c:pt>
                <c:pt idx="36">
                  <c:v>45918</c:v>
                </c:pt>
                <c:pt idx="37">
                  <c:v>40511</c:v>
                </c:pt>
                <c:pt idx="38">
                  <c:v>42502</c:v>
                </c:pt>
                <c:pt idx="39">
                  <c:v>31778</c:v>
                </c:pt>
                <c:pt idx="40">
                  <c:v>29892</c:v>
                </c:pt>
                <c:pt idx="41">
                  <c:v>33716</c:v>
                </c:pt>
                <c:pt idx="42">
                  <c:v>39118</c:v>
                </c:pt>
                <c:pt idx="43">
                  <c:v>43332</c:v>
                </c:pt>
                <c:pt idx="44">
                  <c:v>52932</c:v>
                </c:pt>
                <c:pt idx="45">
                  <c:v>59330</c:v>
                </c:pt>
                <c:pt idx="46">
                  <c:v>64793</c:v>
                </c:pt>
                <c:pt idx="47">
                  <c:v>49803</c:v>
                </c:pt>
                <c:pt idx="48">
                  <c:v>47718</c:v>
                </c:pt>
              </c:numCache>
            </c:numRef>
          </c:val>
          <c:extLst>
            <c:ext xmlns:c16="http://schemas.microsoft.com/office/drawing/2014/chart" uri="{C3380CC4-5D6E-409C-BE32-E72D297353CC}">
              <c16:uniqueId val="{00000002-37D5-4774-ACDB-0F86F36F0133}"/>
            </c:ext>
          </c:extLst>
        </c:ser>
        <c:ser>
          <c:idx val="3"/>
          <c:order val="3"/>
          <c:tx>
            <c:strRef>
              <c:f>'Prev&amp;Prot_Day'!$E$2</c:f>
              <c:strCache>
                <c:ptCount val="1"/>
                <c:pt idx="0">
                  <c:v>Event</c:v>
                </c:pt>
              </c:strCache>
            </c:strRef>
          </c:tx>
          <c:spPr>
            <a:solidFill>
              <a:schemeClr val="accent4"/>
            </a:solidFill>
            <a:ln w="25400">
              <a:no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'Prev&amp;Prot_Day'!$E$3:$E$51</c:f>
              <c:numCache>
                <c:formatCode>General</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extLst>
            <c:ext xmlns:c16="http://schemas.microsoft.com/office/drawing/2014/chart" uri="{C3380CC4-5D6E-409C-BE32-E72D297353CC}">
              <c16:uniqueId val="{00000003-37D5-4774-ACDB-0F86F36F0133}"/>
            </c:ext>
          </c:extLst>
        </c:ser>
        <c:dLbls>
          <c:showLegendKey val="0"/>
          <c:showVal val="0"/>
          <c:showCatName val="0"/>
          <c:showSerName val="0"/>
          <c:showPercent val="0"/>
          <c:showBubbleSize val="0"/>
        </c:dLbls>
        <c:axId val="1900890720"/>
        <c:axId val="1897978320"/>
        <c:extLst/>
      </c:areaChart>
      <c:dateAx>
        <c:axId val="1900890720"/>
        <c:scaling>
          <c:orientation val="minMax"/>
          <c:max val="45200"/>
          <c:min val="43739"/>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396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7978320"/>
        <c:crosses val="autoZero"/>
        <c:auto val="1"/>
        <c:lblOffset val="100"/>
        <c:baseTimeUnit val="months"/>
        <c:majorUnit val="3"/>
        <c:majorTimeUnit val="months"/>
        <c:minorUnit val="1"/>
        <c:minorTimeUnit val="months"/>
      </c:dateAx>
      <c:valAx>
        <c:axId val="1897978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0890720"/>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GB" sz="900" b="0" i="0" u="none" strike="noStrike" kern="1200" spc="0" baseline="0">
                <a:solidFill>
                  <a:sysClr val="windowText" lastClr="000000">
                    <a:lumMod val="65000"/>
                    <a:lumOff val="35000"/>
                  </a:sysClr>
                </a:solidFill>
              </a:rPr>
              <a:t>Total Minutes of Protection Activity - Day</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'Prev&amp;Prot_Day'!$H$2</c:f>
              <c:strCache>
                <c:ptCount val="1"/>
                <c:pt idx="0">
                  <c:v>Fire Safety Check Visit</c:v>
                </c:pt>
              </c:strCache>
            </c:strRef>
          </c:tx>
          <c:spPr>
            <a:solidFill>
              <a:schemeClr val="accent1"/>
            </a:solidFill>
            <a:ln w="9525">
              <a:solidFill>
                <a:schemeClr val="bg1"/>
              </a:solid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'Prev&amp;Prot_Day'!$H$3:$H$51</c:f>
              <c:numCache>
                <c:formatCode>General</c:formatCode>
                <c:ptCount val="49"/>
                <c:pt idx="0">
                  <c:v>0</c:v>
                </c:pt>
                <c:pt idx="1">
                  <c:v>0</c:v>
                </c:pt>
                <c:pt idx="2">
                  <c:v>0</c:v>
                </c:pt>
                <c:pt idx="3">
                  <c:v>0</c:v>
                </c:pt>
                <c:pt idx="4">
                  <c:v>0</c:v>
                </c:pt>
                <c:pt idx="5">
                  <c:v>450</c:v>
                </c:pt>
                <c:pt idx="6">
                  <c:v>150</c:v>
                </c:pt>
                <c:pt idx="7">
                  <c:v>1378</c:v>
                </c:pt>
                <c:pt idx="8">
                  <c:v>1644</c:v>
                </c:pt>
                <c:pt idx="9">
                  <c:v>927</c:v>
                </c:pt>
                <c:pt idx="10">
                  <c:v>690</c:v>
                </c:pt>
                <c:pt idx="11">
                  <c:v>1125</c:v>
                </c:pt>
                <c:pt idx="12">
                  <c:v>150</c:v>
                </c:pt>
                <c:pt idx="13">
                  <c:v>1560</c:v>
                </c:pt>
                <c:pt idx="14">
                  <c:v>930</c:v>
                </c:pt>
                <c:pt idx="15">
                  <c:v>1140</c:v>
                </c:pt>
                <c:pt idx="16">
                  <c:v>618</c:v>
                </c:pt>
                <c:pt idx="17">
                  <c:v>1740</c:v>
                </c:pt>
                <c:pt idx="18">
                  <c:v>1135</c:v>
                </c:pt>
                <c:pt idx="19">
                  <c:v>5039</c:v>
                </c:pt>
                <c:pt idx="20">
                  <c:v>2024</c:v>
                </c:pt>
                <c:pt idx="21">
                  <c:v>10091</c:v>
                </c:pt>
                <c:pt idx="22">
                  <c:v>25566</c:v>
                </c:pt>
                <c:pt idx="23">
                  <c:v>46893</c:v>
                </c:pt>
                <c:pt idx="24">
                  <c:v>69269</c:v>
                </c:pt>
                <c:pt idx="25">
                  <c:v>74796</c:v>
                </c:pt>
                <c:pt idx="26">
                  <c:v>48624</c:v>
                </c:pt>
                <c:pt idx="27">
                  <c:v>77749</c:v>
                </c:pt>
                <c:pt idx="28">
                  <c:v>85185</c:v>
                </c:pt>
                <c:pt idx="29">
                  <c:v>110295</c:v>
                </c:pt>
                <c:pt idx="30">
                  <c:v>101951</c:v>
                </c:pt>
                <c:pt idx="31">
                  <c:v>99116</c:v>
                </c:pt>
                <c:pt idx="32">
                  <c:v>91354</c:v>
                </c:pt>
                <c:pt idx="33">
                  <c:v>66843</c:v>
                </c:pt>
                <c:pt idx="34">
                  <c:v>88584</c:v>
                </c:pt>
                <c:pt idx="35">
                  <c:v>85410</c:v>
                </c:pt>
                <c:pt idx="36">
                  <c:v>73104</c:v>
                </c:pt>
                <c:pt idx="37">
                  <c:v>90995</c:v>
                </c:pt>
                <c:pt idx="38">
                  <c:v>53798</c:v>
                </c:pt>
                <c:pt idx="39">
                  <c:v>89862</c:v>
                </c:pt>
                <c:pt idx="40">
                  <c:v>64667</c:v>
                </c:pt>
                <c:pt idx="41">
                  <c:v>73435</c:v>
                </c:pt>
                <c:pt idx="42">
                  <c:v>72645</c:v>
                </c:pt>
                <c:pt idx="43">
                  <c:v>68450</c:v>
                </c:pt>
                <c:pt idx="44">
                  <c:v>64800</c:v>
                </c:pt>
                <c:pt idx="45">
                  <c:v>71731</c:v>
                </c:pt>
                <c:pt idx="46">
                  <c:v>67792</c:v>
                </c:pt>
                <c:pt idx="47">
                  <c:v>65267</c:v>
                </c:pt>
                <c:pt idx="48">
                  <c:v>68808</c:v>
                </c:pt>
              </c:numCache>
            </c:numRef>
          </c:val>
          <c:extLst xmlns:c15="http://schemas.microsoft.com/office/drawing/2012/chart">
            <c:ext xmlns:c16="http://schemas.microsoft.com/office/drawing/2014/chart" uri="{C3380CC4-5D6E-409C-BE32-E72D297353CC}">
              <c16:uniqueId val="{00000000-BD53-43FB-B01A-D4F374E2A88D}"/>
            </c:ext>
          </c:extLst>
        </c:ser>
        <c:ser>
          <c:idx val="1"/>
          <c:order val="1"/>
          <c:tx>
            <c:strRef>
              <c:f>'Prev&amp;Prot_Day'!$I$2</c:f>
              <c:strCache>
                <c:ptCount val="1"/>
                <c:pt idx="0">
                  <c:v>Outside Duty</c:v>
                </c:pt>
              </c:strCache>
            </c:strRef>
          </c:tx>
          <c:spPr>
            <a:solidFill>
              <a:schemeClr val="accent2"/>
            </a:solidFill>
            <a:ln w="9525">
              <a:solidFill>
                <a:schemeClr val="bg1"/>
              </a:solid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'Prev&amp;Prot_Day'!$I$3:$I$51</c:f>
              <c:numCache>
                <c:formatCode>General</c:formatCode>
                <c:ptCount val="49"/>
                <c:pt idx="0">
                  <c:v>139836</c:v>
                </c:pt>
                <c:pt idx="1">
                  <c:v>175229</c:v>
                </c:pt>
                <c:pt idx="2">
                  <c:v>110478</c:v>
                </c:pt>
                <c:pt idx="3">
                  <c:v>218719</c:v>
                </c:pt>
                <c:pt idx="4">
                  <c:v>167666</c:v>
                </c:pt>
                <c:pt idx="5">
                  <c:v>152543</c:v>
                </c:pt>
                <c:pt idx="6">
                  <c:v>79835</c:v>
                </c:pt>
                <c:pt idx="7">
                  <c:v>100186</c:v>
                </c:pt>
                <c:pt idx="8">
                  <c:v>159141</c:v>
                </c:pt>
                <c:pt idx="9">
                  <c:v>146672</c:v>
                </c:pt>
                <c:pt idx="10">
                  <c:v>109323</c:v>
                </c:pt>
                <c:pt idx="11">
                  <c:v>88246</c:v>
                </c:pt>
                <c:pt idx="12">
                  <c:v>99831</c:v>
                </c:pt>
                <c:pt idx="13">
                  <c:v>100775</c:v>
                </c:pt>
                <c:pt idx="14">
                  <c:v>76321</c:v>
                </c:pt>
                <c:pt idx="15">
                  <c:v>111165</c:v>
                </c:pt>
                <c:pt idx="16">
                  <c:v>162748</c:v>
                </c:pt>
                <c:pt idx="17">
                  <c:v>138521</c:v>
                </c:pt>
                <c:pt idx="18">
                  <c:v>117590</c:v>
                </c:pt>
                <c:pt idx="19">
                  <c:v>147194</c:v>
                </c:pt>
                <c:pt idx="20">
                  <c:v>120796</c:v>
                </c:pt>
                <c:pt idx="21">
                  <c:v>109618</c:v>
                </c:pt>
                <c:pt idx="22">
                  <c:v>100963</c:v>
                </c:pt>
                <c:pt idx="23">
                  <c:v>112719</c:v>
                </c:pt>
                <c:pt idx="24">
                  <c:v>121887</c:v>
                </c:pt>
                <c:pt idx="25">
                  <c:v>120155</c:v>
                </c:pt>
                <c:pt idx="26">
                  <c:v>84009</c:v>
                </c:pt>
                <c:pt idx="27">
                  <c:v>141427</c:v>
                </c:pt>
                <c:pt idx="28">
                  <c:v>129645</c:v>
                </c:pt>
                <c:pt idx="29">
                  <c:v>133767</c:v>
                </c:pt>
                <c:pt idx="30">
                  <c:v>110768</c:v>
                </c:pt>
                <c:pt idx="31">
                  <c:v>121447</c:v>
                </c:pt>
                <c:pt idx="32">
                  <c:v>111877</c:v>
                </c:pt>
                <c:pt idx="33">
                  <c:v>101498</c:v>
                </c:pt>
                <c:pt idx="34">
                  <c:v>113957</c:v>
                </c:pt>
                <c:pt idx="35">
                  <c:v>142401</c:v>
                </c:pt>
                <c:pt idx="36">
                  <c:v>113478</c:v>
                </c:pt>
                <c:pt idx="37">
                  <c:v>132516</c:v>
                </c:pt>
                <c:pt idx="38">
                  <c:v>77793</c:v>
                </c:pt>
                <c:pt idx="39">
                  <c:v>146211</c:v>
                </c:pt>
                <c:pt idx="40">
                  <c:v>141953</c:v>
                </c:pt>
                <c:pt idx="41">
                  <c:v>139035</c:v>
                </c:pt>
                <c:pt idx="42">
                  <c:v>145256</c:v>
                </c:pt>
                <c:pt idx="43">
                  <c:v>146619</c:v>
                </c:pt>
                <c:pt idx="44">
                  <c:v>135057</c:v>
                </c:pt>
                <c:pt idx="45">
                  <c:v>128069</c:v>
                </c:pt>
                <c:pt idx="46">
                  <c:v>127369</c:v>
                </c:pt>
                <c:pt idx="47">
                  <c:v>110006</c:v>
                </c:pt>
                <c:pt idx="48">
                  <c:v>129447</c:v>
                </c:pt>
              </c:numCache>
            </c:numRef>
          </c:val>
          <c:extLst xmlns:c15="http://schemas.microsoft.com/office/drawing/2012/chart">
            <c:ext xmlns:c16="http://schemas.microsoft.com/office/drawing/2014/chart" uri="{C3380CC4-5D6E-409C-BE32-E72D297353CC}">
              <c16:uniqueId val="{00000001-BD53-43FB-B01A-D4F374E2A88D}"/>
            </c:ext>
          </c:extLst>
        </c:ser>
        <c:ser>
          <c:idx val="2"/>
          <c:order val="2"/>
          <c:tx>
            <c:strRef>
              <c:f>'Prev&amp;Prot_Day'!$J$2</c:f>
              <c:strCache>
                <c:ptCount val="1"/>
                <c:pt idx="0">
                  <c:v>Hydrant Inspections</c:v>
                </c:pt>
              </c:strCache>
            </c:strRef>
          </c:tx>
          <c:spPr>
            <a:solidFill>
              <a:schemeClr val="accent3"/>
            </a:solidFill>
            <a:ln w="9525">
              <a:solidFill>
                <a:schemeClr val="bg1"/>
              </a:solid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'Prev&amp;Prot_Day'!$J$3:$J$51</c:f>
              <c:numCache>
                <c:formatCode>General</c:formatCode>
                <c:ptCount val="49"/>
                <c:pt idx="0">
                  <c:v>69005</c:v>
                </c:pt>
                <c:pt idx="1">
                  <c:v>12853</c:v>
                </c:pt>
                <c:pt idx="2">
                  <c:v>1361</c:v>
                </c:pt>
                <c:pt idx="3">
                  <c:v>1655</c:v>
                </c:pt>
                <c:pt idx="4">
                  <c:v>2325</c:v>
                </c:pt>
                <c:pt idx="5">
                  <c:v>95136</c:v>
                </c:pt>
                <c:pt idx="6">
                  <c:v>94130</c:v>
                </c:pt>
                <c:pt idx="7">
                  <c:v>102928</c:v>
                </c:pt>
                <c:pt idx="8">
                  <c:v>93420</c:v>
                </c:pt>
                <c:pt idx="9">
                  <c:v>82552</c:v>
                </c:pt>
                <c:pt idx="10">
                  <c:v>71539</c:v>
                </c:pt>
                <c:pt idx="11">
                  <c:v>63027</c:v>
                </c:pt>
                <c:pt idx="12">
                  <c:v>43619</c:v>
                </c:pt>
                <c:pt idx="13">
                  <c:v>7555</c:v>
                </c:pt>
                <c:pt idx="14">
                  <c:v>1320</c:v>
                </c:pt>
                <c:pt idx="15">
                  <c:v>330</c:v>
                </c:pt>
                <c:pt idx="16">
                  <c:v>180</c:v>
                </c:pt>
                <c:pt idx="17">
                  <c:v>96014</c:v>
                </c:pt>
                <c:pt idx="18">
                  <c:v>110127</c:v>
                </c:pt>
                <c:pt idx="19">
                  <c:v>112342</c:v>
                </c:pt>
                <c:pt idx="20">
                  <c:v>105468</c:v>
                </c:pt>
                <c:pt idx="21">
                  <c:v>108231</c:v>
                </c:pt>
                <c:pt idx="22">
                  <c:v>117779</c:v>
                </c:pt>
                <c:pt idx="23">
                  <c:v>102495</c:v>
                </c:pt>
                <c:pt idx="24">
                  <c:v>90987</c:v>
                </c:pt>
                <c:pt idx="25">
                  <c:v>14785</c:v>
                </c:pt>
                <c:pt idx="26">
                  <c:v>6186</c:v>
                </c:pt>
                <c:pt idx="27">
                  <c:v>2240</c:v>
                </c:pt>
                <c:pt idx="28">
                  <c:v>1595</c:v>
                </c:pt>
                <c:pt idx="29">
                  <c:v>34332</c:v>
                </c:pt>
                <c:pt idx="30">
                  <c:v>110673</c:v>
                </c:pt>
                <c:pt idx="31">
                  <c:v>105359</c:v>
                </c:pt>
                <c:pt idx="32">
                  <c:v>101310</c:v>
                </c:pt>
                <c:pt idx="33">
                  <c:v>85604</c:v>
                </c:pt>
                <c:pt idx="34">
                  <c:v>110243</c:v>
                </c:pt>
                <c:pt idx="35">
                  <c:v>90259</c:v>
                </c:pt>
                <c:pt idx="36">
                  <c:v>48906</c:v>
                </c:pt>
                <c:pt idx="37">
                  <c:v>6697</c:v>
                </c:pt>
                <c:pt idx="38">
                  <c:v>210</c:v>
                </c:pt>
                <c:pt idx="39">
                  <c:v>709</c:v>
                </c:pt>
                <c:pt idx="40">
                  <c:v>90</c:v>
                </c:pt>
                <c:pt idx="41">
                  <c:v>29687</c:v>
                </c:pt>
                <c:pt idx="42">
                  <c:v>120477</c:v>
                </c:pt>
                <c:pt idx="43">
                  <c:v>138044</c:v>
                </c:pt>
                <c:pt idx="44">
                  <c:v>119507</c:v>
                </c:pt>
                <c:pt idx="45">
                  <c:v>105314</c:v>
                </c:pt>
                <c:pt idx="46">
                  <c:v>104908</c:v>
                </c:pt>
                <c:pt idx="47">
                  <c:v>30923</c:v>
                </c:pt>
                <c:pt idx="48">
                  <c:v>11582</c:v>
                </c:pt>
              </c:numCache>
            </c:numRef>
          </c:val>
          <c:extLst xmlns:c15="http://schemas.microsoft.com/office/drawing/2012/chart">
            <c:ext xmlns:c16="http://schemas.microsoft.com/office/drawing/2014/chart" uri="{C3380CC4-5D6E-409C-BE32-E72D297353CC}">
              <c16:uniqueId val="{00000002-BD53-43FB-B01A-D4F374E2A88D}"/>
            </c:ext>
          </c:extLst>
        </c:ser>
        <c:ser>
          <c:idx val="3"/>
          <c:order val="3"/>
          <c:tx>
            <c:strRef>
              <c:f>'Prev&amp;Prot_Day'!$G$2</c:f>
              <c:strCache>
                <c:ptCount val="1"/>
                <c:pt idx="0">
                  <c:v>Visual Audit</c:v>
                </c:pt>
              </c:strCache>
            </c:strRef>
          </c:tx>
          <c:spPr>
            <a:solidFill>
              <a:schemeClr val="accent4">
                <a:lumMod val="75000"/>
              </a:schemeClr>
            </a:solidFill>
            <a:ln w="25400">
              <a:solidFill>
                <a:schemeClr val="bg1"/>
              </a:solidFill>
            </a:ln>
            <a:effectLst/>
          </c:spPr>
          <c:cat>
            <c:numRef>
              <c:f>'Prev&amp;Prot_Day'!$A$3:$A$51</c:f>
              <c:numCache>
                <c:formatCode>mmm\-yy</c:formatCode>
                <c:ptCount val="49"/>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pt idx="19">
                  <c:v>44317</c:v>
                </c:pt>
                <c:pt idx="20">
                  <c:v>44348</c:v>
                </c:pt>
                <c:pt idx="21">
                  <c:v>44378</c:v>
                </c:pt>
                <c:pt idx="22">
                  <c:v>44409</c:v>
                </c:pt>
                <c:pt idx="23">
                  <c:v>44440</c:v>
                </c:pt>
                <c:pt idx="24">
                  <c:v>44470</c:v>
                </c:pt>
                <c:pt idx="25">
                  <c:v>44501</c:v>
                </c:pt>
                <c:pt idx="26">
                  <c:v>44531</c:v>
                </c:pt>
                <c:pt idx="27">
                  <c:v>44562</c:v>
                </c:pt>
                <c:pt idx="28">
                  <c:v>44593</c:v>
                </c:pt>
                <c:pt idx="29">
                  <c:v>44621</c:v>
                </c:pt>
                <c:pt idx="30">
                  <c:v>44652</c:v>
                </c:pt>
                <c:pt idx="31">
                  <c:v>44682</c:v>
                </c:pt>
                <c:pt idx="32">
                  <c:v>44713</c:v>
                </c:pt>
                <c:pt idx="33">
                  <c:v>44743</c:v>
                </c:pt>
                <c:pt idx="34">
                  <c:v>44774</c:v>
                </c:pt>
                <c:pt idx="35">
                  <c:v>44805</c:v>
                </c:pt>
                <c:pt idx="36">
                  <c:v>44835</c:v>
                </c:pt>
                <c:pt idx="37">
                  <c:v>44866</c:v>
                </c:pt>
                <c:pt idx="38">
                  <c:v>44896</c:v>
                </c:pt>
                <c:pt idx="39">
                  <c:v>44927</c:v>
                </c:pt>
                <c:pt idx="40">
                  <c:v>44958</c:v>
                </c:pt>
                <c:pt idx="41">
                  <c:v>44986</c:v>
                </c:pt>
                <c:pt idx="42">
                  <c:v>45017</c:v>
                </c:pt>
                <c:pt idx="43">
                  <c:v>45047</c:v>
                </c:pt>
                <c:pt idx="44">
                  <c:v>45078</c:v>
                </c:pt>
                <c:pt idx="45">
                  <c:v>45108</c:v>
                </c:pt>
                <c:pt idx="46">
                  <c:v>45139</c:v>
                </c:pt>
                <c:pt idx="47">
                  <c:v>45170</c:v>
                </c:pt>
                <c:pt idx="48">
                  <c:v>45200</c:v>
                </c:pt>
              </c:numCache>
            </c:numRef>
          </c:cat>
          <c:val>
            <c:numRef>
              <c:f>'Prev&amp;Prot_Day'!$G$3:$G$51</c:f>
              <c:numCache>
                <c:formatCode>General</c:formatCode>
                <c:ptCount val="49"/>
                <c:pt idx="0">
                  <c:v>240775</c:v>
                </c:pt>
                <c:pt idx="1">
                  <c:v>258833</c:v>
                </c:pt>
                <c:pt idx="2">
                  <c:v>258170</c:v>
                </c:pt>
                <c:pt idx="3">
                  <c:v>282907</c:v>
                </c:pt>
                <c:pt idx="4">
                  <c:v>250659</c:v>
                </c:pt>
                <c:pt idx="5">
                  <c:v>302285</c:v>
                </c:pt>
                <c:pt idx="6">
                  <c:v>327031</c:v>
                </c:pt>
                <c:pt idx="7">
                  <c:v>378137</c:v>
                </c:pt>
                <c:pt idx="8">
                  <c:v>375194</c:v>
                </c:pt>
                <c:pt idx="9">
                  <c:v>328439</c:v>
                </c:pt>
                <c:pt idx="10">
                  <c:v>294980</c:v>
                </c:pt>
                <c:pt idx="11">
                  <c:v>270907</c:v>
                </c:pt>
                <c:pt idx="12">
                  <c:v>291906</c:v>
                </c:pt>
                <c:pt idx="13">
                  <c:v>309492</c:v>
                </c:pt>
                <c:pt idx="14">
                  <c:v>271913</c:v>
                </c:pt>
                <c:pt idx="15">
                  <c:v>290522</c:v>
                </c:pt>
                <c:pt idx="16">
                  <c:v>311287</c:v>
                </c:pt>
                <c:pt idx="17">
                  <c:v>376993</c:v>
                </c:pt>
                <c:pt idx="18">
                  <c:v>336885</c:v>
                </c:pt>
                <c:pt idx="19">
                  <c:v>361123</c:v>
                </c:pt>
                <c:pt idx="20">
                  <c:v>301995</c:v>
                </c:pt>
                <c:pt idx="21">
                  <c:v>301011</c:v>
                </c:pt>
                <c:pt idx="22">
                  <c:v>317284</c:v>
                </c:pt>
                <c:pt idx="23">
                  <c:v>278881</c:v>
                </c:pt>
                <c:pt idx="24">
                  <c:v>249052</c:v>
                </c:pt>
                <c:pt idx="25">
                  <c:v>268382</c:v>
                </c:pt>
                <c:pt idx="26">
                  <c:v>236549</c:v>
                </c:pt>
                <c:pt idx="27">
                  <c:v>268051</c:v>
                </c:pt>
                <c:pt idx="28">
                  <c:v>259604</c:v>
                </c:pt>
                <c:pt idx="29">
                  <c:v>280124</c:v>
                </c:pt>
                <c:pt idx="30">
                  <c:v>274050</c:v>
                </c:pt>
                <c:pt idx="31">
                  <c:v>275617</c:v>
                </c:pt>
                <c:pt idx="32">
                  <c:v>236432</c:v>
                </c:pt>
                <c:pt idx="33">
                  <c:v>211499</c:v>
                </c:pt>
                <c:pt idx="34">
                  <c:v>240564</c:v>
                </c:pt>
                <c:pt idx="35">
                  <c:v>231011</c:v>
                </c:pt>
                <c:pt idx="36">
                  <c:v>230888</c:v>
                </c:pt>
                <c:pt idx="37">
                  <c:v>244221</c:v>
                </c:pt>
                <c:pt idx="38">
                  <c:v>213536</c:v>
                </c:pt>
                <c:pt idx="39">
                  <c:v>220753</c:v>
                </c:pt>
                <c:pt idx="40">
                  <c:v>210590</c:v>
                </c:pt>
                <c:pt idx="41">
                  <c:v>232710</c:v>
                </c:pt>
                <c:pt idx="42">
                  <c:v>272971</c:v>
                </c:pt>
                <c:pt idx="43">
                  <c:v>283288</c:v>
                </c:pt>
                <c:pt idx="44">
                  <c:v>259872</c:v>
                </c:pt>
                <c:pt idx="45">
                  <c:v>251384</c:v>
                </c:pt>
                <c:pt idx="46">
                  <c:v>255139</c:v>
                </c:pt>
                <c:pt idx="47">
                  <c:v>233444</c:v>
                </c:pt>
                <c:pt idx="48">
                  <c:v>232354</c:v>
                </c:pt>
              </c:numCache>
            </c:numRef>
          </c:val>
          <c:extLst xmlns:c15="http://schemas.microsoft.com/office/drawing/2012/chart">
            <c:ext xmlns:c16="http://schemas.microsoft.com/office/drawing/2014/chart" uri="{C3380CC4-5D6E-409C-BE32-E72D297353CC}">
              <c16:uniqueId val="{00000003-BD53-43FB-B01A-D4F374E2A88D}"/>
            </c:ext>
          </c:extLst>
        </c:ser>
        <c:dLbls>
          <c:showLegendKey val="0"/>
          <c:showVal val="0"/>
          <c:showCatName val="0"/>
          <c:showSerName val="0"/>
          <c:showPercent val="0"/>
          <c:showBubbleSize val="0"/>
        </c:dLbls>
        <c:axId val="43809855"/>
        <c:axId val="43810815"/>
        <c:extLst/>
      </c:areaChart>
      <c:dateAx>
        <c:axId val="43809855"/>
        <c:scaling>
          <c:orientation val="minMax"/>
          <c:max val="45200"/>
          <c:min val="44105"/>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30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10815"/>
        <c:crosses val="autoZero"/>
        <c:auto val="1"/>
        <c:lblOffset val="100"/>
        <c:baseTimeUnit val="months"/>
        <c:majorUnit val="3"/>
        <c:majorTimeUnit val="months"/>
      </c:dateAx>
      <c:valAx>
        <c:axId val="438108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09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1</xdr:row>
      <xdr:rowOff>104775</xdr:rowOff>
    </xdr:from>
    <xdr:to>
      <xdr:col>1</xdr:col>
      <xdr:colOff>1762125</xdr:colOff>
      <xdr:row>6</xdr:row>
      <xdr:rowOff>161925</xdr:rowOff>
    </xdr:to>
    <xdr:pic>
      <xdr:nvPicPr>
        <xdr:cNvPr id="3" name="Picture 2">
          <a:extLst>
            <a:ext uri="{FF2B5EF4-FFF2-40B4-BE49-F238E27FC236}">
              <a16:creationId xmlns:a16="http://schemas.microsoft.com/office/drawing/2014/main" id="{6218457D-BA76-C09A-69AD-CFBB2DD8FDAA}"/>
            </a:ext>
            <a:ext uri="{147F2762-F138-4A5C-976F-8EAC2B608ADB}">
              <a16:predDERef xmlns:a16="http://schemas.microsoft.com/office/drawing/2014/main" pred="{18BCF211-C0F9-42DE-98DC-2456BECF3114}"/>
            </a:ext>
          </a:extLst>
        </xdr:cNvPr>
        <xdr:cNvPicPr>
          <a:picLocks noChangeAspect="1"/>
        </xdr:cNvPicPr>
      </xdr:nvPicPr>
      <xdr:blipFill>
        <a:blip xmlns:r="http://schemas.openxmlformats.org/officeDocument/2006/relationships" r:embed="rId1"/>
        <a:stretch>
          <a:fillRect/>
        </a:stretch>
      </xdr:blipFill>
      <xdr:spPr>
        <a:xfrm>
          <a:off x="333375" y="276225"/>
          <a:ext cx="1847850" cy="92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44</xdr:row>
      <xdr:rowOff>114300</xdr:rowOff>
    </xdr:from>
    <xdr:to>
      <xdr:col>5</xdr:col>
      <xdr:colOff>328612</xdr:colOff>
      <xdr:row>59</xdr:row>
      <xdr:rowOff>142875</xdr:rowOff>
    </xdr:to>
    <xdr:graphicFrame macro="">
      <xdr:nvGraphicFramePr>
        <xdr:cNvPr id="8" name="Chart 7">
          <a:extLst>
            <a:ext uri="{FF2B5EF4-FFF2-40B4-BE49-F238E27FC236}">
              <a16:creationId xmlns:a16="http://schemas.microsoft.com/office/drawing/2014/main" id="{147B8EB9-2B50-D9D6-0383-175FBD239C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31</xdr:row>
      <xdr:rowOff>0</xdr:rowOff>
    </xdr:from>
    <xdr:to>
      <xdr:col>22</xdr:col>
      <xdr:colOff>223584</xdr:colOff>
      <xdr:row>48</xdr:row>
      <xdr:rowOff>11412</xdr:rowOff>
    </xdr:to>
    <xdr:graphicFrame macro="">
      <xdr:nvGraphicFramePr>
        <xdr:cNvPr id="2" name="Chart 1">
          <a:extLst>
            <a:ext uri="{FF2B5EF4-FFF2-40B4-BE49-F238E27FC236}">
              <a16:creationId xmlns:a16="http://schemas.microsoft.com/office/drawing/2014/main" id="{F7B58391-24AF-4494-8243-BEE780BB36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657225</xdr:colOff>
      <xdr:row>48</xdr:row>
      <xdr:rowOff>142875</xdr:rowOff>
    </xdr:from>
    <xdr:to>
      <xdr:col>22</xdr:col>
      <xdr:colOff>219075</xdr:colOff>
      <xdr:row>64</xdr:row>
      <xdr:rowOff>152400</xdr:rowOff>
    </xdr:to>
    <xdr:graphicFrame macro="">
      <xdr:nvGraphicFramePr>
        <xdr:cNvPr id="6" name="Chart 2">
          <a:extLst>
            <a:ext uri="{FF2B5EF4-FFF2-40B4-BE49-F238E27FC236}">
              <a16:creationId xmlns:a16="http://schemas.microsoft.com/office/drawing/2014/main" id="{7B5E284D-D6C2-476A-8E3A-F96738249DBC}"/>
            </a:ext>
            <a:ext uri="{147F2762-F138-4A5C-976F-8EAC2B608ADB}">
              <a16:predDERef xmlns:a16="http://schemas.microsoft.com/office/drawing/2014/main" pred="{F7B58391-24AF-4494-8243-BEE780BB36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34)" backgroundRefresh="0" connectionId="1" xr16:uid="{DD949EDA-8441-4638-BF0F-0D417ABF22E1}" autoFormatId="16" applyNumberFormats="0" applyBorderFormats="0" applyFontFormats="0" applyPatternFormats="0" applyAlignmentFormats="0" applyWidthHeightFormats="0">
  <queryTableRefresh nextId="33">
    <queryTableFields count="5">
      <queryTableField id="7" name="LFB Pillars" tableColumnId="12"/>
      <queryTableField id="1" name="Code" tableColumnId="2"/>
      <queryTableField id="2" name="Indicator Name" tableColumnId="4"/>
      <queryTableField id="3" name="Indicator Definition" tableColumnId="5"/>
      <queryTableField id="4" name="Target Text" tableColumnId="6"/>
    </queryTableFields>
    <queryTableDeletedFields count="16">
      <deletedField name="KPI_ID"/>
      <deletedField name="Item Type"/>
      <deletedField name="Path"/>
      <deletedField name="Target Format"/>
      <deletedField name="Target Numerical"/>
      <deletedField name="MetricImproveType"/>
      <deletedField name="Commitment"/>
      <deletedField name="Performance Owner"/>
      <deletedField name="Subject Matter Expert"/>
      <deletedField name="Measure Type"/>
      <deletedField name="Data Frequency"/>
      <deletedField name="Directorate"/>
      <deletedField name="Service"/>
      <deletedField name="SPC Chart Yes/No"/>
      <deletedField name="Department"/>
      <deletedField name="Report"/>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18918E0-E819-4DF1-B64D-18305632F94B}" name="Table_query__34" displayName="Table_query__34" ref="A1:E36" tableType="queryTable" totalsRowShown="0" headerRowDxfId="78" dataDxfId="76" headerRowBorderDxfId="77" tableBorderDxfId="75" totalsRowBorderDxfId="74">
  <autoFilter ref="A1:E36" xr:uid="{86685707-8406-45A2-9B1D-E99699CCF6B6}"/>
  <sortState xmlns:xlrd2="http://schemas.microsoft.com/office/spreadsheetml/2017/richdata2" ref="A2:E36">
    <sortCondition ref="B1:B36"/>
  </sortState>
  <tableColumns count="5">
    <tableColumn id="12" xr3:uid="{BC39F570-A4A9-40BE-B959-F549F0E09C15}" uniqueName="field_6" name="LFB Pillars" queryTableFieldId="7" dataDxfId="73"/>
    <tableColumn id="2" xr3:uid="{84266A6A-2644-401A-A7F7-F83F52989EF8}" uniqueName="Title" name="Code" queryTableFieldId="1" dataDxfId="72"/>
    <tableColumn id="4" xr3:uid="{2771A6F6-6DA4-47A0-AAA9-456E4480C42D}" uniqueName="field_1" name="Indicator Name" queryTableFieldId="2" dataDxfId="71"/>
    <tableColumn id="5" xr3:uid="{CDA72FBF-1834-4FDF-B823-A2E62323CBFB}" uniqueName="field_2" name="Indicator Definition" queryTableFieldId="3" dataDxfId="70"/>
    <tableColumn id="6" xr3:uid="{866159A8-608B-403B-9EB1-8809810B7581}" uniqueName="field_3" name="Target Text" queryTableFieldId="4" dataDxfId="6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4F82EF6-7007-4C50-BF20-D38E46D05B5E}" name="Table13" displayName="Table13" ref="A1:Q84" totalsRowShown="0" headerRowDxfId="68" dataDxfId="66" headerRowBorderDxfId="67" tableBorderDxfId="65" totalsRowBorderDxfId="64" dataCellStyle="Normal 2">
  <autoFilter ref="A1:Q84" xr:uid="{94F82EF6-7007-4C50-BF20-D38E46D05B5E}"/>
  <tableColumns count="17">
    <tableColumn id="1" xr3:uid="{FB1E05A9-8FE9-4CEB-8AAF-008EBFC14A84}" name="mm-yyyy" dataDxfId="63"/>
    <tableColumn id="2" xr3:uid="{A00EB2E3-E041-43DA-B40A-62B9E97618D9}" name="Operational Staff Women" dataDxfId="62" dataCellStyle="Normal 2"/>
    <tableColumn id="3" xr3:uid="{D99F9C59-5E9E-4B13-AA48-E8303A16D6EA}" name="Operational Staff Ethnic Minority" dataDxfId="61" dataCellStyle="Normal 2"/>
    <tableColumn id="4" xr3:uid="{195A46E5-7EBA-4CC6-8ACC-99ACA93AAF63}" name="Operational Staff Disability" dataDxfId="60" dataCellStyle="Normal 2"/>
    <tableColumn id="5" xr3:uid="{67362CEE-BAFD-43E7-84CD-E8112C301D32}" name="Operational Staff LGBT" dataDxfId="59" dataCellStyle="Normal 2"/>
    <tableColumn id="6" xr3:uid="{33178C08-6856-438C-B225-7D8C823FEA59}" name="Operational Staff Total" dataDxfId="58" dataCellStyle="Normal 2"/>
    <tableColumn id="7" xr3:uid="{71BDE311-4E35-4596-BDBF-D4F15D5E8B5C}" name="FRS Staff Women" dataDxfId="57" dataCellStyle="Normal 2"/>
    <tableColumn id="8" xr3:uid="{0DE85FD7-4D8D-4820-A137-66639A94C13A}" name="FRS Staff Ethnic Minority" dataDxfId="56" dataCellStyle="Normal 2"/>
    <tableColumn id="9" xr3:uid="{AC31AB66-8274-4A8C-8079-B12A0FB8974D}" name="FRS Staff Disability" dataDxfId="55" dataCellStyle="Normal 2"/>
    <tableColumn id="10" xr3:uid="{89EFA324-409C-4F41-93AA-9E6C563173A5}" name="FRS LGBT Staff" dataDxfId="54" dataCellStyle="Normal 2"/>
    <tableColumn id="11" xr3:uid="{F46E0C7C-44F2-4B54-9CCA-BC06E42B916D}" name="FRS Staff Total" dataDxfId="53" dataCellStyle="Normal 2"/>
    <tableColumn id="12" xr3:uid="{8A931620-CBA0-4B28-97AC-4FEA9C1007F0}" name="Control Staff Women" dataDxfId="52" dataCellStyle="Normal 2"/>
    <tableColumn id="13" xr3:uid="{B0151E9C-6484-43F0-85A7-D5F64D9BE666}" name="Control Staff Ethnic Minority" dataDxfId="51" dataCellStyle="Normal 2"/>
    <tableColumn id="14" xr3:uid="{3EA74D5A-6F2F-4A76-B97E-877DCDA17D6B}" name="Control Staff Disability" dataDxfId="50" dataCellStyle="Normal 2"/>
    <tableColumn id="15" xr3:uid="{3BD0FC0B-3EB7-41F0-94FD-789D96BCE4D2}" name="Control Staff LGBT" dataDxfId="49" dataCellStyle="Normal 2"/>
    <tableColumn id="16" xr3:uid="{EDDC01FF-1061-4917-B123-C172783B09D4}" name="Control Staff Total" dataDxfId="48" dataCellStyle="Normal 2"/>
    <tableColumn id="17" xr3:uid="{2362878D-B51F-4D27-A0F1-3F4277EBEE3E}" name="LFB_All" dataDxfId="47" dataCellStyle="Normal 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57AF655-B2BE-487E-BC10-88289799AE3F}" name="LondonPopulation" displayName="LondonPopulation" ref="A1:B8" totalsRowShown="0">
  <autoFilter ref="A1:B8" xr:uid="{057AF655-B2BE-487E-BC10-88289799AE3F}"/>
  <tableColumns count="2">
    <tableColumn id="1" xr3:uid="{5AE9C7F9-F49B-4A18-80BB-C81D78FD06B4}" name="Year"/>
    <tableColumn id="2" xr3:uid="{1BBA2A5D-F75D-49C6-9802-32511C758E2C}" name="Total"/>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1B993B4-3D81-4F49-91DF-20BCEE801FB5}" name="TotalIncidents" displayName="TotalIncidents" ref="A1:C319" totalsRowShown="0">
  <autoFilter ref="A1:C319" xr:uid="{C1B993B4-3D81-4F49-91DF-20BCEE801FB5}"/>
  <tableColumns count="3">
    <tableColumn id="1" xr3:uid="{83B666E3-5668-4D5C-8979-F70940CF08A8}" name="mm-yyyy" dataDxfId="46"/>
    <tableColumn id="2" xr3:uid="{25ADC17E-E652-4613-A494-32BCCA1641C7}" name="YearMonth"/>
    <tableColumn id="3" xr3:uid="{6F171060-93C1-4B8E-AED0-3F1D0843CCE9}" name="Total_Incidents" dataDxfId="45"/>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29AD4C8-EF16-4255-A492-E063301D5237}" name="Promotions" displayName="Promotions" ref="A1:M59" totalsRowShown="0" headerRowDxfId="44" dataDxfId="43">
  <autoFilter ref="A1:M59" xr:uid="{629AD4C8-EF16-4255-A492-E063301D5237}"/>
  <tableColumns count="13">
    <tableColumn id="1" xr3:uid="{1761BAB8-CC25-4916-A68A-9A725B2F827A}" name="mm-yyyy" dataDxfId="42"/>
    <tableColumn id="2" xr3:uid="{8AF95BAC-8D1F-47EF-8E66-AE48D2E60ABA}" name="Control Staff Women" dataDxfId="41"/>
    <tableColumn id="3" xr3:uid="{9345ADFF-3F2E-4873-BBFE-90D16F6AAF85}" name="Control Staff Ethnic Minority" dataDxfId="40"/>
    <tableColumn id="4" xr3:uid="{2E443AA0-9B77-4BA0-81A0-AD9779910AE4}" name="Control Staff Disability" dataDxfId="39"/>
    <tableColumn id="5" xr3:uid="{7937B913-8FC1-4711-B622-06D031CF8696}" name="Control Staff Total" dataDxfId="38"/>
    <tableColumn id="6" xr3:uid="{5C6DBF00-D65F-46C9-8307-5EF28D74A7FB}" name="Operational Staff Women" dataDxfId="37"/>
    <tableColumn id="7" xr3:uid="{3311E545-5124-4990-B420-EDABC1E4610A}" name="Operational Staff Ethnic Minority" dataDxfId="36"/>
    <tableColumn id="8" xr3:uid="{7FBEA475-56A3-43FE-92CA-5FD9F6820CFC}" name="Operational Staff Disability" dataDxfId="35"/>
    <tableColumn id="9" xr3:uid="{DAF9BC2F-A9EE-4080-A728-15C19E2AC79D}" name="Operational Staff Total" dataDxfId="34"/>
    <tableColumn id="10" xr3:uid="{E21FC73A-4E2B-4677-9FB6-48496E8EABEF}" name="FRS Staff Women" dataDxfId="33"/>
    <tableColumn id="11" xr3:uid="{CF0C6A04-F23E-4759-8883-90998DA6E0FF}" name="FRS Staff Ethnic Minority" dataDxfId="32"/>
    <tableColumn id="12" xr3:uid="{AF4585EE-2594-4458-A529-C80FB111ED88}" name="FRS Staff Disability" dataDxfId="31"/>
    <tableColumn id="13" xr3:uid="{C4257A59-96A1-479F-8BA4-AF5E9311FCFB}" name="FRS Staff Total" dataDxfId="30"/>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19CBE1B-208D-4FB7-8C30-F25D088E071E}" name="Avg_Call_Handling" displayName="Avg_Call_Handling" ref="A1:B100" totalsRowShown="0">
  <autoFilter ref="A1:B100" xr:uid="{219CBE1B-208D-4FB7-8C30-F25D088E071E}"/>
  <tableColumns count="2">
    <tableColumn id="1" xr3:uid="{6E4429E2-66C7-40A0-A8B7-91BFB9926F10}" name="mm-yyyy" dataDxfId="29"/>
    <tableColumn id="2" xr3:uid="{BC02BE1C-F535-40F6-ACA9-44DCBA0554B1}" name="AverageCallHandlingTime" dataDxfId="28"/>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E07CC82-94BB-475E-949D-7FE481A956D7}" name="Top_Earners" displayName="Top_Earners" ref="A1:M83" totalsRowShown="0" headerRowDxfId="27">
  <autoFilter ref="A1:M83" xr:uid="{6E07CC82-94BB-475E-949D-7FE481A956D7}"/>
  <tableColumns count="13">
    <tableColumn id="1" xr3:uid="{9AB6F5F8-D4A9-4916-918C-3EFD79CA1537}" name="mm-yyyy" dataDxfId="26"/>
    <tableColumn id="6" xr3:uid="{ABC5E629-2F61-4D61-9027-1E0D4A988C74}" name="Control Staff Women" dataDxfId="25"/>
    <tableColumn id="7" xr3:uid="{02270394-65AE-4485-BADE-24C789C9586E}" name="Control Staff Ethnic Minority" dataDxfId="24"/>
    <tableColumn id="8" xr3:uid="{04EEE932-4A7C-4FA3-AF96-707FDC1CC709}" name="Control Staff Disability" dataDxfId="23"/>
    <tableColumn id="9" xr3:uid="{D3D7DCFF-0C9E-41F2-A566-0AB4CFAB8808}" name="Control Staff Total" dataDxfId="22"/>
    <tableColumn id="2" xr3:uid="{9CB2A1CC-446D-498F-ADAE-B1E19A74AA86}" name="FRS Staff Women" dataDxfId="21"/>
    <tableColumn id="3" xr3:uid="{2F660F64-7CD2-4316-81F1-7275CF828AE1}" name="FRS Staff Ethnic Minority" dataDxfId="20"/>
    <tableColumn id="4" xr3:uid="{89D7064E-6736-4C4A-AF4D-0F6D6C3B8496}" name="FRS Staff Disability" dataDxfId="19"/>
    <tableColumn id="5" xr3:uid="{E4F4D89D-EEA6-4ABF-9FAF-665C8A978BFD}" name="FRS Staff Total" dataDxfId="18"/>
    <tableColumn id="10" xr3:uid="{031E0210-C8F0-4211-81AE-198E55776644}" name="Operational Staff Women" dataDxfId="17"/>
    <tableColumn id="11" xr3:uid="{0131F894-0BBC-4B2E-B0B4-8A8D6108A628}" name="Operational Staff Ethnic Minority" dataDxfId="16"/>
    <tableColumn id="12" xr3:uid="{BF1CCE99-EC77-41DA-B3D6-16E6DF511DEA}" name="Operational Staff Disability" dataDxfId="15"/>
    <tableColumn id="13" xr3:uid="{C473757D-D3FB-49B1-AB1B-348D006410E9}" name="Operational Staff Total" dataDxfId="1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45B96DA-BFF5-4636-A062-46744192D153}" name="VoluntaryLeavers" displayName="VoluntaryLeavers" ref="A1:M83" totalsRowShown="0" headerRowDxfId="13">
  <autoFilter ref="A1:M83" xr:uid="{245B96DA-BFF5-4636-A062-46744192D153}"/>
  <tableColumns count="13">
    <tableColumn id="1" xr3:uid="{FCBF6864-48DC-4B08-ADA2-A83848EA4A16}" name="mm-yyyy" dataDxfId="12"/>
    <tableColumn id="8" xr3:uid="{706539F4-A427-4CA8-9196-2847E36D9941}" name="Control Staff Women" dataDxfId="11"/>
    <tableColumn id="9" xr3:uid="{27E29616-2F86-4887-8538-487006E310CC}" name="Control Staff Ethnic Minority" dataDxfId="10"/>
    <tableColumn id="10" xr3:uid="{742B0F80-487F-4676-B270-712CD3772675}" name="Control Staff Disability" dataDxfId="9"/>
    <tableColumn id="12" xr3:uid="{93008734-20EE-4C21-89E4-DCBA722D9EB5}" name="Control Staff Total" dataDxfId="8"/>
    <tableColumn id="13" xr3:uid="{D76D66A7-04BC-4187-B914-FA55C678CE05}" name="FRS Staff Women" dataDxfId="7"/>
    <tableColumn id="14" xr3:uid="{30D34FD4-6706-4FB9-9AA2-0D3FE277F041}" name="FRS Staff Ethnic Minority" dataDxfId="6"/>
    <tableColumn id="15" xr3:uid="{BC74E345-0CA9-4D74-ABCD-335127923541}" name="FRS Staff Disability" dataDxfId="5"/>
    <tableColumn id="17" xr3:uid="{2399A8C1-26BF-406A-9A92-D7C7F23F3225}" name="FRS Staff Total" dataDxfId="4"/>
    <tableColumn id="18" xr3:uid="{381779EF-7217-4C83-9C9B-CE4F34F5B195}" name="Operational Staff Women" dataDxfId="3"/>
    <tableColumn id="19" xr3:uid="{8F016991-E140-4954-BC66-B1A7765552EC}" name="Operational Staff Ethnic Minority" dataDxfId="2"/>
    <tableColumn id="20" xr3:uid="{B5C6711A-0B0F-4CD0-9BF3-722863B23B5A}" name="Operational Staff Disability" dataDxfId="1"/>
    <tableColumn id="22" xr3:uid="{DAC30C69-7C1F-48EA-B5F9-238B21ACE58F}" name="Operational Staff Total"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erformanceReporting@london-fire.gov.uk" TargetMode="External"/><Relationship Id="rId1" Type="http://schemas.openxmlformats.org/officeDocument/2006/relationships/hyperlink" Target="https://www.london-fire.gov.uk/about-us/your-london-fire-brigade-our-plan-for-2023-29/"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5.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6.xml"/></Relationships>
</file>

<file path=xl/worksheets/_rels/sheet3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08D7E-66B4-422F-8C44-46F6882E0FA5}">
  <dimension ref="A1:T18"/>
  <sheetViews>
    <sheetView workbookViewId="0"/>
  </sheetViews>
  <sheetFormatPr defaultRowHeight="14.25"/>
  <cols>
    <col min="7" max="7" width="9.875" customWidth="1"/>
  </cols>
  <sheetData>
    <row r="1" spans="1:20" ht="45">
      <c r="A1" s="18" t="s">
        <v>0</v>
      </c>
      <c r="B1" s="19" t="s">
        <v>1</v>
      </c>
      <c r="C1" s="29" t="s">
        <v>2</v>
      </c>
      <c r="D1" s="30" t="s">
        <v>3</v>
      </c>
      <c r="E1" s="30" t="s">
        <v>4</v>
      </c>
      <c r="F1" s="30" t="s">
        <v>5</v>
      </c>
      <c r="G1" s="31" t="s">
        <v>6</v>
      </c>
      <c r="H1" s="31" t="s">
        <v>7</v>
      </c>
      <c r="I1" s="29" t="s">
        <v>8</v>
      </c>
      <c r="J1" s="30" t="s">
        <v>9</v>
      </c>
      <c r="K1" s="30" t="s">
        <v>10</v>
      </c>
      <c r="L1" s="30" t="s">
        <v>11</v>
      </c>
      <c r="M1" s="31" t="s">
        <v>12</v>
      </c>
      <c r="N1" s="32" t="s">
        <v>13</v>
      </c>
      <c r="O1" s="30" t="s">
        <v>14</v>
      </c>
      <c r="P1" s="30" t="s">
        <v>15</v>
      </c>
      <c r="Q1" s="30" t="s">
        <v>16</v>
      </c>
      <c r="R1" s="30" t="s">
        <v>17</v>
      </c>
      <c r="S1" s="31" t="s">
        <v>18</v>
      </c>
      <c r="T1" s="32" t="s">
        <v>19</v>
      </c>
    </row>
    <row r="2" spans="1:20" ht="15">
      <c r="A2" s="20">
        <v>44866</v>
      </c>
      <c r="B2" s="21">
        <v>300</v>
      </c>
      <c r="C2" s="33">
        <v>89</v>
      </c>
      <c r="D2" s="34" t="s">
        <v>20</v>
      </c>
      <c r="E2" s="35">
        <f t="shared" ref="E2:E18" si="0">C2/B2</f>
        <v>0.29666666666666669</v>
      </c>
      <c r="F2" s="34" t="s">
        <v>20</v>
      </c>
      <c r="G2" s="36">
        <v>0</v>
      </c>
      <c r="H2" s="36">
        <v>89</v>
      </c>
      <c r="I2" s="33">
        <v>64</v>
      </c>
      <c r="J2" s="34" t="s">
        <v>20</v>
      </c>
      <c r="K2" s="35">
        <v>0.21329999999999999</v>
      </c>
      <c r="L2" s="6"/>
      <c r="M2" s="36">
        <v>12</v>
      </c>
      <c r="N2" s="37">
        <v>64</v>
      </c>
      <c r="O2" s="34">
        <v>30</v>
      </c>
      <c r="P2" s="34" t="s">
        <v>20</v>
      </c>
      <c r="Q2" s="35">
        <f t="shared" ref="Q2:Q18" si="1">O2/B2</f>
        <v>0.1</v>
      </c>
      <c r="R2" s="6"/>
      <c r="S2" s="36">
        <v>12</v>
      </c>
      <c r="T2" s="37">
        <v>30</v>
      </c>
    </row>
    <row r="3" spans="1:20">
      <c r="A3" s="22">
        <v>44896</v>
      </c>
      <c r="B3" s="23">
        <v>300</v>
      </c>
      <c r="C3" s="38">
        <v>89</v>
      </c>
      <c r="D3" s="5"/>
      <c r="E3" s="35">
        <f t="shared" si="0"/>
        <v>0.29666666666666669</v>
      </c>
      <c r="F3" s="39">
        <f t="shared" ref="F3:F12" si="2">(C2+G3)/B3</f>
        <v>0.29666666666666669</v>
      </c>
      <c r="G3" s="40">
        <v>0</v>
      </c>
      <c r="H3" s="40">
        <v>0</v>
      </c>
      <c r="I3" s="38">
        <v>64</v>
      </c>
      <c r="J3" s="5"/>
      <c r="K3" s="35">
        <v>0.21329999999999999</v>
      </c>
      <c r="L3" s="39">
        <f t="shared" ref="L3:L12" si="3">(I2+M3)/B3</f>
        <v>0.21333333333333335</v>
      </c>
      <c r="M3" s="40">
        <v>0</v>
      </c>
      <c r="N3" s="41">
        <v>0</v>
      </c>
      <c r="O3" s="5">
        <v>39</v>
      </c>
      <c r="P3" s="5"/>
      <c r="Q3" s="35">
        <f t="shared" si="1"/>
        <v>0.13</v>
      </c>
      <c r="R3" s="35">
        <f t="shared" ref="R3:R12" si="4">(O2+S3)/B3</f>
        <v>0.14000000000000001</v>
      </c>
      <c r="S3" s="40">
        <v>12</v>
      </c>
      <c r="T3" s="37">
        <v>9</v>
      </c>
    </row>
    <row r="4" spans="1:20">
      <c r="A4" s="20">
        <v>44927</v>
      </c>
      <c r="B4" s="21">
        <v>300</v>
      </c>
      <c r="C4" s="33">
        <v>105</v>
      </c>
      <c r="D4" s="34" t="s">
        <v>20</v>
      </c>
      <c r="E4" s="35">
        <f t="shared" si="0"/>
        <v>0.35</v>
      </c>
      <c r="F4" s="39">
        <f t="shared" si="2"/>
        <v>0.37666666666666665</v>
      </c>
      <c r="G4" s="36">
        <v>24</v>
      </c>
      <c r="H4" s="36">
        <v>16</v>
      </c>
      <c r="I4" s="33">
        <v>64</v>
      </c>
      <c r="J4" s="34" t="s">
        <v>20</v>
      </c>
      <c r="K4" s="35">
        <v>0.21329999999999999</v>
      </c>
      <c r="L4" s="39">
        <f t="shared" si="3"/>
        <v>0.21333333333333335</v>
      </c>
      <c r="M4" s="36">
        <v>0</v>
      </c>
      <c r="N4" s="37">
        <v>0</v>
      </c>
      <c r="O4" s="34">
        <v>39</v>
      </c>
      <c r="P4" s="34" t="s">
        <v>20</v>
      </c>
      <c r="Q4" s="35">
        <f t="shared" si="1"/>
        <v>0.13</v>
      </c>
      <c r="R4" s="35">
        <f t="shared" si="4"/>
        <v>0.13</v>
      </c>
      <c r="S4" s="36">
        <v>0</v>
      </c>
      <c r="T4" s="37">
        <v>0</v>
      </c>
    </row>
    <row r="5" spans="1:20">
      <c r="A5" s="22">
        <v>44958</v>
      </c>
      <c r="B5" s="23">
        <v>300</v>
      </c>
      <c r="C5" s="38">
        <v>105</v>
      </c>
      <c r="D5" s="5"/>
      <c r="E5" s="35">
        <f t="shared" si="0"/>
        <v>0.35</v>
      </c>
      <c r="F5" s="39">
        <f t="shared" si="2"/>
        <v>0.35</v>
      </c>
      <c r="G5" s="40">
        <v>0</v>
      </c>
      <c r="H5" s="40">
        <v>0</v>
      </c>
      <c r="I5" s="38">
        <v>72</v>
      </c>
      <c r="J5" s="5"/>
      <c r="K5" s="35">
        <v>0.24</v>
      </c>
      <c r="L5" s="39">
        <f t="shared" si="3"/>
        <v>0.25333333333333335</v>
      </c>
      <c r="M5" s="40">
        <v>12</v>
      </c>
      <c r="N5" s="41">
        <v>8</v>
      </c>
      <c r="O5" s="5">
        <v>47</v>
      </c>
      <c r="P5" s="5"/>
      <c r="Q5" s="35">
        <f t="shared" si="1"/>
        <v>0.15666666666666668</v>
      </c>
      <c r="R5" s="35">
        <f t="shared" si="4"/>
        <v>0.17</v>
      </c>
      <c r="S5" s="40">
        <v>12</v>
      </c>
      <c r="T5" s="37">
        <v>8</v>
      </c>
    </row>
    <row r="6" spans="1:20">
      <c r="A6" s="20">
        <v>44986</v>
      </c>
      <c r="B6" s="21">
        <v>300</v>
      </c>
      <c r="C6" s="33">
        <v>115</v>
      </c>
      <c r="D6" s="34" t="s">
        <v>20</v>
      </c>
      <c r="E6" s="35">
        <f t="shared" si="0"/>
        <v>0.38333333333333336</v>
      </c>
      <c r="F6" s="39">
        <f t="shared" si="2"/>
        <v>0.39</v>
      </c>
      <c r="G6" s="36">
        <v>12</v>
      </c>
      <c r="H6" s="36">
        <v>10</v>
      </c>
      <c r="I6" s="33">
        <v>79</v>
      </c>
      <c r="J6" s="34" t="s">
        <v>20</v>
      </c>
      <c r="K6" s="35">
        <v>0.26329999999999998</v>
      </c>
      <c r="L6" s="39">
        <f t="shared" si="3"/>
        <v>0.28000000000000003</v>
      </c>
      <c r="M6" s="36">
        <v>12</v>
      </c>
      <c r="N6" s="37">
        <v>7</v>
      </c>
      <c r="O6" s="34">
        <v>47</v>
      </c>
      <c r="P6" s="34" t="s">
        <v>20</v>
      </c>
      <c r="Q6" s="35">
        <f t="shared" si="1"/>
        <v>0.15666666666666668</v>
      </c>
      <c r="R6" s="35">
        <f t="shared" si="4"/>
        <v>0.15666666666666668</v>
      </c>
      <c r="S6" s="36">
        <v>0</v>
      </c>
      <c r="T6" s="37">
        <v>0</v>
      </c>
    </row>
    <row r="7" spans="1:20">
      <c r="A7" s="22">
        <v>45017</v>
      </c>
      <c r="B7" s="23">
        <v>300</v>
      </c>
      <c r="C7" s="38">
        <v>123</v>
      </c>
      <c r="D7" s="5"/>
      <c r="E7" s="35">
        <f t="shared" si="0"/>
        <v>0.41</v>
      </c>
      <c r="F7" s="39">
        <f t="shared" si="2"/>
        <v>0.42333333333333334</v>
      </c>
      <c r="G7" s="40">
        <v>12</v>
      </c>
      <c r="H7" s="40">
        <v>8</v>
      </c>
      <c r="I7" s="38">
        <v>79</v>
      </c>
      <c r="J7" s="5"/>
      <c r="K7" s="35">
        <v>0.26329999999999998</v>
      </c>
      <c r="L7" s="39">
        <f t="shared" si="3"/>
        <v>0.26333333333333331</v>
      </c>
      <c r="M7" s="40">
        <v>0</v>
      </c>
      <c r="N7" s="41">
        <v>0</v>
      </c>
      <c r="O7" s="5">
        <v>53</v>
      </c>
      <c r="P7" s="5"/>
      <c r="Q7" s="35">
        <f t="shared" si="1"/>
        <v>0.17666666666666667</v>
      </c>
      <c r="R7" s="35">
        <f t="shared" si="4"/>
        <v>0.19666666666666666</v>
      </c>
      <c r="S7" s="40">
        <v>12</v>
      </c>
      <c r="T7" s="37">
        <v>6</v>
      </c>
    </row>
    <row r="8" spans="1:20">
      <c r="A8" s="20">
        <v>45047</v>
      </c>
      <c r="B8" s="21">
        <v>300</v>
      </c>
      <c r="C8" s="33">
        <v>142</v>
      </c>
      <c r="D8" s="34" t="s">
        <v>20</v>
      </c>
      <c r="E8" s="35">
        <f t="shared" si="0"/>
        <v>0.47333333333333333</v>
      </c>
      <c r="F8" s="39">
        <f t="shared" si="2"/>
        <v>0.49</v>
      </c>
      <c r="G8" s="36">
        <v>24</v>
      </c>
      <c r="H8" s="36">
        <v>19</v>
      </c>
      <c r="I8" s="33">
        <v>90</v>
      </c>
      <c r="J8" s="34" t="s">
        <v>20</v>
      </c>
      <c r="K8" s="35">
        <v>0.3</v>
      </c>
      <c r="L8" s="39">
        <f t="shared" si="3"/>
        <v>0.30333333333333334</v>
      </c>
      <c r="M8" s="36">
        <v>12</v>
      </c>
      <c r="N8" s="37">
        <v>11</v>
      </c>
      <c r="O8" s="34">
        <v>62</v>
      </c>
      <c r="P8" s="34" t="s">
        <v>20</v>
      </c>
      <c r="Q8" s="35">
        <f t="shared" si="1"/>
        <v>0.20666666666666667</v>
      </c>
      <c r="R8" s="35">
        <f t="shared" si="4"/>
        <v>0.21666666666666667</v>
      </c>
      <c r="S8" s="36">
        <v>12</v>
      </c>
      <c r="T8" s="37">
        <v>9</v>
      </c>
    </row>
    <row r="9" spans="1:20">
      <c r="A9" s="22">
        <v>45078</v>
      </c>
      <c r="B9" s="23">
        <v>300</v>
      </c>
      <c r="C9" s="38">
        <v>160</v>
      </c>
      <c r="D9" s="5"/>
      <c r="E9" s="35">
        <f t="shared" si="0"/>
        <v>0.53333333333333333</v>
      </c>
      <c r="F9" s="39">
        <f t="shared" si="2"/>
        <v>0.55333333333333334</v>
      </c>
      <c r="G9" s="40">
        <v>24</v>
      </c>
      <c r="H9" s="40">
        <v>18</v>
      </c>
      <c r="I9" s="38">
        <v>105</v>
      </c>
      <c r="J9" s="5"/>
      <c r="K9" s="35">
        <v>0.35</v>
      </c>
      <c r="L9" s="39">
        <f t="shared" si="3"/>
        <v>0.38</v>
      </c>
      <c r="M9" s="40">
        <v>24</v>
      </c>
      <c r="N9" s="41">
        <v>15</v>
      </c>
      <c r="O9" s="5">
        <v>62</v>
      </c>
      <c r="P9" s="5"/>
      <c r="Q9" s="35">
        <f t="shared" si="1"/>
        <v>0.20666666666666667</v>
      </c>
      <c r="R9" s="35">
        <f t="shared" si="4"/>
        <v>0.20666666666666667</v>
      </c>
      <c r="S9" s="40">
        <v>0</v>
      </c>
      <c r="T9" s="37">
        <v>0</v>
      </c>
    </row>
    <row r="10" spans="1:20">
      <c r="A10" s="20">
        <v>45108</v>
      </c>
      <c r="B10" s="21">
        <v>300</v>
      </c>
      <c r="C10" s="33">
        <v>160</v>
      </c>
      <c r="D10" s="34" t="s">
        <v>20</v>
      </c>
      <c r="E10" s="35">
        <f t="shared" si="0"/>
        <v>0.53333333333333333</v>
      </c>
      <c r="F10" s="39">
        <f t="shared" si="2"/>
        <v>0.53333333333333333</v>
      </c>
      <c r="G10" s="36">
        <v>0</v>
      </c>
      <c r="H10" s="36">
        <v>0</v>
      </c>
      <c r="I10" s="33">
        <v>105</v>
      </c>
      <c r="J10" s="34" t="s">
        <v>20</v>
      </c>
      <c r="K10" s="35">
        <v>0.35</v>
      </c>
      <c r="L10" s="39">
        <f t="shared" si="3"/>
        <v>0.39</v>
      </c>
      <c r="M10" s="36">
        <v>12</v>
      </c>
      <c r="N10" s="37">
        <v>0</v>
      </c>
      <c r="O10" s="34">
        <v>69</v>
      </c>
      <c r="P10" s="34" t="s">
        <v>20</v>
      </c>
      <c r="Q10" s="35">
        <f t="shared" si="1"/>
        <v>0.23</v>
      </c>
      <c r="R10" s="35">
        <f t="shared" si="4"/>
        <v>0.24666666666666667</v>
      </c>
      <c r="S10" s="36">
        <v>12</v>
      </c>
      <c r="T10" s="37">
        <v>7</v>
      </c>
    </row>
    <row r="11" spans="1:20">
      <c r="A11" s="22">
        <v>45139</v>
      </c>
      <c r="B11" s="23">
        <v>300</v>
      </c>
      <c r="C11" s="38">
        <v>160</v>
      </c>
      <c r="D11" s="5"/>
      <c r="E11" s="35">
        <f t="shared" si="0"/>
        <v>0.53333333333333333</v>
      </c>
      <c r="F11" s="39">
        <f t="shared" si="2"/>
        <v>0.53333333333333333</v>
      </c>
      <c r="G11" s="40">
        <v>0</v>
      </c>
      <c r="H11" s="40">
        <v>0</v>
      </c>
      <c r="I11" s="38">
        <v>115</v>
      </c>
      <c r="J11" s="5"/>
      <c r="K11" s="35">
        <v>0.38329999999999997</v>
      </c>
      <c r="L11" s="39">
        <f t="shared" si="3"/>
        <v>0.35</v>
      </c>
      <c r="M11" s="40">
        <v>0</v>
      </c>
      <c r="N11" s="41">
        <v>10</v>
      </c>
      <c r="O11" s="5">
        <v>69</v>
      </c>
      <c r="P11" s="5"/>
      <c r="Q11" s="35">
        <f t="shared" si="1"/>
        <v>0.23</v>
      </c>
      <c r="R11" s="35">
        <f t="shared" si="4"/>
        <v>0.23</v>
      </c>
      <c r="S11" s="40">
        <v>0</v>
      </c>
      <c r="T11" s="37">
        <v>0</v>
      </c>
    </row>
    <row r="12" spans="1:20">
      <c r="A12" s="20">
        <v>45170</v>
      </c>
      <c r="B12" s="21">
        <v>300</v>
      </c>
      <c r="C12" s="33">
        <v>178</v>
      </c>
      <c r="D12" s="34" t="s">
        <v>20</v>
      </c>
      <c r="E12" s="35">
        <f t="shared" si="0"/>
        <v>0.59333333333333338</v>
      </c>
      <c r="F12" s="39">
        <f t="shared" si="2"/>
        <v>0.61333333333333329</v>
      </c>
      <c r="G12" s="36">
        <v>24</v>
      </c>
      <c r="H12" s="36">
        <v>18</v>
      </c>
      <c r="I12" s="33">
        <v>123</v>
      </c>
      <c r="J12" s="34" t="s">
        <v>20</v>
      </c>
      <c r="K12" s="35">
        <v>0.41</v>
      </c>
      <c r="L12" s="39">
        <f t="shared" si="3"/>
        <v>0.42333333333333334</v>
      </c>
      <c r="M12" s="36">
        <v>12</v>
      </c>
      <c r="N12" s="37">
        <v>8</v>
      </c>
      <c r="O12" s="34">
        <v>78</v>
      </c>
      <c r="P12" s="34" t="s">
        <v>20</v>
      </c>
      <c r="Q12" s="35">
        <f t="shared" si="1"/>
        <v>0.26</v>
      </c>
      <c r="R12" s="35">
        <f t="shared" si="4"/>
        <v>0.27</v>
      </c>
      <c r="S12" s="36">
        <v>12</v>
      </c>
      <c r="T12" s="37">
        <v>9</v>
      </c>
    </row>
    <row r="13" spans="1:20">
      <c r="A13" s="24">
        <v>45200</v>
      </c>
      <c r="B13" s="25">
        <v>300</v>
      </c>
      <c r="C13" s="42" t="s">
        <v>20</v>
      </c>
      <c r="D13" s="3">
        <f>C12+G13</f>
        <v>202</v>
      </c>
      <c r="E13" s="43" t="e">
        <f t="shared" si="0"/>
        <v>#VALUE!</v>
      </c>
      <c r="F13" s="44">
        <v>0.67</v>
      </c>
      <c r="G13" s="3">
        <v>24</v>
      </c>
      <c r="H13" s="40" t="s">
        <v>20</v>
      </c>
      <c r="I13" s="42" t="s">
        <v>20</v>
      </c>
      <c r="J13" s="3">
        <f>I12+M13</f>
        <v>135</v>
      </c>
      <c r="K13" s="43" t="e">
        <f t="shared" ref="K13:K18" si="5">I13/B13</f>
        <v>#VALUE!</v>
      </c>
      <c r="L13" s="52">
        <f t="shared" ref="L13:L18" si="6">J13/B13</f>
        <v>0.45</v>
      </c>
      <c r="M13" s="3">
        <v>12</v>
      </c>
      <c r="N13" s="41" t="s">
        <v>20</v>
      </c>
      <c r="O13" s="3" t="s">
        <v>20</v>
      </c>
      <c r="P13" s="3">
        <v>102</v>
      </c>
      <c r="Q13" s="43" t="e">
        <f t="shared" si="1"/>
        <v>#VALUE!</v>
      </c>
      <c r="R13" s="52">
        <f t="shared" ref="R13:R18" si="7">P13/B13</f>
        <v>0.34</v>
      </c>
      <c r="S13" s="3">
        <v>24</v>
      </c>
      <c r="T13" s="54" t="s">
        <v>20</v>
      </c>
    </row>
    <row r="14" spans="1:20">
      <c r="A14" s="26">
        <v>45231</v>
      </c>
      <c r="B14" s="25">
        <v>300</v>
      </c>
      <c r="C14" s="45" t="s">
        <v>20</v>
      </c>
      <c r="D14" s="46">
        <f>D13+G14</f>
        <v>214</v>
      </c>
      <c r="E14" s="43" t="e">
        <f t="shared" si="0"/>
        <v>#VALUE!</v>
      </c>
      <c r="F14" s="44">
        <v>0.71</v>
      </c>
      <c r="G14" s="46">
        <v>12</v>
      </c>
      <c r="H14" s="36" t="s">
        <v>20</v>
      </c>
      <c r="I14" s="45" t="s">
        <v>20</v>
      </c>
      <c r="J14" s="46">
        <f>J13+M14</f>
        <v>158</v>
      </c>
      <c r="K14" s="43" t="e">
        <f t="shared" si="5"/>
        <v>#VALUE!</v>
      </c>
      <c r="L14" s="52">
        <f t="shared" si="6"/>
        <v>0.52666666666666662</v>
      </c>
      <c r="M14" s="46">
        <v>23</v>
      </c>
      <c r="N14" s="37" t="s">
        <v>20</v>
      </c>
      <c r="O14" s="46" t="s">
        <v>20</v>
      </c>
      <c r="P14" s="46">
        <v>114</v>
      </c>
      <c r="Q14" s="43" t="e">
        <f t="shared" si="1"/>
        <v>#VALUE!</v>
      </c>
      <c r="R14" s="52">
        <f t="shared" si="7"/>
        <v>0.38</v>
      </c>
      <c r="S14" s="46">
        <v>12</v>
      </c>
      <c r="T14" s="55" t="s">
        <v>20</v>
      </c>
    </row>
    <row r="15" spans="1:20">
      <c r="A15" s="24">
        <v>45261</v>
      </c>
      <c r="B15" s="25">
        <v>300</v>
      </c>
      <c r="C15" s="42" t="s">
        <v>20</v>
      </c>
      <c r="D15" s="3">
        <f>D14+G15</f>
        <v>226</v>
      </c>
      <c r="E15" s="43" t="e">
        <f t="shared" si="0"/>
        <v>#VALUE!</v>
      </c>
      <c r="F15" s="44">
        <v>0.75</v>
      </c>
      <c r="G15" s="3">
        <v>12</v>
      </c>
      <c r="H15" s="40" t="s">
        <v>20</v>
      </c>
      <c r="I15" s="42" t="s">
        <v>20</v>
      </c>
      <c r="J15" s="3">
        <f>J14+M15</f>
        <v>170</v>
      </c>
      <c r="K15" s="43" t="e">
        <f t="shared" si="5"/>
        <v>#VALUE!</v>
      </c>
      <c r="L15" s="52">
        <f t="shared" si="6"/>
        <v>0.56666666666666665</v>
      </c>
      <c r="M15" s="3">
        <v>12</v>
      </c>
      <c r="N15" s="41" t="s">
        <v>20</v>
      </c>
      <c r="O15" s="3" t="s">
        <v>20</v>
      </c>
      <c r="P15" s="3">
        <v>114</v>
      </c>
      <c r="Q15" s="43" t="e">
        <f t="shared" si="1"/>
        <v>#VALUE!</v>
      </c>
      <c r="R15" s="52">
        <f t="shared" si="7"/>
        <v>0.38</v>
      </c>
      <c r="S15" s="3">
        <v>0</v>
      </c>
      <c r="T15" s="54" t="s">
        <v>20</v>
      </c>
    </row>
    <row r="16" spans="1:20">
      <c r="A16" s="26">
        <v>45292</v>
      </c>
      <c r="B16" s="25">
        <v>300</v>
      </c>
      <c r="C16" s="45" t="s">
        <v>20</v>
      </c>
      <c r="D16" s="46">
        <f>D15+G16</f>
        <v>226</v>
      </c>
      <c r="E16" s="43" t="e">
        <f t="shared" si="0"/>
        <v>#VALUE!</v>
      </c>
      <c r="F16" s="44">
        <v>0.75</v>
      </c>
      <c r="G16" s="46">
        <v>0</v>
      </c>
      <c r="H16" s="36" t="s">
        <v>20</v>
      </c>
      <c r="I16" s="45" t="s">
        <v>20</v>
      </c>
      <c r="J16" s="46">
        <f>J15+M16</f>
        <v>170</v>
      </c>
      <c r="K16" s="43" t="e">
        <f t="shared" si="5"/>
        <v>#VALUE!</v>
      </c>
      <c r="L16" s="52">
        <f t="shared" si="6"/>
        <v>0.56666666666666665</v>
      </c>
      <c r="M16" s="46">
        <v>0</v>
      </c>
      <c r="N16" s="37" t="s">
        <v>20</v>
      </c>
      <c r="O16" s="46" t="s">
        <v>20</v>
      </c>
      <c r="P16" s="46">
        <v>114</v>
      </c>
      <c r="Q16" s="43" t="e">
        <f t="shared" si="1"/>
        <v>#VALUE!</v>
      </c>
      <c r="R16" s="52">
        <f t="shared" si="7"/>
        <v>0.38</v>
      </c>
      <c r="S16" s="46">
        <v>0</v>
      </c>
      <c r="T16" s="55" t="s">
        <v>20</v>
      </c>
    </row>
    <row r="17" spans="1:20">
      <c r="A17" s="24">
        <v>45323</v>
      </c>
      <c r="B17" s="25">
        <v>300</v>
      </c>
      <c r="C17" s="42" t="s">
        <v>20</v>
      </c>
      <c r="D17" s="3">
        <f>D16+G17</f>
        <v>226</v>
      </c>
      <c r="E17" s="43" t="e">
        <f t="shared" si="0"/>
        <v>#VALUE!</v>
      </c>
      <c r="F17" s="44">
        <v>0.75</v>
      </c>
      <c r="G17" s="3">
        <v>0</v>
      </c>
      <c r="H17" s="40" t="s">
        <v>20</v>
      </c>
      <c r="I17" s="42" t="s">
        <v>20</v>
      </c>
      <c r="J17" s="3">
        <f>J16+M17</f>
        <v>170</v>
      </c>
      <c r="K17" s="43" t="e">
        <f t="shared" si="5"/>
        <v>#VALUE!</v>
      </c>
      <c r="L17" s="52">
        <f t="shared" si="6"/>
        <v>0.56666666666666665</v>
      </c>
      <c r="M17" s="3">
        <v>0</v>
      </c>
      <c r="N17" s="41" t="s">
        <v>20</v>
      </c>
      <c r="O17" s="3" t="s">
        <v>20</v>
      </c>
      <c r="P17" s="3">
        <v>114</v>
      </c>
      <c r="Q17" s="43" t="e">
        <f t="shared" si="1"/>
        <v>#VALUE!</v>
      </c>
      <c r="R17" s="52">
        <f t="shared" si="7"/>
        <v>0.38</v>
      </c>
      <c r="S17" s="3">
        <v>0</v>
      </c>
      <c r="T17" s="54" t="s">
        <v>20</v>
      </c>
    </row>
    <row r="18" spans="1:20" ht="15" thickBot="1">
      <c r="A18" s="27">
        <v>45352</v>
      </c>
      <c r="B18" s="28">
        <v>300</v>
      </c>
      <c r="C18" s="47" t="s">
        <v>20</v>
      </c>
      <c r="D18" s="48">
        <f>D17+G18</f>
        <v>226</v>
      </c>
      <c r="E18" s="49" t="e">
        <f t="shared" si="0"/>
        <v>#VALUE!</v>
      </c>
      <c r="F18" s="50">
        <v>0.75</v>
      </c>
      <c r="G18" s="48">
        <v>0</v>
      </c>
      <c r="H18" s="57" t="s">
        <v>20</v>
      </c>
      <c r="I18" s="47" t="s">
        <v>20</v>
      </c>
      <c r="J18" s="48">
        <f>J17+M18</f>
        <v>170</v>
      </c>
      <c r="K18" s="49" t="e">
        <f t="shared" si="5"/>
        <v>#VALUE!</v>
      </c>
      <c r="L18" s="53">
        <f t="shared" si="6"/>
        <v>0.56666666666666665</v>
      </c>
      <c r="M18" s="48">
        <v>0</v>
      </c>
      <c r="N18" s="51" t="s">
        <v>20</v>
      </c>
      <c r="O18" s="48" t="s">
        <v>20</v>
      </c>
      <c r="P18" s="48">
        <v>114</v>
      </c>
      <c r="Q18" s="49" t="e">
        <f t="shared" si="1"/>
        <v>#VALUE!</v>
      </c>
      <c r="R18" s="53">
        <f t="shared" si="7"/>
        <v>0.38</v>
      </c>
      <c r="S18" s="48">
        <v>0</v>
      </c>
      <c r="T18" s="56"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89F19-9EDD-42ED-AC57-1F9B806D9D50}">
  <dimension ref="A1:L18"/>
  <sheetViews>
    <sheetView workbookViewId="0"/>
  </sheetViews>
  <sheetFormatPr defaultRowHeight="14.25"/>
  <cols>
    <col min="9" max="12" width="9.25" customWidth="1"/>
  </cols>
  <sheetData>
    <row r="1" spans="1:12" ht="45">
      <c r="A1" s="29" t="s">
        <v>0</v>
      </c>
      <c r="B1" s="30" t="s">
        <v>21</v>
      </c>
      <c r="C1" s="30" t="s">
        <v>22</v>
      </c>
      <c r="D1" s="30" t="s">
        <v>23</v>
      </c>
      <c r="E1" s="30" t="s">
        <v>24</v>
      </c>
      <c r="F1" s="30" t="s">
        <v>25</v>
      </c>
      <c r="G1" s="31" t="s">
        <v>26</v>
      </c>
      <c r="H1" s="31" t="s">
        <v>27</v>
      </c>
      <c r="I1" s="30" t="s">
        <v>28</v>
      </c>
      <c r="J1" s="30" t="s">
        <v>29</v>
      </c>
      <c r="K1" s="30" t="s">
        <v>30</v>
      </c>
      <c r="L1" s="58" t="s">
        <v>31</v>
      </c>
    </row>
    <row r="2" spans="1:12" ht="15">
      <c r="A2" s="59">
        <v>44866</v>
      </c>
      <c r="B2" s="34" t="e">
        <f>#REF!</f>
        <v>#REF!</v>
      </c>
      <c r="C2" s="34" t="e">
        <f>#REF!</f>
        <v>#REF!</v>
      </c>
      <c r="D2" s="34" t="s">
        <v>20</v>
      </c>
      <c r="E2" s="35" t="e">
        <f t="shared" ref="E2:E18" si="0">C2/B2</f>
        <v>#REF!</v>
      </c>
      <c r="F2" s="34" t="s">
        <v>20</v>
      </c>
      <c r="G2" s="36">
        <v>135</v>
      </c>
      <c r="H2" s="36">
        <v>1508</v>
      </c>
      <c r="I2" s="34">
        <v>0</v>
      </c>
      <c r="J2" s="34">
        <v>0</v>
      </c>
      <c r="K2" s="34">
        <v>0</v>
      </c>
      <c r="L2" s="73"/>
    </row>
    <row r="3" spans="1:12" ht="15">
      <c r="A3" s="60">
        <v>44896</v>
      </c>
      <c r="B3" s="34" t="e">
        <f>#REF!</f>
        <v>#REF!</v>
      </c>
      <c r="C3" s="34" t="e">
        <f>#REF!</f>
        <v>#REF!</v>
      </c>
      <c r="D3" s="5"/>
      <c r="E3" s="35" t="e">
        <f t="shared" si="0"/>
        <v>#REF!</v>
      </c>
      <c r="F3" s="39" t="e">
        <f t="shared" ref="F3:F13" si="1">(C2+G3)/B3</f>
        <v>#REF!</v>
      </c>
      <c r="G3" s="40">
        <v>135</v>
      </c>
      <c r="H3" s="40" t="e">
        <f t="shared" ref="H3:H12" si="2">C3-C2</f>
        <v>#REF!</v>
      </c>
      <c r="I3" s="5">
        <v>0</v>
      </c>
      <c r="J3" s="5">
        <v>0</v>
      </c>
      <c r="K3" s="5">
        <v>0</v>
      </c>
      <c r="L3" s="61">
        <v>-1.8499999999999999E-2</v>
      </c>
    </row>
    <row r="4" spans="1:12" ht="15">
      <c r="A4" s="59">
        <v>44927</v>
      </c>
      <c r="B4" s="34" t="e">
        <f>#REF!</f>
        <v>#REF!</v>
      </c>
      <c r="C4" s="34" t="e">
        <f>#REF!</f>
        <v>#REF!</v>
      </c>
      <c r="D4" s="34" t="s">
        <v>20</v>
      </c>
      <c r="E4" s="35" t="e">
        <f t="shared" si="0"/>
        <v>#REF!</v>
      </c>
      <c r="F4" s="39" t="e">
        <f t="shared" si="1"/>
        <v>#REF!</v>
      </c>
      <c r="G4" s="36">
        <v>135</v>
      </c>
      <c r="H4" s="40" t="e">
        <f t="shared" si="2"/>
        <v>#REF!</v>
      </c>
      <c r="I4" s="34">
        <v>0</v>
      </c>
      <c r="J4" s="34">
        <v>0</v>
      </c>
      <c r="K4" s="34">
        <v>0</v>
      </c>
      <c r="L4" s="62">
        <v>1.1599999999999999E-2</v>
      </c>
    </row>
    <row r="5" spans="1:12" ht="15">
      <c r="A5" s="60">
        <v>44958</v>
      </c>
      <c r="B5" s="34" t="e">
        <f>#REF!</f>
        <v>#REF!</v>
      </c>
      <c r="C5" s="34" t="e">
        <f>#REF!</f>
        <v>#REF!</v>
      </c>
      <c r="D5" s="5"/>
      <c r="E5" s="35" t="e">
        <f t="shared" si="0"/>
        <v>#REF!</v>
      </c>
      <c r="F5" s="39" t="e">
        <f t="shared" si="1"/>
        <v>#REF!</v>
      </c>
      <c r="G5" s="40">
        <v>135</v>
      </c>
      <c r="H5" s="40" t="e">
        <f t="shared" si="2"/>
        <v>#REF!</v>
      </c>
      <c r="I5" s="5">
        <v>0</v>
      </c>
      <c r="J5" s="5">
        <v>0</v>
      </c>
      <c r="K5" s="5">
        <v>0</v>
      </c>
      <c r="L5" s="61">
        <v>-1.21E-2</v>
      </c>
    </row>
    <row r="6" spans="1:12" ht="15">
      <c r="A6" s="59">
        <v>44986</v>
      </c>
      <c r="B6" s="34" t="e">
        <f>#REF!</f>
        <v>#REF!</v>
      </c>
      <c r="C6" s="34" t="e">
        <f>#REF!</f>
        <v>#REF!</v>
      </c>
      <c r="D6" s="34" t="s">
        <v>20</v>
      </c>
      <c r="E6" s="35" t="e">
        <f t="shared" si="0"/>
        <v>#REF!</v>
      </c>
      <c r="F6" s="39" t="e">
        <f t="shared" si="1"/>
        <v>#REF!</v>
      </c>
      <c r="G6" s="36">
        <v>135</v>
      </c>
      <c r="H6" s="40" t="e">
        <f t="shared" si="2"/>
        <v>#REF!</v>
      </c>
      <c r="I6" s="34">
        <v>0</v>
      </c>
      <c r="J6" s="34">
        <v>0</v>
      </c>
      <c r="K6" s="34">
        <v>0</v>
      </c>
      <c r="L6" s="61">
        <v>-1.95E-2</v>
      </c>
    </row>
    <row r="7" spans="1:12" ht="15">
      <c r="A7" s="60">
        <v>45017</v>
      </c>
      <c r="B7" s="34" t="e">
        <f>#REF!</f>
        <v>#REF!</v>
      </c>
      <c r="C7" s="34" t="e">
        <f>#REF!</f>
        <v>#REF!</v>
      </c>
      <c r="D7" s="5"/>
      <c r="E7" s="35" t="e">
        <f t="shared" si="0"/>
        <v>#REF!</v>
      </c>
      <c r="F7" s="39" t="e">
        <f t="shared" si="1"/>
        <v>#REF!</v>
      </c>
      <c r="G7" s="40">
        <v>135</v>
      </c>
      <c r="H7" s="40" t="e">
        <f t="shared" si="2"/>
        <v>#REF!</v>
      </c>
      <c r="I7" s="5">
        <v>0</v>
      </c>
      <c r="J7" s="5">
        <v>0</v>
      </c>
      <c r="K7" s="5">
        <v>0</v>
      </c>
      <c r="L7" s="61">
        <v>-1.26E-2</v>
      </c>
    </row>
    <row r="8" spans="1:12" ht="15">
      <c r="A8" s="59">
        <v>45047</v>
      </c>
      <c r="B8" s="34" t="e">
        <f>#REF!</f>
        <v>#REF!</v>
      </c>
      <c r="C8" s="34" t="e">
        <f>#REF!</f>
        <v>#REF!</v>
      </c>
      <c r="D8" s="34" t="s">
        <v>20</v>
      </c>
      <c r="E8" s="35" t="e">
        <f t="shared" si="0"/>
        <v>#REF!</v>
      </c>
      <c r="F8" s="39" t="e">
        <f t="shared" si="1"/>
        <v>#REF!</v>
      </c>
      <c r="G8" s="36">
        <v>135</v>
      </c>
      <c r="H8" s="40" t="e">
        <f t="shared" si="2"/>
        <v>#REF!</v>
      </c>
      <c r="I8" s="34">
        <v>0</v>
      </c>
      <c r="J8" s="34">
        <v>0</v>
      </c>
      <c r="K8" s="34">
        <v>0</v>
      </c>
      <c r="L8" s="61">
        <v>-1.5800000000000002E-2</v>
      </c>
    </row>
    <row r="9" spans="1:12" ht="15">
      <c r="A9" s="60">
        <v>45078</v>
      </c>
      <c r="B9" s="34" t="e">
        <f>#REF!</f>
        <v>#REF!</v>
      </c>
      <c r="C9" s="34" t="e">
        <f>#REF!</f>
        <v>#REF!</v>
      </c>
      <c r="D9" s="5"/>
      <c r="E9" s="35" t="e">
        <f t="shared" si="0"/>
        <v>#REF!</v>
      </c>
      <c r="F9" s="39" t="e">
        <f t="shared" si="1"/>
        <v>#REF!</v>
      </c>
      <c r="G9" s="40">
        <v>135</v>
      </c>
      <c r="H9" s="40" t="e">
        <f t="shared" si="2"/>
        <v>#REF!</v>
      </c>
      <c r="I9" s="5">
        <v>0</v>
      </c>
      <c r="J9" s="5">
        <v>0</v>
      </c>
      <c r="K9" s="5">
        <v>0</v>
      </c>
      <c r="L9" s="61">
        <v>-1.0800000000000001E-2</v>
      </c>
    </row>
    <row r="10" spans="1:12" ht="15">
      <c r="A10" s="59">
        <v>45108</v>
      </c>
      <c r="B10" s="34" t="e">
        <f>#REF!</f>
        <v>#REF!</v>
      </c>
      <c r="C10" s="34" t="e">
        <f>#REF!</f>
        <v>#REF!</v>
      </c>
      <c r="D10" s="34" t="s">
        <v>20</v>
      </c>
      <c r="E10" s="35" t="e">
        <f t="shared" si="0"/>
        <v>#REF!</v>
      </c>
      <c r="F10" s="39" t="e">
        <f t="shared" si="1"/>
        <v>#REF!</v>
      </c>
      <c r="G10" s="36">
        <v>135</v>
      </c>
      <c r="H10" s="40" t="e">
        <f t="shared" si="2"/>
        <v>#REF!</v>
      </c>
      <c r="I10" s="34">
        <v>0</v>
      </c>
      <c r="J10" s="34">
        <v>0</v>
      </c>
      <c r="K10" s="34">
        <v>0</v>
      </c>
      <c r="L10" s="61">
        <v>-1.4999999999999999E-2</v>
      </c>
    </row>
    <row r="11" spans="1:12" ht="15">
      <c r="A11" s="60">
        <v>45139</v>
      </c>
      <c r="B11" s="34" t="e">
        <f>#REF!</f>
        <v>#REF!</v>
      </c>
      <c r="C11" s="34" t="e">
        <f>#REF!</f>
        <v>#REF!</v>
      </c>
      <c r="D11" s="5"/>
      <c r="E11" s="35" t="e">
        <f t="shared" si="0"/>
        <v>#REF!</v>
      </c>
      <c r="F11" s="39" t="e">
        <f t="shared" si="1"/>
        <v>#REF!</v>
      </c>
      <c r="G11" s="40">
        <v>135</v>
      </c>
      <c r="H11" s="40" t="e">
        <f t="shared" si="2"/>
        <v>#REF!</v>
      </c>
      <c r="I11" s="5">
        <v>0</v>
      </c>
      <c r="J11" s="5">
        <v>0</v>
      </c>
      <c r="K11" s="5">
        <v>0</v>
      </c>
      <c r="L11" s="61">
        <v>-1.7000000000000001E-2</v>
      </c>
    </row>
    <row r="12" spans="1:12" ht="15">
      <c r="A12" s="59">
        <v>45170</v>
      </c>
      <c r="B12" s="34" t="e">
        <f>#REF!</f>
        <v>#REF!</v>
      </c>
      <c r="C12" s="34" t="e">
        <f>#REF!</f>
        <v>#REF!</v>
      </c>
      <c r="D12" s="34" t="s">
        <v>20</v>
      </c>
      <c r="E12" s="35" t="e">
        <f t="shared" si="0"/>
        <v>#REF!</v>
      </c>
      <c r="F12" s="39" t="e">
        <f t="shared" si="1"/>
        <v>#REF!</v>
      </c>
      <c r="G12" s="36">
        <v>135</v>
      </c>
      <c r="H12" s="40" t="e">
        <f t="shared" si="2"/>
        <v>#REF!</v>
      </c>
      <c r="I12" s="34">
        <v>0</v>
      </c>
      <c r="J12" s="34">
        <v>0</v>
      </c>
      <c r="K12" s="34">
        <v>0</v>
      </c>
      <c r="L12" s="61">
        <v>-1.7000000000000001E-2</v>
      </c>
    </row>
    <row r="13" spans="1:12" ht="15">
      <c r="A13" s="63">
        <v>45200</v>
      </c>
      <c r="B13" s="34">
        <v>4061</v>
      </c>
      <c r="C13" s="34" t="e">
        <f>#REF!</f>
        <v>#REF!</v>
      </c>
      <c r="D13" s="64" t="e">
        <f>C12+G13</f>
        <v>#REF!</v>
      </c>
      <c r="E13" s="35" t="e">
        <f t="shared" si="0"/>
        <v>#REF!</v>
      </c>
      <c r="F13" s="39" t="e">
        <f t="shared" si="1"/>
        <v>#REF!</v>
      </c>
      <c r="G13" s="40">
        <v>135</v>
      </c>
      <c r="H13" s="40">
        <v>0</v>
      </c>
      <c r="I13" s="5"/>
      <c r="J13" s="5"/>
      <c r="K13" s="5"/>
      <c r="L13" s="73"/>
    </row>
    <row r="14" spans="1:12" ht="15">
      <c r="A14" s="65">
        <v>45231</v>
      </c>
      <c r="B14" s="34">
        <v>4061</v>
      </c>
      <c r="C14" s="34" t="e">
        <f>#REF!</f>
        <v>#REF!</v>
      </c>
      <c r="D14" s="66" t="e">
        <f>D13+G14</f>
        <v>#REF!</v>
      </c>
      <c r="E14" s="35" t="e">
        <f t="shared" si="0"/>
        <v>#REF!</v>
      </c>
      <c r="F14" s="39" t="e">
        <f>(D13+G14)/B14</f>
        <v>#REF!</v>
      </c>
      <c r="G14" s="36">
        <v>0</v>
      </c>
      <c r="H14" s="40" t="e">
        <f>C14-C13</f>
        <v>#REF!</v>
      </c>
      <c r="I14" s="34" t="s">
        <v>20</v>
      </c>
      <c r="J14" s="34" t="s">
        <v>20</v>
      </c>
      <c r="K14" s="34" t="s">
        <v>20</v>
      </c>
      <c r="L14" s="73"/>
    </row>
    <row r="15" spans="1:12" ht="15">
      <c r="A15" s="63">
        <v>45261</v>
      </c>
      <c r="B15" s="34">
        <v>4061</v>
      </c>
      <c r="C15" s="34" t="e">
        <f>#REF!</f>
        <v>#REF!</v>
      </c>
      <c r="D15" s="64" t="e">
        <f>D14+G15</f>
        <v>#REF!</v>
      </c>
      <c r="E15" s="35" t="e">
        <f t="shared" si="0"/>
        <v>#REF!</v>
      </c>
      <c r="F15" s="39" t="e">
        <f>(D14+G15)/B15</f>
        <v>#REF!</v>
      </c>
      <c r="G15" s="40">
        <v>135</v>
      </c>
      <c r="H15" s="40" t="e">
        <f>C15-C14</f>
        <v>#REF!</v>
      </c>
      <c r="I15" s="5"/>
      <c r="J15" s="5"/>
      <c r="K15" s="5"/>
      <c r="L15" s="73"/>
    </row>
    <row r="16" spans="1:12" ht="15">
      <c r="A16" s="65">
        <v>45292</v>
      </c>
      <c r="B16" s="34">
        <v>4061</v>
      </c>
      <c r="C16" s="34" t="e">
        <f>#REF!</f>
        <v>#REF!</v>
      </c>
      <c r="D16" s="66" t="e">
        <f>D15+G16</f>
        <v>#REF!</v>
      </c>
      <c r="E16" s="35" t="e">
        <f t="shared" si="0"/>
        <v>#REF!</v>
      </c>
      <c r="F16" s="39" t="e">
        <f>(D15+G16)/B16</f>
        <v>#REF!</v>
      </c>
      <c r="G16" s="36">
        <v>135</v>
      </c>
      <c r="H16" s="40" t="e">
        <f>C16-C15</f>
        <v>#REF!</v>
      </c>
      <c r="I16" s="34" t="s">
        <v>20</v>
      </c>
      <c r="J16" s="34" t="s">
        <v>20</v>
      </c>
      <c r="K16" s="34" t="s">
        <v>20</v>
      </c>
      <c r="L16" s="73"/>
    </row>
    <row r="17" spans="1:12" ht="15">
      <c r="A17" s="63">
        <v>45323</v>
      </c>
      <c r="B17" s="34">
        <v>4061</v>
      </c>
      <c r="C17" s="34" t="e">
        <f>#REF!</f>
        <v>#REF!</v>
      </c>
      <c r="D17" s="64" t="e">
        <f>D16+G17</f>
        <v>#REF!</v>
      </c>
      <c r="E17" s="35" t="e">
        <f t="shared" si="0"/>
        <v>#REF!</v>
      </c>
      <c r="F17" s="39" t="e">
        <f>(D16+G17)/B17</f>
        <v>#REF!</v>
      </c>
      <c r="G17" s="40">
        <v>135</v>
      </c>
      <c r="H17" s="40" t="e">
        <f>C17-C16</f>
        <v>#REF!</v>
      </c>
      <c r="I17" s="5"/>
      <c r="J17" s="5"/>
      <c r="K17" s="5"/>
      <c r="L17" s="73"/>
    </row>
    <row r="18" spans="1:12" ht="15.75" thickBot="1">
      <c r="A18" s="67">
        <v>45352</v>
      </c>
      <c r="B18" s="68">
        <v>4061</v>
      </c>
      <c r="C18" s="68" t="e">
        <f>#REF!</f>
        <v>#REF!</v>
      </c>
      <c r="D18" s="69" t="e">
        <f>D17+G18</f>
        <v>#REF!</v>
      </c>
      <c r="E18" s="70" t="e">
        <f t="shared" si="0"/>
        <v>#REF!</v>
      </c>
      <c r="F18" s="71" t="e">
        <f>(D17+G18)/B18</f>
        <v>#REF!</v>
      </c>
      <c r="G18" s="57">
        <v>135</v>
      </c>
      <c r="H18" s="72" t="e">
        <f>C18-C17</f>
        <v>#REF!</v>
      </c>
      <c r="I18" s="68" t="s">
        <v>20</v>
      </c>
      <c r="J18" s="68" t="s">
        <v>20</v>
      </c>
      <c r="K18" s="68" t="s">
        <v>20</v>
      </c>
      <c r="L18" s="7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78261-9EA1-43DB-93FB-0EA92DC13201}">
  <dimension ref="A6:B28"/>
  <sheetViews>
    <sheetView showGridLines="0" tabSelected="1" workbookViewId="0">
      <selection activeCell="B13" sqref="B13"/>
    </sheetView>
  </sheetViews>
  <sheetFormatPr defaultRowHeight="14.25"/>
  <cols>
    <col min="1" max="1" width="5.25" customWidth="1"/>
    <col min="2" max="2" width="143.25" customWidth="1"/>
  </cols>
  <sheetData>
    <row r="6" spans="1:2" ht="14.45" customHeight="1"/>
    <row r="8" spans="1:2" ht="15.75" customHeight="1"/>
    <row r="9" spans="1:2">
      <c r="A9" s="109"/>
      <c r="B9" s="110"/>
    </row>
    <row r="10" spans="1:2" ht="30.75">
      <c r="A10" s="109"/>
      <c r="B10" s="111" t="s">
        <v>32</v>
      </c>
    </row>
    <row r="11" spans="1:2" ht="30.75">
      <c r="A11" s="109"/>
      <c r="B11" s="111" t="s">
        <v>199</v>
      </c>
    </row>
    <row r="12" spans="1:2" ht="13.15" customHeight="1">
      <c r="A12" s="109"/>
      <c r="B12" s="111"/>
    </row>
    <row r="13" spans="1:2" ht="18.600000000000001" customHeight="1">
      <c r="B13" s="186" t="s">
        <v>200</v>
      </c>
    </row>
    <row r="15" spans="1:2" ht="15">
      <c r="B15" t="s">
        <v>33</v>
      </c>
    </row>
    <row r="17" spans="2:2" ht="42.75">
      <c r="B17" s="75" t="s">
        <v>34</v>
      </c>
    </row>
    <row r="18" spans="2:2">
      <c r="B18" s="75"/>
    </row>
    <row r="19" spans="2:2">
      <c r="B19" s="75" t="s">
        <v>35</v>
      </c>
    </row>
    <row r="21" spans="2:2">
      <c r="B21" s="1" t="s">
        <v>36</v>
      </c>
    </row>
    <row r="24" spans="2:2" ht="28.5">
      <c r="B24" s="112" t="s">
        <v>37</v>
      </c>
    </row>
    <row r="25" spans="2:2">
      <c r="B25" s="213" t="s">
        <v>211</v>
      </c>
    </row>
    <row r="26" spans="2:2">
      <c r="B26" s="213"/>
    </row>
    <row r="27" spans="2:2">
      <c r="B27" s="213"/>
    </row>
    <row r="28" spans="2:2">
      <c r="B28" s="75"/>
    </row>
  </sheetData>
  <mergeCells count="1">
    <mergeCell ref="B25:B27"/>
  </mergeCells>
  <hyperlinks>
    <hyperlink ref="B21" r:id="rId1" display="The &quot;Your London Fire Brigade&quot; Community Risk Management Plan is available here" xr:uid="{BD87E98B-C7FF-4AC6-99E9-59967963A7C5}"/>
    <hyperlink ref="B24" r:id="rId2" display="mailto:PerformanceReporting@london-fire.gov.uk" xr:uid="{8515F575-437D-46C4-9340-0E5DE3D85249}"/>
  </hyperlinks>
  <pageMargins left="0.7" right="0.7" top="0.75" bottom="0.75" header="0.3" footer="0.3"/>
  <pageSetup paperSize="9" orientation="portrait" verticalDpi="20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6CF88-2221-45B0-85F2-D07B5645F1BE}">
  <dimension ref="A1:E36"/>
  <sheetViews>
    <sheetView zoomScale="80" zoomScaleNormal="80" workbookViewId="0">
      <pane xSplit="2" ySplit="1" topLeftCell="C2" activePane="bottomRight" state="frozen"/>
      <selection pane="topRight" activeCell="B1" sqref="B1"/>
      <selection pane="bottomLeft" activeCell="A2" sqref="A2"/>
      <selection pane="bottomRight"/>
    </sheetView>
  </sheetViews>
  <sheetFormatPr defaultColWidth="9" defaultRowHeight="14.25"/>
  <cols>
    <col min="1" max="1" width="17.5" style="113" customWidth="1"/>
    <col min="2" max="2" width="11.5" style="113" customWidth="1"/>
    <col min="3" max="3" width="43.25" style="113" customWidth="1"/>
    <col min="4" max="4" width="56.5" style="113" customWidth="1"/>
    <col min="5" max="5" width="18.5" style="113" customWidth="1"/>
    <col min="6" max="6" width="15.125" style="113" customWidth="1"/>
    <col min="7" max="15" width="11.125" style="113" bestFit="1" customWidth="1"/>
    <col min="16" max="16" width="12.25" style="113" bestFit="1" customWidth="1"/>
    <col min="17" max="16384" width="9" style="113"/>
  </cols>
  <sheetData>
    <row r="1" spans="1:5" s="158" customFormat="1" ht="18.75">
      <c r="A1" s="159" t="s">
        <v>38</v>
      </c>
      <c r="B1" s="160" t="s">
        <v>39</v>
      </c>
      <c r="C1" s="160" t="s">
        <v>40</v>
      </c>
      <c r="D1" s="160" t="s">
        <v>41</v>
      </c>
      <c r="E1" s="160" t="s">
        <v>42</v>
      </c>
    </row>
    <row r="2" spans="1:5" ht="42.75">
      <c r="A2" s="114" t="s">
        <v>43</v>
      </c>
      <c r="B2" s="118" t="s">
        <v>44</v>
      </c>
      <c r="C2" s="118" t="s">
        <v>45</v>
      </c>
      <c r="D2" s="145" t="s">
        <v>235</v>
      </c>
      <c r="E2" s="164" t="s">
        <v>46</v>
      </c>
    </row>
    <row r="3" spans="1:5" ht="28.5">
      <c r="A3" s="114" t="s">
        <v>43</v>
      </c>
      <c r="B3" s="118" t="s">
        <v>47</v>
      </c>
      <c r="C3" s="118" t="s">
        <v>48</v>
      </c>
      <c r="D3" s="144" t="s">
        <v>236</v>
      </c>
      <c r="E3" s="212">
        <v>0.20499999999999999</v>
      </c>
    </row>
    <row r="4" spans="1:5" ht="42.75">
      <c r="A4" s="114" t="s">
        <v>43</v>
      </c>
      <c r="B4" s="118" t="s">
        <v>49</v>
      </c>
      <c r="C4" s="118" t="s">
        <v>50</v>
      </c>
      <c r="D4" s="144" t="s">
        <v>265</v>
      </c>
      <c r="E4" s="162">
        <v>0.21</v>
      </c>
    </row>
    <row r="5" spans="1:5" ht="28.5">
      <c r="A5" s="114" t="s">
        <v>43</v>
      </c>
      <c r="B5" s="118" t="s">
        <v>51</v>
      </c>
      <c r="C5" s="118" t="s">
        <v>228</v>
      </c>
      <c r="D5" s="144" t="s">
        <v>264</v>
      </c>
      <c r="E5" s="161" t="s">
        <v>52</v>
      </c>
    </row>
    <row r="6" spans="1:5" ht="71.25">
      <c r="A6" s="114" t="s">
        <v>43</v>
      </c>
      <c r="B6" s="118" t="s">
        <v>53</v>
      </c>
      <c r="C6" s="118" t="s">
        <v>229</v>
      </c>
      <c r="D6" s="144" t="s">
        <v>263</v>
      </c>
      <c r="E6" s="161" t="s">
        <v>54</v>
      </c>
    </row>
    <row r="7" spans="1:5" ht="28.5">
      <c r="A7" s="114" t="s">
        <v>43</v>
      </c>
      <c r="B7" s="118" t="s">
        <v>55</v>
      </c>
      <c r="C7" s="118" t="s">
        <v>56</v>
      </c>
      <c r="D7" s="144" t="s">
        <v>237</v>
      </c>
      <c r="E7" s="161" t="s">
        <v>219</v>
      </c>
    </row>
    <row r="8" spans="1:5" ht="42.75">
      <c r="A8" s="114" t="s">
        <v>43</v>
      </c>
      <c r="B8" s="118" t="s">
        <v>213</v>
      </c>
      <c r="C8" s="118" t="s">
        <v>214</v>
      </c>
      <c r="D8" s="144" t="s">
        <v>262</v>
      </c>
      <c r="E8" s="211">
        <v>400000</v>
      </c>
    </row>
    <row r="9" spans="1:5" ht="42.75">
      <c r="A9" s="114" t="s">
        <v>43</v>
      </c>
      <c r="B9" s="118" t="s">
        <v>215</v>
      </c>
      <c r="C9" s="118" t="s">
        <v>216</v>
      </c>
      <c r="D9" s="144" t="s">
        <v>238</v>
      </c>
      <c r="E9" s="161">
        <v>0.05</v>
      </c>
    </row>
    <row r="10" spans="1:5" ht="42.75">
      <c r="A10" s="115" t="s">
        <v>57</v>
      </c>
      <c r="B10" s="153" t="s">
        <v>58</v>
      </c>
      <c r="C10" s="153" t="s">
        <v>59</v>
      </c>
      <c r="D10" s="144" t="s">
        <v>239</v>
      </c>
      <c r="E10" s="161" t="s">
        <v>60</v>
      </c>
    </row>
    <row r="11" spans="1:5" ht="42.75">
      <c r="A11" s="133" t="s">
        <v>57</v>
      </c>
      <c r="B11" s="154" t="s">
        <v>61</v>
      </c>
      <c r="C11" s="154" t="s">
        <v>62</v>
      </c>
      <c r="D11" s="144" t="s">
        <v>261</v>
      </c>
      <c r="E11" s="161" t="s">
        <v>63</v>
      </c>
    </row>
    <row r="12" spans="1:5" ht="28.5">
      <c r="A12" s="115" t="s">
        <v>57</v>
      </c>
      <c r="B12" s="153" t="s">
        <v>64</v>
      </c>
      <c r="C12" s="153" t="s">
        <v>65</v>
      </c>
      <c r="D12" s="144" t="s">
        <v>240</v>
      </c>
      <c r="E12" s="161" t="s">
        <v>66</v>
      </c>
    </row>
    <row r="13" spans="1:5" ht="28.5">
      <c r="A13" s="115" t="s">
        <v>57</v>
      </c>
      <c r="B13" s="153" t="s">
        <v>67</v>
      </c>
      <c r="C13" s="153" t="s">
        <v>68</v>
      </c>
      <c r="D13" s="144" t="s">
        <v>260</v>
      </c>
      <c r="E13" s="161" t="s">
        <v>69</v>
      </c>
    </row>
    <row r="14" spans="1:5" ht="71.25">
      <c r="A14" s="115" t="s">
        <v>57</v>
      </c>
      <c r="B14" s="153" t="s">
        <v>70</v>
      </c>
      <c r="C14" s="153" t="s">
        <v>71</v>
      </c>
      <c r="D14" s="144" t="s">
        <v>266</v>
      </c>
      <c r="E14" s="161" t="s">
        <v>66</v>
      </c>
    </row>
    <row r="15" spans="1:5" ht="57">
      <c r="A15" s="115" t="s">
        <v>57</v>
      </c>
      <c r="B15" s="153" t="s">
        <v>72</v>
      </c>
      <c r="C15" s="153" t="s">
        <v>73</v>
      </c>
      <c r="D15" s="144" t="s">
        <v>241</v>
      </c>
      <c r="E15" s="162">
        <v>0.4</v>
      </c>
    </row>
    <row r="16" spans="1:5" ht="42.75">
      <c r="A16" s="115" t="s">
        <v>57</v>
      </c>
      <c r="B16" s="153" t="s">
        <v>217</v>
      </c>
      <c r="C16" s="153" t="s">
        <v>218</v>
      </c>
      <c r="D16" s="144" t="s">
        <v>259</v>
      </c>
      <c r="E16" s="162" t="s">
        <v>227</v>
      </c>
    </row>
    <row r="17" spans="1:5" ht="42.75">
      <c r="A17" s="115" t="s">
        <v>57</v>
      </c>
      <c r="B17" s="153" t="s">
        <v>74</v>
      </c>
      <c r="C17" s="153" t="s">
        <v>75</v>
      </c>
      <c r="D17" s="144" t="s">
        <v>242</v>
      </c>
      <c r="E17" s="161" t="s">
        <v>76</v>
      </c>
    </row>
    <row r="18" spans="1:5" ht="42.75">
      <c r="A18" s="115" t="s">
        <v>57</v>
      </c>
      <c r="B18" s="153" t="s">
        <v>77</v>
      </c>
      <c r="C18" s="153" t="s">
        <v>78</v>
      </c>
      <c r="D18" s="144" t="s">
        <v>258</v>
      </c>
      <c r="E18" s="161" t="s">
        <v>79</v>
      </c>
    </row>
    <row r="19" spans="1:5" ht="42.75">
      <c r="A19" s="115" t="s">
        <v>57</v>
      </c>
      <c r="B19" s="153" t="s">
        <v>80</v>
      </c>
      <c r="C19" s="153" t="s">
        <v>81</v>
      </c>
      <c r="D19" s="144" t="s">
        <v>243</v>
      </c>
      <c r="E19" s="161" t="s">
        <v>82</v>
      </c>
    </row>
    <row r="20" spans="1:5" ht="71.25">
      <c r="A20" s="115" t="s">
        <v>57</v>
      </c>
      <c r="B20" s="153" t="s">
        <v>83</v>
      </c>
      <c r="C20" s="153" t="s">
        <v>84</v>
      </c>
      <c r="D20" s="144" t="s">
        <v>244</v>
      </c>
      <c r="E20" s="161" t="s">
        <v>220</v>
      </c>
    </row>
    <row r="21" spans="1:5" ht="71.25">
      <c r="A21" s="116" t="s">
        <v>85</v>
      </c>
      <c r="B21" s="130" t="s">
        <v>86</v>
      </c>
      <c r="C21" s="130" t="s">
        <v>230</v>
      </c>
      <c r="D21" s="144" t="s">
        <v>257</v>
      </c>
      <c r="E21" s="161" t="s">
        <v>221</v>
      </c>
    </row>
    <row r="22" spans="1:5" ht="42.75">
      <c r="A22" s="116" t="s">
        <v>85</v>
      </c>
      <c r="B22" s="130" t="s">
        <v>87</v>
      </c>
      <c r="C22" s="130" t="s">
        <v>88</v>
      </c>
      <c r="D22" s="144" t="s">
        <v>267</v>
      </c>
      <c r="E22" s="161" t="s">
        <v>89</v>
      </c>
    </row>
    <row r="23" spans="1:5" ht="57">
      <c r="A23" s="116" t="s">
        <v>85</v>
      </c>
      <c r="B23" s="130" t="s">
        <v>90</v>
      </c>
      <c r="C23" s="130" t="s">
        <v>91</v>
      </c>
      <c r="D23" s="144" t="s">
        <v>268</v>
      </c>
      <c r="E23" s="161" t="s">
        <v>89</v>
      </c>
    </row>
    <row r="24" spans="1:5" ht="57">
      <c r="A24" s="129" t="s">
        <v>85</v>
      </c>
      <c r="B24" s="140" t="s">
        <v>92</v>
      </c>
      <c r="C24" s="140" t="s">
        <v>93</v>
      </c>
      <c r="D24" s="144" t="s">
        <v>269</v>
      </c>
      <c r="E24" s="161" t="s">
        <v>89</v>
      </c>
    </row>
    <row r="25" spans="1:5" ht="57">
      <c r="A25" s="116" t="s">
        <v>85</v>
      </c>
      <c r="B25" s="130" t="s">
        <v>94</v>
      </c>
      <c r="C25" s="130" t="s">
        <v>95</v>
      </c>
      <c r="D25" s="144" t="s">
        <v>256</v>
      </c>
      <c r="E25" s="161" t="s">
        <v>96</v>
      </c>
    </row>
    <row r="26" spans="1:5" ht="85.5">
      <c r="A26" s="116" t="s">
        <v>85</v>
      </c>
      <c r="B26" s="130" t="s">
        <v>97</v>
      </c>
      <c r="C26" s="130" t="s">
        <v>98</v>
      </c>
      <c r="D26" s="144" t="s">
        <v>255</v>
      </c>
      <c r="E26" s="162">
        <v>0.9</v>
      </c>
    </row>
    <row r="27" spans="1:5" ht="42.75">
      <c r="A27" s="116" t="s">
        <v>85</v>
      </c>
      <c r="B27" s="130" t="s">
        <v>99</v>
      </c>
      <c r="C27" s="130" t="s">
        <v>100</v>
      </c>
      <c r="D27" s="144" t="s">
        <v>254</v>
      </c>
      <c r="E27" s="162">
        <v>0.95</v>
      </c>
    </row>
    <row r="28" spans="1:5" ht="30">
      <c r="A28" s="116" t="s">
        <v>85</v>
      </c>
      <c r="B28" s="130" t="s">
        <v>101</v>
      </c>
      <c r="C28" s="130" t="s">
        <v>102</v>
      </c>
      <c r="D28" s="144" t="s">
        <v>245</v>
      </c>
      <c r="E28" s="162">
        <v>0.6</v>
      </c>
    </row>
    <row r="29" spans="1:5" ht="30">
      <c r="A29" s="116" t="s">
        <v>85</v>
      </c>
      <c r="B29" s="130" t="s">
        <v>103</v>
      </c>
      <c r="C29" s="130" t="s">
        <v>104</v>
      </c>
      <c r="D29" s="144" t="s">
        <v>253</v>
      </c>
      <c r="E29" s="162">
        <v>0.9</v>
      </c>
    </row>
    <row r="30" spans="1:5" ht="57">
      <c r="A30" s="117" t="s">
        <v>105</v>
      </c>
      <c r="B30" s="131" t="s">
        <v>106</v>
      </c>
      <c r="C30" s="131" t="s">
        <v>231</v>
      </c>
      <c r="D30" s="144" t="s">
        <v>252</v>
      </c>
      <c r="E30" s="161" t="s">
        <v>222</v>
      </c>
    </row>
    <row r="31" spans="1:5" ht="71.25">
      <c r="A31" s="117" t="s">
        <v>105</v>
      </c>
      <c r="B31" s="131" t="s">
        <v>107</v>
      </c>
      <c r="C31" s="131" t="s">
        <v>232</v>
      </c>
      <c r="D31" s="144" t="s">
        <v>251</v>
      </c>
      <c r="E31" s="161" t="s">
        <v>223</v>
      </c>
    </row>
    <row r="32" spans="1:5" ht="28.5">
      <c r="A32" s="117" t="s">
        <v>105</v>
      </c>
      <c r="B32" s="131" t="s">
        <v>108</v>
      </c>
      <c r="C32" s="131" t="s">
        <v>109</v>
      </c>
      <c r="D32" s="144" t="s">
        <v>250</v>
      </c>
      <c r="E32" s="161" t="s">
        <v>224</v>
      </c>
    </row>
    <row r="33" spans="1:5" ht="57">
      <c r="A33" s="117" t="s">
        <v>105</v>
      </c>
      <c r="B33" s="131" t="s">
        <v>110</v>
      </c>
      <c r="C33" s="131" t="s">
        <v>233</v>
      </c>
      <c r="D33" s="144" t="s">
        <v>249</v>
      </c>
      <c r="E33" s="161" t="s">
        <v>225</v>
      </c>
    </row>
    <row r="34" spans="1:5" ht="28.5">
      <c r="A34" s="117" t="s">
        <v>105</v>
      </c>
      <c r="B34" s="131" t="s">
        <v>111</v>
      </c>
      <c r="C34" s="131" t="s">
        <v>112</v>
      </c>
      <c r="D34" s="144" t="s">
        <v>248</v>
      </c>
      <c r="E34" s="161" t="s">
        <v>226</v>
      </c>
    </row>
    <row r="35" spans="1:5" ht="42.75">
      <c r="A35" s="117" t="s">
        <v>105</v>
      </c>
      <c r="B35" s="131" t="s">
        <v>113</v>
      </c>
      <c r="C35" s="131" t="s">
        <v>234</v>
      </c>
      <c r="D35" s="144" t="s">
        <v>247</v>
      </c>
      <c r="E35" s="161" t="s">
        <v>114</v>
      </c>
    </row>
    <row r="36" spans="1:5" ht="57">
      <c r="A36" s="119" t="s">
        <v>105</v>
      </c>
      <c r="B36" s="132" t="s">
        <v>115</v>
      </c>
      <c r="C36" s="132" t="s">
        <v>116</v>
      </c>
      <c r="D36" s="146" t="s">
        <v>246</v>
      </c>
      <c r="E36" s="163" t="s">
        <v>117</v>
      </c>
    </row>
  </sheetData>
  <phoneticPr fontId="4" type="noConversion"/>
  <pageMargins left="0.7" right="0.7" top="0.75" bottom="0.75" header="0.3" footer="0.3"/>
  <pageSetup paperSize="9" orientation="portrait" verticalDpi="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632B2-93B1-4FC0-B305-E221CC907880}">
  <sheetPr>
    <tabColor rgb="FFFF0000"/>
  </sheetPr>
  <dimension ref="A1:H11"/>
  <sheetViews>
    <sheetView workbookViewId="0">
      <pane ySplit="1" topLeftCell="A2" activePane="bottomLeft" state="frozen"/>
      <selection pane="bottomLeft"/>
    </sheetView>
  </sheetViews>
  <sheetFormatPr defaultRowHeight="14.25"/>
  <cols>
    <col min="1" max="1" width="8.5" style="75" customWidth="1"/>
    <col min="2" max="2" width="20.25" style="75" customWidth="1"/>
    <col min="3" max="5" width="9" style="75" bestFit="1" customWidth="1"/>
    <col min="6" max="16383" width="8.875" style="75"/>
    <col min="16384" max="16384" width="9" style="75" bestFit="1" customWidth="1"/>
  </cols>
  <sheetData>
    <row r="1" spans="1:8" ht="63.6" customHeight="1">
      <c r="A1" s="89" t="s">
        <v>118</v>
      </c>
      <c r="B1" s="89" t="s">
        <v>119</v>
      </c>
    </row>
    <row r="2" spans="1:8">
      <c r="A2" s="77">
        <v>44409</v>
      </c>
      <c r="B2" s="81">
        <v>0.82</v>
      </c>
      <c r="G2"/>
      <c r="H2"/>
    </row>
    <row r="3" spans="1:8">
      <c r="A3" s="77">
        <v>44774</v>
      </c>
      <c r="B3" s="81">
        <v>0.83</v>
      </c>
      <c r="G3"/>
      <c r="H3"/>
    </row>
    <row r="4" spans="1:8">
      <c r="A4" s="77">
        <v>44896</v>
      </c>
      <c r="B4" s="81">
        <v>0.79</v>
      </c>
      <c r="G4"/>
      <c r="H4"/>
    </row>
    <row r="5" spans="1:8">
      <c r="A5" s="77">
        <v>45017</v>
      </c>
      <c r="B5" s="81">
        <v>0.81</v>
      </c>
      <c r="G5"/>
      <c r="H5"/>
    </row>
    <row r="6" spans="1:8">
      <c r="A6" s="77">
        <v>45139</v>
      </c>
      <c r="B6" s="81">
        <v>0.88</v>
      </c>
      <c r="G6"/>
      <c r="H6"/>
    </row>
    <row r="7" spans="1:8">
      <c r="A7" s="77">
        <v>45352</v>
      </c>
      <c r="B7" s="81">
        <v>0.87</v>
      </c>
      <c r="G7" s="13"/>
      <c r="H7" s="15"/>
    </row>
    <row r="8" spans="1:8">
      <c r="A8" s="77">
        <v>45505</v>
      </c>
      <c r="B8" s="81">
        <v>0.89</v>
      </c>
      <c r="G8" s="13"/>
      <c r="H8" s="15"/>
    </row>
    <row r="9" spans="1:8">
      <c r="A9" s="77">
        <v>45717</v>
      </c>
      <c r="B9" s="81">
        <v>0.89</v>
      </c>
      <c r="G9" s="13"/>
      <c r="H9" s="15"/>
    </row>
    <row r="10" spans="1:8">
      <c r="A10" s="77">
        <v>45870</v>
      </c>
      <c r="B10" s="81">
        <v>0.87</v>
      </c>
      <c r="G10" s="13"/>
      <c r="H10" s="15"/>
    </row>
    <row r="11" spans="1:8">
      <c r="A11" s="77">
        <v>46082</v>
      </c>
      <c r="B11" s="81">
        <v>0.9</v>
      </c>
    </row>
  </sheetData>
  <pageMargins left="0.7" right="0.7" top="0.75" bottom="0.75" header="0.3" footer="0.3"/>
  <pageSetup paperSize="9" orientation="portrait"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69E32-BE53-483E-8229-9C4BDB2DADDD}">
  <sheetPr>
    <tabColor rgb="FFFF0000"/>
  </sheetPr>
  <dimension ref="A1:K84"/>
  <sheetViews>
    <sheetView workbookViewId="0">
      <pane xSplit="1" ySplit="1" topLeftCell="B2" activePane="bottomRight" state="frozen"/>
      <selection pane="topRight" activeCell="B1" sqref="B1"/>
      <selection pane="bottomLeft" activeCell="A2" sqref="A2"/>
      <selection pane="bottomRight"/>
    </sheetView>
  </sheetViews>
  <sheetFormatPr defaultRowHeight="14.25"/>
  <cols>
    <col min="1" max="1" width="11.25" customWidth="1"/>
    <col min="2" max="2" width="19.5" customWidth="1"/>
    <col min="3" max="3" width="23.5" customWidth="1"/>
    <col min="4" max="4" width="22" customWidth="1"/>
    <col min="5" max="5" width="23.5" customWidth="1"/>
    <col min="6" max="6" width="4.25" customWidth="1"/>
    <col min="9" max="11" width="8.875" customWidth="1"/>
    <col min="12" max="12" width="4.25" customWidth="1"/>
    <col min="13" max="17" width="8.875" customWidth="1"/>
    <col min="18" max="18" width="4.25" customWidth="1"/>
    <col min="19" max="23" width="8.875" customWidth="1"/>
    <col min="24" max="24" width="4.25" customWidth="1"/>
    <col min="25" max="25" width="8.875" customWidth="1"/>
  </cols>
  <sheetData>
    <row r="1" spans="1:6" ht="80.099999999999994" customHeight="1">
      <c r="A1" s="86" t="s">
        <v>118</v>
      </c>
      <c r="B1" s="93" t="s">
        <v>120</v>
      </c>
      <c r="C1" s="93" t="s">
        <v>121</v>
      </c>
      <c r="D1" s="150" t="s">
        <v>122</v>
      </c>
      <c r="E1" s="150" t="s">
        <v>123</v>
      </c>
      <c r="F1" s="85"/>
    </row>
    <row r="2" spans="1:6">
      <c r="A2" s="77">
        <v>43678</v>
      </c>
      <c r="B2" s="95">
        <v>0.14925373134328357</v>
      </c>
      <c r="C2" s="95">
        <v>0.15324540090246441</v>
      </c>
      <c r="D2" s="95">
        <v>9.8403332176327671E-2</v>
      </c>
      <c r="E2" s="95">
        <v>5.189170426935092E-2</v>
      </c>
      <c r="F2" s="1"/>
    </row>
    <row r="3" spans="1:6">
      <c r="A3" s="77">
        <v>43709</v>
      </c>
      <c r="B3" s="95">
        <v>0.1505878284923928</v>
      </c>
      <c r="C3" s="95">
        <v>0.15335408022130015</v>
      </c>
      <c r="D3" s="95">
        <v>9.8201936376210233E-2</v>
      </c>
      <c r="E3" s="95">
        <v>5.2040110650069159E-2</v>
      </c>
      <c r="F3" s="94"/>
    </row>
    <row r="4" spans="1:6">
      <c r="A4" s="77">
        <v>43739</v>
      </c>
      <c r="B4" s="95">
        <v>0.15209850849809226</v>
      </c>
      <c r="C4" s="95">
        <v>0.15417967395074575</v>
      </c>
      <c r="D4" s="95">
        <v>9.8335067637877208E-2</v>
      </c>
      <c r="E4" s="95">
        <v>5.2549427679500521E-2</v>
      </c>
      <c r="F4" s="1"/>
    </row>
    <row r="5" spans="1:6">
      <c r="A5" s="77">
        <v>43770</v>
      </c>
      <c r="B5" s="95">
        <v>0.15227193895248006</v>
      </c>
      <c r="C5" s="95">
        <v>0.1550468262226847</v>
      </c>
      <c r="D5" s="95">
        <v>9.7641345820326048E-2</v>
      </c>
      <c r="E5" s="95">
        <v>5.2375997225112728E-2</v>
      </c>
      <c r="F5" s="1"/>
    </row>
    <row r="6" spans="1:6">
      <c r="A6" s="77">
        <v>43800</v>
      </c>
      <c r="B6" s="95">
        <v>0.15352480417754569</v>
      </c>
      <c r="C6" s="95">
        <v>0.15509138381201043</v>
      </c>
      <c r="D6" s="95">
        <v>9.7998259355961709E-2</v>
      </c>
      <c r="E6" s="95">
        <v>5.2393385552654485E-2</v>
      </c>
      <c r="F6" s="1"/>
    </row>
    <row r="7" spans="1:6">
      <c r="A7" s="77">
        <v>43831</v>
      </c>
      <c r="B7" s="95">
        <v>0.15434139551070122</v>
      </c>
      <c r="C7" s="95">
        <v>0.15590742996345919</v>
      </c>
      <c r="D7" s="95">
        <v>9.7790151383330429E-2</v>
      </c>
      <c r="E7" s="95">
        <v>5.2897163737602226E-2</v>
      </c>
      <c r="F7" s="1"/>
    </row>
    <row r="8" spans="1:6">
      <c r="A8" s="77">
        <v>43862</v>
      </c>
      <c r="B8" s="95">
        <v>0.15677744910388028</v>
      </c>
      <c r="C8" s="95">
        <v>0.15625543761962762</v>
      </c>
      <c r="D8" s="95">
        <v>9.8312162867583083E-2</v>
      </c>
      <c r="E8" s="95">
        <v>5.3071167565686445E-2</v>
      </c>
      <c r="F8" s="1"/>
    </row>
    <row r="9" spans="1:6">
      <c r="A9" s="77">
        <v>43891</v>
      </c>
      <c r="B9" s="95">
        <v>0.15834200485605271</v>
      </c>
      <c r="C9" s="95">
        <v>0.15643426985778702</v>
      </c>
      <c r="D9" s="95">
        <v>9.8161637183489414E-2</v>
      </c>
      <c r="E9" s="95">
        <v>5.3243149497051681E-2</v>
      </c>
      <c r="F9" s="1"/>
    </row>
    <row r="10" spans="1:6">
      <c r="A10" s="77">
        <v>43922</v>
      </c>
      <c r="B10" s="95">
        <v>0.15874392782789729</v>
      </c>
      <c r="C10" s="95">
        <v>0.1568355308813324</v>
      </c>
      <c r="D10" s="95">
        <v>9.784871616932686E-2</v>
      </c>
      <c r="E10" s="95">
        <v>5.3608605135322694E-2</v>
      </c>
      <c r="F10" s="1"/>
    </row>
    <row r="11" spans="1:6">
      <c r="A11" s="77">
        <v>43952</v>
      </c>
      <c r="B11" s="95">
        <v>0.15956340956340956</v>
      </c>
      <c r="C11" s="95">
        <v>0.15783090783090784</v>
      </c>
      <c r="D11" s="95">
        <v>9.7886347886347883E-2</v>
      </c>
      <c r="E11" s="95">
        <v>5.3707553707553708E-2</v>
      </c>
      <c r="F11" s="1"/>
    </row>
    <row r="12" spans="1:6">
      <c r="A12" s="77">
        <v>43983</v>
      </c>
      <c r="B12" s="95">
        <v>0.16081010905314178</v>
      </c>
      <c r="C12" s="95">
        <v>0.15873290635277826</v>
      </c>
      <c r="D12" s="95">
        <v>9.7628526917084998E-2</v>
      </c>
      <c r="E12" s="95">
        <v>5.3661069759390688E-2</v>
      </c>
      <c r="F12" s="1"/>
    </row>
    <row r="13" spans="1:6">
      <c r="A13" s="77">
        <v>44013</v>
      </c>
      <c r="B13" s="95">
        <v>0.16159169550173011</v>
      </c>
      <c r="C13" s="95">
        <v>0.15899653979238754</v>
      </c>
      <c r="D13" s="95">
        <v>9.8096885813148793E-2</v>
      </c>
      <c r="E13" s="95">
        <v>5.4152249134948094E-2</v>
      </c>
      <c r="F13" s="1"/>
    </row>
    <row r="14" spans="1:6">
      <c r="A14" s="77">
        <v>44044</v>
      </c>
      <c r="B14" s="95">
        <v>0.16197547919184943</v>
      </c>
      <c r="C14" s="95">
        <v>0.15955793472629942</v>
      </c>
      <c r="D14" s="95">
        <v>9.8083232602313941E-2</v>
      </c>
      <c r="E14" s="95">
        <v>5.4912795717492663E-2</v>
      </c>
      <c r="F14" s="1"/>
    </row>
    <row r="15" spans="1:6">
      <c r="A15" s="77">
        <v>44075</v>
      </c>
      <c r="B15" s="95">
        <v>0.16282668500687758</v>
      </c>
      <c r="C15" s="95">
        <v>0.16076341127922972</v>
      </c>
      <c r="D15" s="95">
        <v>9.7317744154057778E-2</v>
      </c>
      <c r="E15" s="95">
        <v>5.5020632737276476E-2</v>
      </c>
      <c r="F15" s="1"/>
    </row>
    <row r="16" spans="1:6">
      <c r="A16" s="77">
        <v>44105</v>
      </c>
      <c r="B16" s="95">
        <v>0.16572310859495626</v>
      </c>
      <c r="C16" s="95">
        <v>0.16194887630811461</v>
      </c>
      <c r="D16" s="95">
        <v>9.7272259392691712E-2</v>
      </c>
      <c r="E16" s="95">
        <v>5.4897924172242235E-2</v>
      </c>
      <c r="F16" s="1"/>
    </row>
    <row r="17" spans="1:6">
      <c r="A17" s="77">
        <v>44136</v>
      </c>
      <c r="B17" s="95">
        <v>0.16683795820486469</v>
      </c>
      <c r="C17" s="95">
        <v>0.16221308667351833</v>
      </c>
      <c r="D17" s="95">
        <v>9.643713600548133E-2</v>
      </c>
      <c r="E17" s="95">
        <v>5.4984583761562178E-2</v>
      </c>
      <c r="F17" s="1"/>
    </row>
    <row r="18" spans="1:6">
      <c r="A18" s="77">
        <v>44166</v>
      </c>
      <c r="B18" s="95">
        <v>0.16749699364370382</v>
      </c>
      <c r="C18" s="95">
        <v>0.16337399072324343</v>
      </c>
      <c r="D18" s="95">
        <v>9.6718776842466936E-2</v>
      </c>
      <c r="E18" s="95">
        <v>5.5316955849510394E-2</v>
      </c>
      <c r="F18" s="1"/>
    </row>
    <row r="19" spans="1:6">
      <c r="A19" s="77">
        <v>44197</v>
      </c>
      <c r="B19" s="95">
        <v>0.16855670103092785</v>
      </c>
      <c r="C19" s="95">
        <v>0.16357388316151203</v>
      </c>
      <c r="D19" s="95">
        <v>9.7079037800687287E-2</v>
      </c>
      <c r="E19" s="95">
        <v>5.5670103092783509E-2</v>
      </c>
      <c r="F19" s="1"/>
    </row>
    <row r="20" spans="1:6">
      <c r="A20" s="77">
        <v>44228</v>
      </c>
      <c r="B20" s="95">
        <v>0.1682708834651083</v>
      </c>
      <c r="C20" s="95">
        <v>0.16431763492609144</v>
      </c>
      <c r="D20" s="95">
        <v>9.694052939154349E-2</v>
      </c>
      <c r="E20" s="95">
        <v>5.5689240288759025E-2</v>
      </c>
      <c r="F20" s="1"/>
    </row>
    <row r="21" spans="1:6">
      <c r="A21" s="77">
        <v>44256</v>
      </c>
      <c r="B21" s="95">
        <v>0.16875751847396459</v>
      </c>
      <c r="C21" s="95">
        <v>0.16497680013748067</v>
      </c>
      <c r="D21" s="95">
        <v>9.6923870080769886E-2</v>
      </c>
      <c r="E21" s="95">
        <v>5.5679670046399725E-2</v>
      </c>
      <c r="F21" s="1"/>
    </row>
    <row r="22" spans="1:6">
      <c r="A22" s="77">
        <v>44287</v>
      </c>
      <c r="B22" s="95">
        <v>0.16933677863910421</v>
      </c>
      <c r="C22" s="95">
        <v>0.16640826873385012</v>
      </c>
      <c r="D22" s="95">
        <v>9.7157622739018082E-2</v>
      </c>
      <c r="E22" s="95">
        <v>5.5813953488372092E-2</v>
      </c>
      <c r="F22" s="1"/>
    </row>
    <row r="23" spans="1:6">
      <c r="A23" s="77">
        <v>44317</v>
      </c>
      <c r="B23" s="95">
        <v>0.17006215469613259</v>
      </c>
      <c r="C23" s="95">
        <v>0.16660911602209943</v>
      </c>
      <c r="D23" s="95">
        <v>9.6857734806629833E-2</v>
      </c>
      <c r="E23" s="95">
        <v>5.6111878453038673E-2</v>
      </c>
      <c r="F23" s="1"/>
    </row>
    <row r="24" spans="1:6">
      <c r="A24" s="77">
        <v>44348</v>
      </c>
      <c r="B24" s="95">
        <v>0.17147796024200518</v>
      </c>
      <c r="C24" s="95">
        <v>0.16732929991356957</v>
      </c>
      <c r="D24" s="95">
        <v>9.6802074330164217E-2</v>
      </c>
      <c r="E24" s="95">
        <v>5.6352636127917029E-2</v>
      </c>
      <c r="F24" s="1"/>
    </row>
    <row r="25" spans="1:6">
      <c r="A25" s="77">
        <v>44378</v>
      </c>
      <c r="B25" s="95">
        <v>0.17133414506870759</v>
      </c>
      <c r="C25" s="95">
        <v>0.16750739259001565</v>
      </c>
      <c r="D25" s="95">
        <v>9.7060358323186643E-2</v>
      </c>
      <c r="E25" s="95">
        <v>5.6183684118977215E-2</v>
      </c>
      <c r="F25" s="1"/>
    </row>
    <row r="26" spans="1:6">
      <c r="A26" s="77">
        <v>44409</v>
      </c>
      <c r="B26" s="95">
        <v>0.17269076305220885</v>
      </c>
      <c r="C26" s="95">
        <v>0.16780164134800069</v>
      </c>
      <c r="D26" s="95">
        <v>9.7607822594726737E-2</v>
      </c>
      <c r="E26" s="95">
        <v>5.6224899598393573E-2</v>
      </c>
      <c r="F26" s="1"/>
    </row>
    <row r="27" spans="1:6">
      <c r="A27" s="77">
        <v>44440</v>
      </c>
      <c r="B27" s="95">
        <v>0.17360868043402169</v>
      </c>
      <c r="C27" s="95">
        <v>0.16870843542177108</v>
      </c>
      <c r="D27" s="95">
        <v>9.7479873993699687E-2</v>
      </c>
      <c r="E27" s="95">
        <v>5.6352817640882041E-2</v>
      </c>
      <c r="F27" s="1"/>
    </row>
    <row r="28" spans="1:6">
      <c r="A28" s="77">
        <v>44470</v>
      </c>
      <c r="B28" s="95">
        <v>0.17349270522060117</v>
      </c>
      <c r="C28" s="95">
        <v>0.16892248198277376</v>
      </c>
      <c r="D28" s="95">
        <v>9.7029354895412201E-2</v>
      </c>
      <c r="E28" s="95">
        <v>5.6248901388644752E-2</v>
      </c>
      <c r="F28" s="1"/>
    </row>
    <row r="29" spans="1:6">
      <c r="A29" s="77">
        <v>44501</v>
      </c>
      <c r="B29" s="95">
        <v>0.17469244288224955</v>
      </c>
      <c r="C29" s="95">
        <v>0.16959578207381371</v>
      </c>
      <c r="D29" s="95">
        <v>9.6836555360281198E-2</v>
      </c>
      <c r="E29" s="95">
        <v>5.6942003514938486E-2</v>
      </c>
      <c r="F29" s="1"/>
    </row>
    <row r="30" spans="1:6">
      <c r="A30" s="77">
        <v>44531</v>
      </c>
      <c r="B30" s="95">
        <v>0.17488076311605724</v>
      </c>
      <c r="C30" s="95">
        <v>0.17064122946475888</v>
      </c>
      <c r="D30" s="95">
        <v>9.7155979508920687E-2</v>
      </c>
      <c r="E30" s="95">
        <v>5.7057057057057055E-2</v>
      </c>
      <c r="F30" s="1"/>
    </row>
    <row r="31" spans="1:6">
      <c r="A31" s="77">
        <v>44562</v>
      </c>
      <c r="B31" s="95">
        <v>0.17467093561010316</v>
      </c>
      <c r="C31" s="95">
        <v>0.17004624688722875</v>
      </c>
      <c r="D31" s="95">
        <v>9.7118463180362866E-2</v>
      </c>
      <c r="E31" s="95">
        <v>5.745286374955532E-2</v>
      </c>
      <c r="F31" s="1"/>
    </row>
    <row r="32" spans="1:6">
      <c r="A32" s="77">
        <v>44593</v>
      </c>
      <c r="B32" s="95">
        <v>0.17492867332382311</v>
      </c>
      <c r="C32" s="95">
        <v>0.17029243937232524</v>
      </c>
      <c r="D32" s="95">
        <v>9.7182596291012835E-2</v>
      </c>
      <c r="E32" s="95">
        <v>5.7952924393723251E-2</v>
      </c>
      <c r="F32" s="1"/>
    </row>
    <row r="33" spans="1:6">
      <c r="A33" s="77">
        <v>44621</v>
      </c>
      <c r="B33" s="95">
        <v>0.17640750670241287</v>
      </c>
      <c r="C33" s="95">
        <v>0.17193923145665774</v>
      </c>
      <c r="D33" s="95">
        <v>9.6693476318141194E-2</v>
      </c>
      <c r="E33" s="95">
        <v>5.7730116175156387E-2</v>
      </c>
      <c r="F33" s="1"/>
    </row>
    <row r="34" spans="1:6">
      <c r="A34" s="77">
        <v>44652</v>
      </c>
      <c r="B34" s="95">
        <v>0.17721290787813232</v>
      </c>
      <c r="C34" s="95">
        <v>0.17162430142419327</v>
      </c>
      <c r="D34" s="95">
        <v>9.7530196502614019E-2</v>
      </c>
      <c r="E34" s="95">
        <v>5.7508563187308452E-2</v>
      </c>
      <c r="F34" s="1"/>
    </row>
    <row r="35" spans="1:6">
      <c r="A35" s="77">
        <v>44682</v>
      </c>
      <c r="B35" s="95">
        <v>0.17705153528461123</v>
      </c>
      <c r="C35" s="95">
        <v>0.17220326809121925</v>
      </c>
      <c r="D35" s="95">
        <v>9.7863171125875378E-2</v>
      </c>
      <c r="E35" s="95">
        <v>5.7999640869096786E-2</v>
      </c>
      <c r="F35" s="1"/>
    </row>
    <row r="36" spans="1:6">
      <c r="A36" s="77">
        <v>44713</v>
      </c>
      <c r="B36" s="95">
        <v>0.17827795641300465</v>
      </c>
      <c r="C36" s="95">
        <v>0.17274026438013576</v>
      </c>
      <c r="D36" s="95">
        <v>9.7713469096105746E-2</v>
      </c>
      <c r="E36" s="95">
        <v>5.8949624866023578E-2</v>
      </c>
      <c r="F36" s="1"/>
    </row>
    <row r="37" spans="1:6">
      <c r="A37" s="77">
        <v>44743</v>
      </c>
      <c r="B37" s="95">
        <v>0.17918971979296805</v>
      </c>
      <c r="C37" s="95">
        <v>0.1722291629484205</v>
      </c>
      <c r="D37" s="95">
        <v>9.762627164019276E-2</v>
      </c>
      <c r="E37" s="95">
        <v>5.8897019453864004E-2</v>
      </c>
      <c r="F37" s="1"/>
    </row>
    <row r="38" spans="1:6">
      <c r="A38" s="77">
        <v>44774</v>
      </c>
      <c r="B38" s="95">
        <v>0.18001065151784129</v>
      </c>
      <c r="C38" s="95">
        <v>0.17255458902893661</v>
      </c>
      <c r="D38" s="95">
        <v>9.6928812355760702E-2</v>
      </c>
      <c r="E38" s="95">
        <v>5.9115924019172733E-2</v>
      </c>
      <c r="F38" s="1"/>
    </row>
    <row r="39" spans="1:6">
      <c r="A39" s="77">
        <v>44805</v>
      </c>
      <c r="B39" s="95">
        <v>0.18030464045341835</v>
      </c>
      <c r="C39" s="95">
        <v>0.17286574566064469</v>
      </c>
      <c r="D39" s="95">
        <v>9.6705632306057387E-2</v>
      </c>
      <c r="E39" s="95">
        <v>5.9156925256818989E-2</v>
      </c>
      <c r="F39" s="1"/>
    </row>
    <row r="40" spans="1:6">
      <c r="A40" s="77">
        <v>44835</v>
      </c>
      <c r="B40" s="95">
        <v>0.18093212830054936</v>
      </c>
      <c r="C40" s="95">
        <v>0.17348927875243664</v>
      </c>
      <c r="D40" s="95">
        <v>9.675704412546518E-2</v>
      </c>
      <c r="E40" s="95">
        <v>5.8656742867269185E-2</v>
      </c>
      <c r="F40" s="1"/>
    </row>
    <row r="41" spans="1:6">
      <c r="A41" s="77">
        <v>44866</v>
      </c>
      <c r="B41" s="95">
        <v>0.18149655050415708</v>
      </c>
      <c r="C41" s="95">
        <v>0.17406686715018574</v>
      </c>
      <c r="D41" s="95">
        <v>9.7293472492481867E-2</v>
      </c>
      <c r="E41" s="95">
        <v>5.8552980718202724E-2</v>
      </c>
      <c r="F41" s="1"/>
    </row>
    <row r="42" spans="1:6">
      <c r="A42" s="77">
        <v>44896</v>
      </c>
      <c r="B42" s="95">
        <v>0.18249205788916342</v>
      </c>
      <c r="C42" s="95">
        <v>0.17472643840451818</v>
      </c>
      <c r="D42" s="95">
        <v>9.707024355806565E-2</v>
      </c>
      <c r="E42" s="95">
        <v>5.8771620190610663E-2</v>
      </c>
      <c r="F42" s="1"/>
    </row>
    <row r="43" spans="1:6">
      <c r="A43" s="77">
        <v>44927</v>
      </c>
      <c r="B43" s="95">
        <v>0.18290960451977401</v>
      </c>
      <c r="C43" s="95">
        <v>0.17584745762711865</v>
      </c>
      <c r="D43" s="95">
        <v>9.6927966101694921E-2</v>
      </c>
      <c r="E43" s="95">
        <v>5.8792372881355935E-2</v>
      </c>
      <c r="F43" s="1"/>
    </row>
    <row r="44" spans="1:6">
      <c r="A44" s="77">
        <v>44958</v>
      </c>
      <c r="B44" s="95">
        <v>0.18358340688437777</v>
      </c>
      <c r="C44" s="95">
        <v>0.17563989408649602</v>
      </c>
      <c r="D44" s="95">
        <v>9.6557811120917922E-2</v>
      </c>
      <c r="E44" s="95">
        <v>5.8958517210944396E-2</v>
      </c>
      <c r="F44" s="1"/>
    </row>
    <row r="45" spans="1:6">
      <c r="A45" s="77">
        <v>44986</v>
      </c>
      <c r="B45" s="95">
        <v>0.18272951107984522</v>
      </c>
      <c r="C45" s="95">
        <v>0.17481533591276821</v>
      </c>
      <c r="D45" s="95">
        <v>9.6377066479071405E-2</v>
      </c>
      <c r="E45" s="95">
        <v>5.8916637354906785E-2</v>
      </c>
      <c r="F45" s="1"/>
    </row>
    <row r="46" spans="1:6">
      <c r="A46" s="77">
        <v>45017</v>
      </c>
      <c r="B46" s="95">
        <v>0.18253968253968253</v>
      </c>
      <c r="C46" s="95">
        <v>0.17566137566137566</v>
      </c>
      <c r="D46" s="95">
        <v>9.6296296296296297E-2</v>
      </c>
      <c r="E46" s="95">
        <v>5.943562610229277E-2</v>
      </c>
      <c r="F46" s="1"/>
    </row>
    <row r="47" spans="1:6">
      <c r="A47" s="77">
        <v>45047</v>
      </c>
      <c r="B47" s="95">
        <v>0.18257188216616688</v>
      </c>
      <c r="C47" s="95">
        <v>0.17569236196860116</v>
      </c>
      <c r="D47" s="95">
        <v>9.6313282765919911E-2</v>
      </c>
      <c r="E47" s="95">
        <v>5.90933145175516E-2</v>
      </c>
      <c r="F47" s="1"/>
    </row>
    <row r="48" spans="1:6">
      <c r="A48" s="77">
        <v>45078</v>
      </c>
      <c r="B48" s="95">
        <v>0.18376669009135629</v>
      </c>
      <c r="C48" s="95">
        <v>0.17726633872101194</v>
      </c>
      <c r="D48" s="95">
        <v>9.6626844694307795E-2</v>
      </c>
      <c r="E48" s="95">
        <v>5.95572733661279E-2</v>
      </c>
      <c r="F48" s="1"/>
    </row>
    <row r="49" spans="1:11">
      <c r="A49" s="77">
        <v>45108</v>
      </c>
      <c r="B49" s="95">
        <v>0.1843212907751666</v>
      </c>
      <c r="C49" s="95">
        <v>0.17748158540862854</v>
      </c>
      <c r="D49" s="95">
        <v>9.768502279901789E-2</v>
      </c>
      <c r="E49" s="95">
        <v>5.9452823570676952E-2</v>
      </c>
      <c r="F49" s="1"/>
    </row>
    <row r="50" spans="1:11">
      <c r="A50" s="77">
        <v>45139</v>
      </c>
      <c r="B50" s="95">
        <v>0.18452380952380953</v>
      </c>
      <c r="C50" s="95">
        <v>0.17839635854341737</v>
      </c>
      <c r="D50" s="95">
        <v>9.7338935574229693E-2</v>
      </c>
      <c r="E50" s="95">
        <v>5.9698879551820731E-2</v>
      </c>
      <c r="F50" s="1"/>
    </row>
    <row r="51" spans="1:11">
      <c r="A51" s="77">
        <v>45170</v>
      </c>
      <c r="B51" s="95">
        <v>0.18404050986554915</v>
      </c>
      <c r="C51" s="95">
        <v>0.17915138816134102</v>
      </c>
      <c r="D51" s="95">
        <v>9.7607822594726737E-2</v>
      </c>
      <c r="E51" s="95">
        <v>5.9891740876549679E-2</v>
      </c>
      <c r="F51" s="1"/>
    </row>
    <row r="52" spans="1:11">
      <c r="A52" s="77">
        <v>45200</v>
      </c>
      <c r="B52" s="95">
        <v>0.18524332810047095</v>
      </c>
      <c r="C52" s="95">
        <v>0.17896389324960754</v>
      </c>
      <c r="D52" s="95">
        <v>9.6982382696668409E-2</v>
      </c>
      <c r="E52" s="95">
        <v>5.9480202337345196E-2</v>
      </c>
    </row>
    <row r="53" spans="1:11">
      <c r="A53" s="77">
        <v>45231</v>
      </c>
      <c r="B53" s="95">
        <v>0.18572671888598782</v>
      </c>
      <c r="C53" s="95">
        <v>0.17928633594429938</v>
      </c>
      <c r="D53" s="95">
        <v>9.6605744125326368E-2</v>
      </c>
      <c r="E53" s="95">
        <v>5.9878154917319411E-2</v>
      </c>
    </row>
    <row r="54" spans="1:11">
      <c r="A54" s="77">
        <v>45261</v>
      </c>
      <c r="B54" s="95">
        <v>0.18610292843527984</v>
      </c>
      <c r="C54" s="95">
        <v>0.17951828106047479</v>
      </c>
      <c r="D54" s="95">
        <v>9.6863628487263903E-2</v>
      </c>
      <c r="E54" s="95">
        <v>5.960838676139317E-2</v>
      </c>
    </row>
    <row r="55" spans="1:11">
      <c r="A55" s="77">
        <v>45292</v>
      </c>
      <c r="B55" s="95">
        <v>0.18662519440124417</v>
      </c>
      <c r="C55" s="95">
        <v>0.17954034905823396</v>
      </c>
      <c r="D55" s="95">
        <v>9.6595818213236567E-2</v>
      </c>
      <c r="E55" s="95">
        <v>6.0134784862623122E-2</v>
      </c>
    </row>
    <row r="56" spans="1:11">
      <c r="A56" s="77">
        <v>45323</v>
      </c>
      <c r="B56" s="95">
        <v>0.18703799209214372</v>
      </c>
      <c r="C56" s="95">
        <v>0.17947395564724083</v>
      </c>
      <c r="D56" s="95">
        <v>9.6785284510916281E-2</v>
      </c>
      <c r="E56" s="95">
        <v>6.0168471720818288E-2</v>
      </c>
      <c r="H56" s="4"/>
      <c r="I56" s="4"/>
      <c r="J56" s="4"/>
      <c r="K56" s="4"/>
    </row>
    <row r="57" spans="1:11">
      <c r="A57" s="77">
        <v>45352</v>
      </c>
      <c r="B57" s="95">
        <v>0.18694158075601375</v>
      </c>
      <c r="C57" s="95">
        <v>0.17972508591065292</v>
      </c>
      <c r="D57" s="95">
        <v>9.6391752577319592E-2</v>
      </c>
      <c r="E57" s="95">
        <v>5.9965635738831617E-2</v>
      </c>
      <c r="H57" s="4"/>
      <c r="I57" s="4"/>
      <c r="J57" s="4"/>
      <c r="K57" s="4"/>
    </row>
    <row r="58" spans="1:11">
      <c r="A58" s="77">
        <v>45383</v>
      </c>
      <c r="B58" s="95">
        <v>0.18782161234991424</v>
      </c>
      <c r="C58" s="95">
        <v>0.1811320754716981</v>
      </c>
      <c r="D58" s="95">
        <v>9.6397941680960553E-2</v>
      </c>
      <c r="E58" s="95">
        <v>6.0548885077186962E-2</v>
      </c>
    </row>
    <row r="59" spans="1:11">
      <c r="A59" s="77">
        <v>45413</v>
      </c>
      <c r="B59" s="95">
        <v>0.1878415300546448</v>
      </c>
      <c r="C59" s="95">
        <v>0.18101092896174864</v>
      </c>
      <c r="D59" s="95">
        <v>9.5799180327868855E-2</v>
      </c>
      <c r="E59" s="95">
        <v>6.062158469945355E-2</v>
      </c>
    </row>
    <row r="60" spans="1:11">
      <c r="A60" s="77">
        <v>45444</v>
      </c>
      <c r="B60" s="95">
        <v>0.18637686120143762</v>
      </c>
      <c r="C60" s="95">
        <v>0.18244052712647613</v>
      </c>
      <c r="D60" s="95">
        <v>9.5670032517542358E-2</v>
      </c>
      <c r="E60" s="95">
        <v>6.0585315762450798E-2</v>
      </c>
    </row>
    <row r="61" spans="1:11">
      <c r="A61" s="77">
        <v>45474</v>
      </c>
      <c r="B61" s="95">
        <v>0.18761790430457898</v>
      </c>
      <c r="C61" s="95">
        <v>0.18247298919567828</v>
      </c>
      <c r="D61" s="95">
        <v>9.552392385525639E-2</v>
      </c>
      <c r="E61" s="95">
        <v>6.105299262562168E-2</v>
      </c>
    </row>
    <row r="62" spans="1:11">
      <c r="A62" s="77">
        <v>45505</v>
      </c>
      <c r="B62" s="95">
        <v>0.1891891891891892</v>
      </c>
      <c r="C62" s="95">
        <v>0.183031132398221</v>
      </c>
      <c r="D62" s="95">
        <v>9.6305165925419087E-2</v>
      </c>
      <c r="E62" s="95">
        <v>6.1751625042764283E-2</v>
      </c>
    </row>
    <row r="63" spans="1:11">
      <c r="A63" s="77">
        <v>45536</v>
      </c>
      <c r="B63" s="95">
        <v>0.18963466440101953</v>
      </c>
      <c r="C63" s="95">
        <v>0.18419711129991503</v>
      </c>
      <c r="D63" s="95">
        <v>9.6006796941376385E-2</v>
      </c>
      <c r="E63" s="95">
        <v>6.1342395921835172E-2</v>
      </c>
    </row>
    <row r="64" spans="1:11">
      <c r="A64" s="77">
        <v>45566</v>
      </c>
      <c r="B64" s="95">
        <v>0.18917078154265282</v>
      </c>
      <c r="C64" s="95">
        <v>0.18423293035927124</v>
      </c>
      <c r="D64" s="95">
        <v>9.5181338327941428E-2</v>
      </c>
      <c r="E64" s="95">
        <v>6.1127192235654694E-2</v>
      </c>
    </row>
    <row r="65" spans="1:5">
      <c r="A65" s="77">
        <v>45597</v>
      </c>
      <c r="B65" s="95">
        <v>0.19010372385648699</v>
      </c>
      <c r="C65" s="95">
        <v>0.18381227682366943</v>
      </c>
      <c r="D65" s="95">
        <v>9.5221901037238571E-2</v>
      </c>
      <c r="E65" s="95">
        <v>6.1044040129229725E-2</v>
      </c>
    </row>
    <row r="66" spans="1:5">
      <c r="A66" s="77">
        <v>45627</v>
      </c>
      <c r="B66" s="95">
        <v>0.18958475153165419</v>
      </c>
      <c r="C66" s="95">
        <v>0.18464942137508508</v>
      </c>
      <c r="D66" s="95">
        <v>9.4622191967324715E-2</v>
      </c>
      <c r="E66" s="95">
        <v>6.0925799863852964E-2</v>
      </c>
    </row>
    <row r="67" spans="1:5">
      <c r="A67" s="77">
        <v>45658</v>
      </c>
      <c r="B67" s="95">
        <v>0.18999151823579305</v>
      </c>
      <c r="C67" s="95">
        <v>0.18541136556403731</v>
      </c>
      <c r="D67" s="95">
        <v>9.4826123833757422E-2</v>
      </c>
      <c r="E67" s="95">
        <v>6.0899067005937238E-2</v>
      </c>
    </row>
    <row r="68" spans="1:5">
      <c r="A68" s="77">
        <v>45689</v>
      </c>
      <c r="B68" s="95">
        <v>0.19103972950126796</v>
      </c>
      <c r="C68" s="95">
        <v>0.18613693998309383</v>
      </c>
      <c r="D68" s="95">
        <v>9.416737109044801E-2</v>
      </c>
      <c r="E68" s="95">
        <v>6.1031276415891803E-2</v>
      </c>
    </row>
    <row r="69" spans="1:5">
      <c r="A69" s="77">
        <v>45717</v>
      </c>
      <c r="B69" s="95">
        <v>0.19155734947864111</v>
      </c>
      <c r="C69" s="95">
        <v>0.18651194080053818</v>
      </c>
      <c r="D69" s="95">
        <v>9.4517322569794823E-2</v>
      </c>
      <c r="E69" s="95">
        <v>6.1890346451395899E-2</v>
      </c>
    </row>
    <row r="70" spans="1:5">
      <c r="A70" s="77">
        <v>45748</v>
      </c>
      <c r="B70" s="95">
        <v>0.19158957106812446</v>
      </c>
      <c r="C70" s="95">
        <v>0.18687973086627419</v>
      </c>
      <c r="D70" s="95">
        <v>9.4533221194280911E-2</v>
      </c>
      <c r="E70" s="95">
        <v>6.2068965517241378E-2</v>
      </c>
    </row>
    <row r="71" spans="1:5">
      <c r="A71" s="77">
        <v>45778</v>
      </c>
      <c r="B71" s="95">
        <v>0.19252776842813868</v>
      </c>
      <c r="C71" s="95">
        <v>0.1883204308313699</v>
      </c>
      <c r="D71" s="95">
        <v>9.4076068663749582E-2</v>
      </c>
      <c r="E71" s="95">
        <v>6.2773476943789971E-2</v>
      </c>
    </row>
    <row r="72" spans="1:5">
      <c r="A72" s="77">
        <v>45809</v>
      </c>
      <c r="B72" s="95">
        <v>0.19051622666890869</v>
      </c>
      <c r="C72" s="95">
        <v>0.18648057844291238</v>
      </c>
      <c r="D72" s="95">
        <v>9.3324365226164455E-2</v>
      </c>
      <c r="E72" s="95">
        <v>6.2888851521775688E-2</v>
      </c>
    </row>
    <row r="73" spans="1:5">
      <c r="A73" s="77">
        <v>45839</v>
      </c>
      <c r="B73" s="95">
        <v>0.18833474218089602</v>
      </c>
      <c r="C73" s="95">
        <v>0.18681318681318682</v>
      </c>
      <c r="D73" s="95">
        <v>9.2983939137785285E-2</v>
      </c>
      <c r="E73" s="95">
        <v>6.2552831783601021E-2</v>
      </c>
    </row>
    <row r="74" spans="1:5">
      <c r="A74" s="77">
        <v>45870</v>
      </c>
      <c r="B74" s="95">
        <v>0.18751060580349568</v>
      </c>
      <c r="C74" s="95">
        <v>0.18751060580349568</v>
      </c>
      <c r="D74" s="95">
        <v>9.2482606482267096E-2</v>
      </c>
      <c r="E74" s="95">
        <v>6.2446970982521638E-2</v>
      </c>
    </row>
    <row r="75" spans="1:5">
      <c r="A75" s="77">
        <v>45901</v>
      </c>
      <c r="B75" s="95">
        <v>0.18816748601457875</v>
      </c>
      <c r="C75" s="95">
        <v>0.18748940498389557</v>
      </c>
      <c r="D75" s="95">
        <v>9.2727580945923038E-2</v>
      </c>
      <c r="E75" s="95">
        <v>6.2552975080522127E-2</v>
      </c>
    </row>
    <row r="76" spans="1:5">
      <c r="A76" s="77">
        <v>45931</v>
      </c>
      <c r="B76" s="95">
        <v>0.18836140888208269</v>
      </c>
      <c r="C76" s="95">
        <v>0.18734047983665136</v>
      </c>
      <c r="D76" s="95">
        <v>9.2564233452441719E-2</v>
      </c>
      <c r="E76" s="95">
        <v>6.278713629402756E-2</v>
      </c>
    </row>
    <row r="77" spans="1:5">
      <c r="A77" s="77">
        <v>45962</v>
      </c>
      <c r="B77" s="95">
        <v>0.18941979522184299</v>
      </c>
      <c r="C77" s="95">
        <v>0.18771331058020477</v>
      </c>
      <c r="D77" s="95">
        <v>9.3003412969283272E-2</v>
      </c>
      <c r="E77" s="95">
        <v>6.2798634812286688E-2</v>
      </c>
    </row>
    <row r="78" spans="1:5">
      <c r="A78" s="77">
        <v>45992</v>
      </c>
      <c r="B78" s="95">
        <v>0.1890734714848433</v>
      </c>
      <c r="C78" s="95">
        <v>0.18770337386538791</v>
      </c>
      <c r="D78" s="95">
        <v>9.2995375920534334E-2</v>
      </c>
      <c r="E78" s="95">
        <v>6.2853228292515842E-2</v>
      </c>
    </row>
    <row r="79" spans="1:5">
      <c r="A79" s="77">
        <v>46023</v>
      </c>
      <c r="B79" s="95">
        <v>0.19134746922024623</v>
      </c>
      <c r="C79" s="95">
        <v>0.18792749658002736</v>
      </c>
      <c r="D79" s="95">
        <v>9.3023255813953487E-2</v>
      </c>
      <c r="E79" s="95">
        <v>6.3611491108071141E-2</v>
      </c>
    </row>
    <row r="80" spans="1:5">
      <c r="A80" s="77">
        <v>46054</v>
      </c>
      <c r="B80" s="151">
        <v>0.19278138898392064</v>
      </c>
      <c r="C80" s="151">
        <v>0.1885049606568594</v>
      </c>
      <c r="D80" s="151">
        <v>9.408142319534725E-2</v>
      </c>
      <c r="E80" s="151">
        <v>6.431748203900102E-2</v>
      </c>
    </row>
    <row r="81" spans="1:5">
      <c r="A81" s="77">
        <v>46082</v>
      </c>
      <c r="B81" s="151">
        <v>0.19344374253030561</v>
      </c>
      <c r="C81" s="151">
        <v>0.18815093051050025</v>
      </c>
      <c r="D81" s="151">
        <v>9.458767287007E-2</v>
      </c>
      <c r="E81" s="151">
        <v>6.385521598087758E-2</v>
      </c>
    </row>
    <row r="82" spans="1:5">
      <c r="A82" s="77">
        <v>46113</v>
      </c>
      <c r="B82" s="151">
        <v>0.19388974227683906</v>
      </c>
      <c r="C82" s="151">
        <v>0.18740399385560677</v>
      </c>
      <c r="D82" s="151">
        <v>9.4555384877965526E-2</v>
      </c>
      <c r="E82" s="151">
        <v>6.4516129032258063E-2</v>
      </c>
    </row>
    <row r="83" spans="1:5">
      <c r="A83" s="77">
        <v>46143</v>
      </c>
      <c r="B83" s="151">
        <v>0.19490511198495469</v>
      </c>
      <c r="C83" s="151">
        <v>0.18823730552231149</v>
      </c>
      <c r="D83" s="151">
        <v>9.4888015045306889E-2</v>
      </c>
      <c r="E83" s="151">
        <v>6.5139340058129588E-2</v>
      </c>
    </row>
    <row r="84" spans="1:5">
      <c r="A84" s="77">
        <v>46174</v>
      </c>
      <c r="B84" s="151">
        <v>0.19542584058713092</v>
      </c>
      <c r="C84" s="151">
        <v>0.1882573818057689</v>
      </c>
      <c r="D84" s="151">
        <v>9.6091483188257387E-2</v>
      </c>
      <c r="E84" s="151">
        <v>6.5710872162485071E-2</v>
      </c>
    </row>
  </sheetData>
  <pageMargins left="0.7" right="0.7" top="0.75" bottom="0.75" header="0.3" footer="0.3"/>
  <pageSetup paperSize="9" orientation="portrait"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63FD6-CF44-4978-8985-E4A6995565B4}">
  <sheetPr>
    <tabColor rgb="FFFF0000"/>
  </sheetPr>
  <dimension ref="A1:B64"/>
  <sheetViews>
    <sheetView zoomScale="90" zoomScaleNormal="90" workbookViewId="0">
      <pane ySplit="1" topLeftCell="A2" activePane="bottomLeft" state="frozen"/>
      <selection pane="bottomLeft" activeCell="E26" sqref="E26"/>
    </sheetView>
  </sheetViews>
  <sheetFormatPr defaultRowHeight="14.25"/>
  <cols>
    <col min="1" max="1" width="15.25" customWidth="1"/>
    <col min="2" max="2" width="20.875" customWidth="1"/>
    <col min="3" max="6" width="9" customWidth="1"/>
  </cols>
  <sheetData>
    <row r="1" spans="1:2" ht="45" customHeight="1">
      <c r="A1" s="89" t="s">
        <v>118</v>
      </c>
      <c r="B1" s="84" t="s">
        <v>124</v>
      </c>
    </row>
    <row r="2" spans="1:2">
      <c r="A2" s="77">
        <v>44287</v>
      </c>
      <c r="B2" s="78">
        <v>32</v>
      </c>
    </row>
    <row r="3" spans="1:2">
      <c r="A3" s="77">
        <v>44317</v>
      </c>
      <c r="B3" s="78">
        <v>349</v>
      </c>
    </row>
    <row r="4" spans="1:2">
      <c r="A4" s="77">
        <v>44348</v>
      </c>
      <c r="B4" s="78">
        <v>300</v>
      </c>
    </row>
    <row r="5" spans="1:2">
      <c r="A5" s="77">
        <v>44378</v>
      </c>
      <c r="B5" s="78">
        <v>945</v>
      </c>
    </row>
    <row r="6" spans="1:2">
      <c r="A6" s="77">
        <v>44409</v>
      </c>
      <c r="B6" s="78">
        <v>582</v>
      </c>
    </row>
    <row r="7" spans="1:2">
      <c r="A7" s="77">
        <v>44440</v>
      </c>
      <c r="B7" s="78">
        <v>486</v>
      </c>
    </row>
    <row r="8" spans="1:2">
      <c r="A8" s="77">
        <v>44470</v>
      </c>
      <c r="B8" s="78">
        <v>691</v>
      </c>
    </row>
    <row r="9" spans="1:2">
      <c r="A9" s="77">
        <v>44501</v>
      </c>
      <c r="B9" s="78">
        <v>846</v>
      </c>
    </row>
    <row r="10" spans="1:2">
      <c r="A10" s="77">
        <v>44531</v>
      </c>
      <c r="B10" s="78">
        <v>684</v>
      </c>
    </row>
    <row r="11" spans="1:2">
      <c r="A11" s="77">
        <v>44562</v>
      </c>
      <c r="B11" s="78">
        <v>822</v>
      </c>
    </row>
    <row r="12" spans="1:2">
      <c r="A12" s="77">
        <v>44593</v>
      </c>
      <c r="B12" s="78">
        <v>655</v>
      </c>
    </row>
    <row r="13" spans="1:2">
      <c r="A13" s="77">
        <v>44621</v>
      </c>
      <c r="B13" s="78">
        <v>564</v>
      </c>
    </row>
    <row r="14" spans="1:2">
      <c r="A14" s="77">
        <v>44652</v>
      </c>
      <c r="B14" s="78">
        <v>540</v>
      </c>
    </row>
    <row r="15" spans="1:2">
      <c r="A15" s="77">
        <v>44682</v>
      </c>
      <c r="B15" s="78">
        <v>306</v>
      </c>
    </row>
    <row r="16" spans="1:2">
      <c r="A16" s="77">
        <v>44713</v>
      </c>
      <c r="B16" s="78">
        <v>337</v>
      </c>
    </row>
    <row r="17" spans="1:2">
      <c r="A17" s="77">
        <v>44743</v>
      </c>
      <c r="B17" s="78">
        <v>384</v>
      </c>
    </row>
    <row r="18" spans="1:2">
      <c r="A18" s="77">
        <v>44774</v>
      </c>
      <c r="B18" s="78">
        <v>462</v>
      </c>
    </row>
    <row r="19" spans="1:2">
      <c r="A19" s="77">
        <v>44805</v>
      </c>
      <c r="B19" s="78">
        <v>379</v>
      </c>
    </row>
    <row r="20" spans="1:2">
      <c r="A20" s="77">
        <v>44835</v>
      </c>
      <c r="B20" s="78">
        <v>588</v>
      </c>
    </row>
    <row r="21" spans="1:2">
      <c r="A21" s="77">
        <v>44866</v>
      </c>
      <c r="B21" s="78">
        <v>517</v>
      </c>
    </row>
    <row r="22" spans="1:2">
      <c r="A22" s="77">
        <v>44896</v>
      </c>
      <c r="B22" s="78">
        <v>420</v>
      </c>
    </row>
    <row r="23" spans="1:2">
      <c r="A23" s="77">
        <v>44927</v>
      </c>
      <c r="B23" s="78">
        <v>330</v>
      </c>
    </row>
    <row r="24" spans="1:2">
      <c r="A24" s="77">
        <v>44958</v>
      </c>
      <c r="B24" s="78">
        <v>336</v>
      </c>
    </row>
    <row r="25" spans="1:2">
      <c r="A25" s="77">
        <v>44986</v>
      </c>
      <c r="B25" s="78">
        <v>318</v>
      </c>
    </row>
    <row r="26" spans="1:2">
      <c r="A26" s="77">
        <v>45017</v>
      </c>
      <c r="B26" s="78">
        <v>763</v>
      </c>
    </row>
    <row r="27" spans="1:2">
      <c r="A27" s="77">
        <v>45047</v>
      </c>
      <c r="B27" s="78">
        <v>1099</v>
      </c>
    </row>
    <row r="28" spans="1:2">
      <c r="A28" s="77">
        <v>45078</v>
      </c>
      <c r="B28" s="78">
        <v>642</v>
      </c>
    </row>
    <row r="29" spans="1:2">
      <c r="A29" s="77">
        <v>45108</v>
      </c>
      <c r="B29" s="78">
        <v>1023</v>
      </c>
    </row>
    <row r="30" spans="1:2">
      <c r="A30" s="77">
        <v>45139</v>
      </c>
      <c r="B30" s="78">
        <v>1140</v>
      </c>
    </row>
    <row r="31" spans="1:2">
      <c r="A31" s="77">
        <v>45170</v>
      </c>
      <c r="B31" s="78">
        <v>1346</v>
      </c>
    </row>
    <row r="32" spans="1:2">
      <c r="A32" s="77">
        <v>45200</v>
      </c>
      <c r="B32" s="100">
        <v>1371</v>
      </c>
    </row>
    <row r="33" spans="1:2">
      <c r="A33" s="77">
        <v>45231</v>
      </c>
      <c r="B33" s="100">
        <v>1300</v>
      </c>
    </row>
    <row r="34" spans="1:2">
      <c r="A34" s="77">
        <v>45261</v>
      </c>
      <c r="B34" s="100">
        <v>1144</v>
      </c>
    </row>
    <row r="35" spans="1:2">
      <c r="A35" s="77">
        <v>45292</v>
      </c>
      <c r="B35" s="100">
        <v>1469</v>
      </c>
    </row>
    <row r="36" spans="1:2">
      <c r="A36" s="77">
        <v>45323</v>
      </c>
      <c r="B36" s="100">
        <v>1001</v>
      </c>
    </row>
    <row r="37" spans="1:2">
      <c r="A37" s="77">
        <v>45352</v>
      </c>
      <c r="B37" s="100">
        <v>801</v>
      </c>
    </row>
    <row r="38" spans="1:2">
      <c r="A38" s="77">
        <v>45383</v>
      </c>
      <c r="B38" s="100">
        <v>1070</v>
      </c>
    </row>
    <row r="39" spans="1:2">
      <c r="A39" s="77">
        <v>45413</v>
      </c>
      <c r="B39" s="100">
        <v>1107</v>
      </c>
    </row>
    <row r="40" spans="1:2">
      <c r="A40" s="77">
        <v>45444</v>
      </c>
      <c r="B40" s="100">
        <v>1138</v>
      </c>
    </row>
    <row r="41" spans="1:2">
      <c r="A41" s="77">
        <v>45474</v>
      </c>
      <c r="B41" s="100">
        <v>1199</v>
      </c>
    </row>
    <row r="42" spans="1:2">
      <c r="A42" s="77">
        <v>45505</v>
      </c>
      <c r="B42" s="100">
        <v>1453</v>
      </c>
    </row>
    <row r="43" spans="1:2">
      <c r="A43" s="77">
        <v>45536</v>
      </c>
      <c r="B43" s="100">
        <v>855</v>
      </c>
    </row>
    <row r="44" spans="1:2">
      <c r="A44" s="77">
        <v>45566</v>
      </c>
      <c r="B44" s="100">
        <v>871</v>
      </c>
    </row>
    <row r="45" spans="1:2">
      <c r="A45" s="77">
        <v>45597</v>
      </c>
      <c r="B45" s="100">
        <v>878</v>
      </c>
    </row>
    <row r="46" spans="1:2">
      <c r="A46" s="77">
        <v>45627</v>
      </c>
      <c r="B46" s="100">
        <v>686</v>
      </c>
    </row>
    <row r="47" spans="1:2">
      <c r="A47" s="77">
        <v>45658</v>
      </c>
      <c r="B47" s="100">
        <v>830</v>
      </c>
    </row>
    <row r="48" spans="1:2">
      <c r="A48" s="77">
        <v>45689</v>
      </c>
      <c r="B48" s="100">
        <v>612</v>
      </c>
    </row>
    <row r="49" spans="1:2">
      <c r="A49" s="77">
        <v>45717</v>
      </c>
      <c r="B49" s="100">
        <v>389</v>
      </c>
    </row>
    <row r="50" spans="1:2">
      <c r="A50" s="77">
        <v>45748</v>
      </c>
      <c r="B50" s="100">
        <v>341</v>
      </c>
    </row>
    <row r="51" spans="1:2">
      <c r="A51" s="77">
        <v>45778</v>
      </c>
      <c r="B51" s="100">
        <v>403</v>
      </c>
    </row>
    <row r="52" spans="1:2">
      <c r="A52" s="77">
        <v>45809</v>
      </c>
      <c r="B52" s="100">
        <v>436</v>
      </c>
    </row>
    <row r="53" spans="1:2">
      <c r="A53" s="77">
        <v>45839</v>
      </c>
      <c r="B53" s="100">
        <v>415</v>
      </c>
    </row>
    <row r="54" spans="1:2">
      <c r="A54" s="77">
        <v>45870</v>
      </c>
      <c r="B54" s="100">
        <v>387</v>
      </c>
    </row>
    <row r="55" spans="1:2">
      <c r="A55" s="77">
        <v>45901</v>
      </c>
      <c r="B55" s="100">
        <v>454</v>
      </c>
    </row>
    <row r="56" spans="1:2">
      <c r="A56" s="77">
        <v>45931</v>
      </c>
      <c r="B56" s="100">
        <v>452</v>
      </c>
    </row>
    <row r="57" spans="1:2">
      <c r="A57" s="77">
        <v>45962</v>
      </c>
      <c r="B57" s="100">
        <v>373</v>
      </c>
    </row>
    <row r="58" spans="1:2">
      <c r="A58" s="77">
        <v>45992</v>
      </c>
      <c r="B58" s="100">
        <v>596</v>
      </c>
    </row>
    <row r="59" spans="1:2">
      <c r="A59" s="77">
        <v>46023</v>
      </c>
      <c r="B59" s="100">
        <v>621</v>
      </c>
    </row>
    <row r="60" spans="1:2">
      <c r="A60" s="77">
        <v>46054</v>
      </c>
      <c r="B60" s="100">
        <v>418</v>
      </c>
    </row>
    <row r="61" spans="1:2">
      <c r="A61" s="77">
        <v>46082</v>
      </c>
      <c r="B61" s="100">
        <v>494</v>
      </c>
    </row>
    <row r="62" spans="1:2">
      <c r="A62" s="77">
        <v>46113</v>
      </c>
      <c r="B62" s="100">
        <v>418</v>
      </c>
    </row>
    <row r="63" spans="1:2">
      <c r="A63" s="77">
        <v>46143</v>
      </c>
      <c r="B63" s="100">
        <v>405</v>
      </c>
    </row>
    <row r="64" spans="1:2">
      <c r="A64" s="77">
        <v>46174</v>
      </c>
      <c r="B64" s="100">
        <v>469</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7B09-2DD8-4EF1-9AAC-CE8BBDB13680}">
  <sheetPr>
    <tabColor rgb="FFFF0000"/>
  </sheetPr>
  <dimension ref="A1:G19"/>
  <sheetViews>
    <sheetView zoomScale="90" zoomScaleNormal="90" workbookViewId="0">
      <pane ySplit="1" topLeftCell="A2" activePane="bottomLeft" state="frozen"/>
      <selection pane="bottomLeft"/>
    </sheetView>
  </sheetViews>
  <sheetFormatPr defaultRowHeight="14.25"/>
  <cols>
    <col min="1" max="1" width="15.25" customWidth="1"/>
    <col min="2" max="2" width="20.875" customWidth="1"/>
    <col min="3" max="3" width="9.875" customWidth="1"/>
    <col min="4" max="4" width="20.875" customWidth="1"/>
    <col min="5" max="5" width="9.875" customWidth="1"/>
    <col min="6" max="6" width="9" customWidth="1"/>
    <col min="7" max="7" width="23.5" customWidth="1"/>
    <col min="8" max="8" width="9" customWidth="1"/>
  </cols>
  <sheetData>
    <row r="1" spans="1:7" ht="31.5">
      <c r="A1" s="89" t="s">
        <v>118</v>
      </c>
      <c r="B1" s="89" t="s">
        <v>125</v>
      </c>
      <c r="C1" s="89" t="s">
        <v>126</v>
      </c>
      <c r="D1" s="89" t="s">
        <v>127</v>
      </c>
      <c r="E1" s="89" t="s">
        <v>126</v>
      </c>
      <c r="G1" s="75"/>
    </row>
    <row r="2" spans="1:7">
      <c r="A2" s="77">
        <v>45658</v>
      </c>
      <c r="B2" s="100"/>
      <c r="C2" s="100"/>
      <c r="D2" s="100"/>
      <c r="E2" s="100"/>
    </row>
    <row r="3" spans="1:7">
      <c r="A3" s="77">
        <v>45689</v>
      </c>
      <c r="B3" s="100"/>
      <c r="C3" s="100"/>
      <c r="D3" s="100"/>
      <c r="E3" s="100"/>
    </row>
    <row r="4" spans="1:7">
      <c r="A4" s="77">
        <v>45717</v>
      </c>
      <c r="B4" s="100"/>
      <c r="C4" s="100"/>
      <c r="D4" s="100"/>
      <c r="E4" s="100"/>
    </row>
    <row r="5" spans="1:7">
      <c r="A5" s="77">
        <v>45748</v>
      </c>
      <c r="B5" s="100"/>
      <c r="C5" s="100"/>
      <c r="D5" s="100"/>
      <c r="E5" s="100"/>
    </row>
    <row r="6" spans="1:7">
      <c r="A6" s="77">
        <v>45778</v>
      </c>
      <c r="B6" s="181">
        <v>218552</v>
      </c>
      <c r="C6" s="100"/>
      <c r="D6" s="83">
        <v>2.9552111755563472E-2</v>
      </c>
      <c r="E6" s="100"/>
    </row>
    <row r="7" spans="1:7">
      <c r="A7" s="77">
        <v>45809</v>
      </c>
      <c r="B7" s="181">
        <v>220149</v>
      </c>
      <c r="C7" s="100"/>
      <c r="D7" s="83">
        <v>1.8602019601211724E-2</v>
      </c>
      <c r="E7" s="100"/>
    </row>
    <row r="8" spans="1:7">
      <c r="A8" s="77">
        <v>45839</v>
      </c>
      <c r="B8" s="181">
        <v>221858</v>
      </c>
      <c r="C8" s="100"/>
      <c r="D8" s="83">
        <v>2.3546984337066101E-2</v>
      </c>
      <c r="E8" s="100"/>
    </row>
    <row r="9" spans="1:7">
      <c r="A9" s="77">
        <v>45870</v>
      </c>
      <c r="B9" s="181">
        <v>224513</v>
      </c>
      <c r="C9" s="100"/>
      <c r="D9" s="83">
        <v>2.1928222731813003E-2</v>
      </c>
      <c r="E9" s="100"/>
    </row>
    <row r="10" spans="1:7">
      <c r="A10" s="77">
        <v>45901</v>
      </c>
      <c r="B10" s="181">
        <v>226508</v>
      </c>
      <c r="C10" s="100"/>
      <c r="D10" s="83">
        <v>2.7242728967817383E-2</v>
      </c>
      <c r="E10" s="100"/>
    </row>
    <row r="11" spans="1:7">
      <c r="A11" s="77">
        <v>45931</v>
      </c>
      <c r="B11" s="181">
        <v>228240</v>
      </c>
      <c r="C11" s="100"/>
      <c r="D11" s="83">
        <v>1.8845515140103065E-2</v>
      </c>
      <c r="E11" s="100"/>
    </row>
    <row r="12" spans="1:7">
      <c r="A12" s="77">
        <v>45962</v>
      </c>
      <c r="B12" s="181">
        <v>229656</v>
      </c>
      <c r="C12" s="100"/>
      <c r="D12" s="83">
        <v>1.7976382513295006E-2</v>
      </c>
      <c r="E12" s="100"/>
    </row>
    <row r="13" spans="1:7">
      <c r="A13" s="77">
        <v>45992</v>
      </c>
      <c r="B13" s="181">
        <v>230296</v>
      </c>
      <c r="C13" s="100"/>
      <c r="D13" s="83">
        <v>1.9920766905865861E-2</v>
      </c>
      <c r="E13" s="100"/>
    </row>
    <row r="14" spans="1:7">
      <c r="A14" s="77">
        <v>46023</v>
      </c>
      <c r="B14" s="181">
        <v>231450</v>
      </c>
      <c r="C14" s="100"/>
      <c r="D14" s="83">
        <v>2.3148060254357599E-2</v>
      </c>
      <c r="E14" s="100"/>
    </row>
    <row r="15" spans="1:7">
      <c r="A15" s="77">
        <v>46054</v>
      </c>
      <c r="B15" s="181">
        <v>233064</v>
      </c>
      <c r="C15" s="100"/>
      <c r="D15" s="83">
        <v>3.2536684175962963E-2</v>
      </c>
      <c r="E15" s="100"/>
    </row>
    <row r="16" spans="1:7">
      <c r="A16" s="77">
        <v>46082</v>
      </c>
      <c r="B16" s="181">
        <v>234897</v>
      </c>
      <c r="C16" s="100"/>
      <c r="D16" s="83">
        <v>3.2892559137151507E-2</v>
      </c>
      <c r="E16" s="100"/>
    </row>
    <row r="17" spans="1:5">
      <c r="A17" s="77">
        <v>46113</v>
      </c>
      <c r="B17" s="181">
        <v>235843</v>
      </c>
      <c r="C17" s="182">
        <v>400000</v>
      </c>
      <c r="D17" s="83">
        <v>2.5409171860081393E-2</v>
      </c>
      <c r="E17" s="180">
        <v>0.05</v>
      </c>
    </row>
    <row r="18" spans="1:5">
      <c r="A18" s="77">
        <v>46143</v>
      </c>
      <c r="B18" s="181">
        <v>236451</v>
      </c>
      <c r="C18" s="182">
        <v>400000</v>
      </c>
      <c r="D18" s="83">
        <v>2.8837153985668836E-2</v>
      </c>
      <c r="E18" s="180">
        <v>0.05</v>
      </c>
    </row>
    <row r="19" spans="1:5">
      <c r="A19" s="77">
        <v>46174</v>
      </c>
      <c r="B19" s="181">
        <v>237643</v>
      </c>
      <c r="C19" s="182">
        <v>400000</v>
      </c>
      <c r="D19" s="83">
        <v>2.6907842695720958E-2</v>
      </c>
      <c r="E19" s="180">
        <v>0.05</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7F903-E611-45C0-ABC2-960A36CE20F0}">
  <sheetPr>
    <tabColor theme="4" tint="-0.249977111117893"/>
  </sheetPr>
  <dimension ref="A1:J93"/>
  <sheetViews>
    <sheetView workbookViewId="0">
      <pane ySplit="1" topLeftCell="A2" activePane="bottomLeft" state="frozen"/>
      <selection pane="bottomLeft"/>
    </sheetView>
  </sheetViews>
  <sheetFormatPr defaultRowHeight="14.25"/>
  <cols>
    <col min="1" max="1" width="13.25" customWidth="1"/>
    <col min="2" max="2" width="22.25" customWidth="1"/>
    <col min="3" max="3" width="20.25" customWidth="1"/>
    <col min="4" max="4" width="20.875" customWidth="1"/>
    <col min="5" max="5" width="21.25" customWidth="1"/>
  </cols>
  <sheetData>
    <row r="1" spans="1:6" ht="51.6" customHeight="1">
      <c r="A1" s="89" t="s">
        <v>118</v>
      </c>
      <c r="B1" s="92" t="s">
        <v>128</v>
      </c>
      <c r="C1" s="93" t="s">
        <v>129</v>
      </c>
      <c r="D1" s="92" t="s">
        <v>130</v>
      </c>
      <c r="E1" s="92" t="s">
        <v>131</v>
      </c>
      <c r="F1" s="85"/>
    </row>
    <row r="2" spans="1:6">
      <c r="A2" s="87">
        <v>43678</v>
      </c>
      <c r="B2" s="106">
        <v>3.5929832159639092E-3</v>
      </c>
      <c r="C2" s="106">
        <v>4.5130688050353147E-3</v>
      </c>
      <c r="D2" s="105">
        <v>0.96915456489924579</v>
      </c>
      <c r="E2" s="102">
        <v>0.98750422154677475</v>
      </c>
      <c r="F2" s="1"/>
    </row>
    <row r="3" spans="1:6">
      <c r="A3" s="87">
        <v>43709</v>
      </c>
      <c r="B3" s="106">
        <v>3.6858456924039819E-3</v>
      </c>
      <c r="C3" s="106">
        <v>4.5732420238394503E-3</v>
      </c>
      <c r="D3" s="105">
        <v>0.96506051609956611</v>
      </c>
      <c r="E3" s="102">
        <v>0.98253025804978311</v>
      </c>
      <c r="F3" s="1"/>
    </row>
    <row r="4" spans="1:6">
      <c r="A4" s="87">
        <v>43739</v>
      </c>
      <c r="B4" s="106">
        <v>3.6312405674136642E-3</v>
      </c>
      <c r="C4" s="106">
        <v>4.5909389714425489E-3</v>
      </c>
      <c r="D4" s="105">
        <v>0.96689875584978879</v>
      </c>
      <c r="E4" s="102">
        <v>0.98538979568542406</v>
      </c>
      <c r="F4" s="1"/>
    </row>
    <row r="5" spans="1:6">
      <c r="A5" s="87">
        <v>43770</v>
      </c>
      <c r="B5" s="106">
        <v>3.6272127468189716E-3</v>
      </c>
      <c r="C5" s="106">
        <v>4.6013346175013759E-3</v>
      </c>
      <c r="D5" s="105">
        <v>0.97029002593727898</v>
      </c>
      <c r="E5" s="102">
        <v>0.98773874086300406</v>
      </c>
      <c r="F5" s="1"/>
    </row>
    <row r="6" spans="1:6">
      <c r="A6" s="87">
        <v>43800</v>
      </c>
      <c r="B6" s="106">
        <v>3.6139906339428848E-3</v>
      </c>
      <c r="C6" s="106">
        <v>4.5632898477870748E-3</v>
      </c>
      <c r="D6" s="105">
        <v>0.9699863574351979</v>
      </c>
      <c r="E6" s="102">
        <v>0.98747364504526847</v>
      </c>
      <c r="F6" s="1"/>
    </row>
    <row r="7" spans="1:6">
      <c r="A7" s="87">
        <v>43831</v>
      </c>
      <c r="B7" s="106">
        <v>3.5279829343939106E-3</v>
      </c>
      <c r="C7" s="106">
        <v>4.3910942339144658E-3</v>
      </c>
      <c r="D7" s="105">
        <v>0.97899881125346722</v>
      </c>
      <c r="E7" s="102">
        <v>0.98982961299696204</v>
      </c>
      <c r="F7" s="1"/>
    </row>
    <row r="8" spans="1:6">
      <c r="A8" s="87">
        <v>43862</v>
      </c>
      <c r="B8" s="106">
        <v>3.6020759054688563E-3</v>
      </c>
      <c r="C8" s="106">
        <v>4.4599954462659379E-3</v>
      </c>
      <c r="D8" s="105">
        <v>0.97185691741188851</v>
      </c>
      <c r="E8" s="102">
        <v>0.98776959495002625</v>
      </c>
      <c r="F8" s="1"/>
    </row>
    <row r="9" spans="1:6">
      <c r="A9" s="87">
        <v>43891</v>
      </c>
      <c r="B9" s="106">
        <v>3.4658000039182266E-3</v>
      </c>
      <c r="C9" s="106">
        <v>4.3140060824422748E-3</v>
      </c>
      <c r="D9" s="105">
        <v>0.97699021422903998</v>
      </c>
      <c r="E9" s="102">
        <v>0.9902142290399365</v>
      </c>
      <c r="F9" s="1"/>
    </row>
    <row r="10" spans="1:6">
      <c r="A10" s="87">
        <v>43922</v>
      </c>
      <c r="B10" s="106">
        <v>3.2693456569369253E-3</v>
      </c>
      <c r="C10" s="106">
        <v>3.9824043565806332E-3</v>
      </c>
      <c r="D10" s="105">
        <v>0.98405602741767251</v>
      </c>
      <c r="E10" s="102">
        <v>0.99254954552227692</v>
      </c>
      <c r="F10" s="1"/>
    </row>
    <row r="11" spans="1:6">
      <c r="A11" s="87">
        <v>43952</v>
      </c>
      <c r="B11" s="106">
        <v>3.338763898762644E-3</v>
      </c>
      <c r="C11" s="106">
        <v>4.1208177430725017E-3</v>
      </c>
      <c r="D11" s="105">
        <v>0.98231087692886698</v>
      </c>
      <c r="E11" s="102">
        <v>0.99184543971898131</v>
      </c>
      <c r="F11" s="1"/>
    </row>
    <row r="12" spans="1:6">
      <c r="A12" s="87">
        <v>43983</v>
      </c>
      <c r="B12" s="106">
        <v>3.4063091527546507E-3</v>
      </c>
      <c r="C12" s="106">
        <v>4.13993709336276E-3</v>
      </c>
      <c r="D12" s="105">
        <v>0.97937748174715</v>
      </c>
      <c r="E12" s="102">
        <v>0.99052132701421802</v>
      </c>
      <c r="F12" s="1"/>
    </row>
    <row r="13" spans="1:6">
      <c r="A13" s="87">
        <v>44013</v>
      </c>
      <c r="B13" s="106">
        <v>3.4807901728699147E-3</v>
      </c>
      <c r="C13" s="106">
        <v>4.2621817641153234E-3</v>
      </c>
      <c r="D13" s="105">
        <v>0.97438423645320205</v>
      </c>
      <c r="E13" s="102">
        <v>0.99002463054187184</v>
      </c>
      <c r="F13" s="1"/>
    </row>
    <row r="14" spans="1:6">
      <c r="A14" s="87">
        <v>44044</v>
      </c>
      <c r="B14" s="106">
        <v>3.6112630990624262E-3</v>
      </c>
      <c r="C14" s="106">
        <v>4.4631726239300062E-3</v>
      </c>
      <c r="D14" s="105">
        <v>0.96645332156256902</v>
      </c>
      <c r="E14" s="102">
        <v>0.98399911719267275</v>
      </c>
      <c r="F14" s="1"/>
    </row>
    <row r="15" spans="1:6">
      <c r="A15" s="87">
        <v>44075</v>
      </c>
      <c r="B15" s="106">
        <v>3.5529979970825598E-3</v>
      </c>
      <c r="C15" s="106">
        <v>4.4434725495973281E-3</v>
      </c>
      <c r="D15" s="105">
        <v>0.97195463967808804</v>
      </c>
      <c r="E15" s="102">
        <v>0.98939153761736376</v>
      </c>
      <c r="F15" s="1"/>
    </row>
    <row r="16" spans="1:6">
      <c r="A16" s="87">
        <v>44105</v>
      </c>
      <c r="B16" s="106">
        <v>3.5502913403747363E-3</v>
      </c>
      <c r="C16" s="106">
        <v>4.4692588186044458E-3</v>
      </c>
      <c r="D16" s="105">
        <v>0.97441685477802864</v>
      </c>
      <c r="E16" s="102">
        <v>0.98921494858289438</v>
      </c>
      <c r="F16" s="1"/>
    </row>
    <row r="17" spans="1:6">
      <c r="A17" s="87">
        <v>44136</v>
      </c>
      <c r="B17" s="106">
        <v>3.4608698321278684E-3</v>
      </c>
      <c r="C17" s="106">
        <v>4.3523442902651654E-3</v>
      </c>
      <c r="D17" s="105">
        <v>0.98245379051701032</v>
      </c>
      <c r="E17" s="102">
        <v>0.99182962764532545</v>
      </c>
      <c r="F17" s="1"/>
    </row>
    <row r="18" spans="1:6">
      <c r="A18" s="87">
        <v>44166</v>
      </c>
      <c r="B18" s="106">
        <v>3.5125142840182239E-3</v>
      </c>
      <c r="C18" s="106">
        <v>4.5128582721338231E-3</v>
      </c>
      <c r="D18" s="105">
        <v>0.97796180045412062</v>
      </c>
      <c r="E18" s="102">
        <v>0.99078402564445023</v>
      </c>
      <c r="F18" s="1"/>
    </row>
    <row r="19" spans="1:6">
      <c r="A19" s="87">
        <v>44197</v>
      </c>
      <c r="B19" s="106">
        <v>3.4117167736913796E-3</v>
      </c>
      <c r="C19" s="106">
        <v>4.2050088412543757E-3</v>
      </c>
      <c r="D19" s="105">
        <v>0.98277875072971399</v>
      </c>
      <c r="E19" s="102">
        <v>0.99284880326911851</v>
      </c>
      <c r="F19" s="1"/>
    </row>
    <row r="20" spans="1:6">
      <c r="A20" s="87">
        <v>44228</v>
      </c>
      <c r="B20" s="106">
        <v>3.4647904836210179E-3</v>
      </c>
      <c r="C20" s="106">
        <v>4.2528439599410607E-3</v>
      </c>
      <c r="D20" s="105">
        <v>0.97886202403358913</v>
      </c>
      <c r="E20" s="102">
        <v>0.99174750253366151</v>
      </c>
      <c r="F20" s="1"/>
    </row>
    <row r="21" spans="1:6">
      <c r="A21" s="87">
        <v>44256</v>
      </c>
      <c r="B21" s="106">
        <v>3.4589611321408247E-3</v>
      </c>
      <c r="C21" s="106">
        <v>4.2019354530786193E-3</v>
      </c>
      <c r="D21" s="105">
        <v>0.97995991983967945</v>
      </c>
      <c r="E21" s="102">
        <v>0.99118236472945886</v>
      </c>
      <c r="F21" s="1"/>
    </row>
    <row r="22" spans="1:6">
      <c r="A22" s="87">
        <v>44287</v>
      </c>
      <c r="B22" s="106">
        <v>3.5608334011501736E-3</v>
      </c>
      <c r="C22" s="106">
        <v>4.3946271968391308E-3</v>
      </c>
      <c r="D22" s="105">
        <v>0.9736328125</v>
      </c>
      <c r="E22" s="102">
        <v>0.9886474609375</v>
      </c>
      <c r="F22" s="1"/>
    </row>
    <row r="23" spans="1:6">
      <c r="A23" s="87">
        <v>44317</v>
      </c>
      <c r="B23" s="106">
        <v>3.5453401527587164E-3</v>
      </c>
      <c r="C23" s="106">
        <v>4.3952046002305361E-3</v>
      </c>
      <c r="D23" s="105">
        <v>0.974085735044805</v>
      </c>
      <c r="E23" s="102">
        <v>0.98873819326713486</v>
      </c>
      <c r="F23" s="1"/>
    </row>
    <row r="24" spans="1:6">
      <c r="A24" s="87">
        <v>44348</v>
      </c>
      <c r="B24" s="106">
        <v>3.8201086247057719E-3</v>
      </c>
      <c r="C24" s="106">
        <v>4.7108201619878902E-3</v>
      </c>
      <c r="D24" s="105">
        <v>0.95142636854279106</v>
      </c>
      <c r="E24" s="102">
        <v>0.97764070932922142</v>
      </c>
      <c r="F24" s="1"/>
    </row>
    <row r="25" spans="1:6">
      <c r="A25" s="87">
        <v>44378</v>
      </c>
      <c r="B25" s="106">
        <v>3.7252362937821152E-3</v>
      </c>
      <c r="C25" s="106">
        <v>4.7111579900839052E-3</v>
      </c>
      <c r="D25" s="105">
        <v>0.95545184556639795</v>
      </c>
      <c r="E25" s="102">
        <v>0.97793805685193047</v>
      </c>
      <c r="F25" s="1"/>
    </row>
    <row r="26" spans="1:6">
      <c r="A26" s="87">
        <v>44409</v>
      </c>
      <c r="B26" s="106">
        <v>3.5488764456155764E-3</v>
      </c>
      <c r="C26" s="106">
        <v>4.5524989540670279E-3</v>
      </c>
      <c r="D26" s="105">
        <v>0.97267080745341616</v>
      </c>
      <c r="E26" s="102">
        <v>0.98814229249011865</v>
      </c>
      <c r="F26" s="1"/>
    </row>
    <row r="27" spans="1:6">
      <c r="A27" s="87">
        <v>44440</v>
      </c>
      <c r="B27" s="106">
        <v>3.6181623931623931E-3</v>
      </c>
      <c r="C27" s="106">
        <v>4.6659348010385203E-3</v>
      </c>
      <c r="D27" s="105">
        <v>0.96890109890109888</v>
      </c>
      <c r="E27" s="102">
        <v>0.98791208791208784</v>
      </c>
      <c r="F27" s="1"/>
    </row>
    <row r="28" spans="1:6">
      <c r="A28" s="87">
        <v>44470</v>
      </c>
      <c r="B28" s="106">
        <v>3.6190292776372844E-3</v>
      </c>
      <c r="C28" s="106">
        <v>4.6589001614586413E-3</v>
      </c>
      <c r="D28" s="105">
        <v>0.96975599753947095</v>
      </c>
      <c r="E28" s="102">
        <v>0.98820996514250548</v>
      </c>
      <c r="F28" s="1"/>
    </row>
    <row r="29" spans="1:6">
      <c r="A29" s="87">
        <v>44501</v>
      </c>
      <c r="B29" s="106">
        <v>3.602120134999282E-3</v>
      </c>
      <c r="C29" s="106">
        <v>4.6404008588146473E-3</v>
      </c>
      <c r="D29" s="105">
        <v>0.96940973718224899</v>
      </c>
      <c r="E29" s="102">
        <v>0.98825937096079275</v>
      </c>
      <c r="F29" s="1"/>
    </row>
    <row r="30" spans="1:6">
      <c r="A30" s="87">
        <v>44531</v>
      </c>
      <c r="B30" s="106">
        <v>3.6004894001465493E-3</v>
      </c>
      <c r="C30" s="106">
        <v>4.7825846343556811E-3</v>
      </c>
      <c r="D30" s="105">
        <v>0.97054856115107913</v>
      </c>
      <c r="E30" s="102">
        <v>0.98785971223021596</v>
      </c>
      <c r="F30" s="1"/>
    </row>
    <row r="31" spans="1:6">
      <c r="A31" s="87">
        <v>44562</v>
      </c>
      <c r="B31" s="106">
        <v>3.4693332810211337E-3</v>
      </c>
      <c r="C31" s="106">
        <v>4.3871692361709602E-3</v>
      </c>
      <c r="D31" s="105">
        <v>0.98033898305084743</v>
      </c>
      <c r="E31" s="102">
        <v>0.99299435028248584</v>
      </c>
      <c r="F31" s="1"/>
    </row>
    <row r="32" spans="1:6">
      <c r="A32" s="87">
        <v>44593</v>
      </c>
      <c r="B32" s="106">
        <v>3.6046574720808178E-3</v>
      </c>
      <c r="C32" s="106">
        <v>4.5515181960258987E-3</v>
      </c>
      <c r="D32" s="105">
        <v>0.97123239019770335</v>
      </c>
      <c r="E32" s="102">
        <v>0.9895821001539008</v>
      </c>
      <c r="F32" s="1"/>
    </row>
    <row r="33" spans="1:6">
      <c r="A33" s="87">
        <v>44621</v>
      </c>
      <c r="B33" s="106">
        <v>3.6424406853122955E-3</v>
      </c>
      <c r="C33" s="106">
        <v>4.7343599687349686E-3</v>
      </c>
      <c r="D33" s="105">
        <v>0.96410487228536068</v>
      </c>
      <c r="E33" s="102">
        <v>0.98492179588162487</v>
      </c>
      <c r="F33" s="1"/>
    </row>
    <row r="34" spans="1:6">
      <c r="A34" s="87">
        <v>44652</v>
      </c>
      <c r="B34" s="106">
        <v>3.6186767650813463E-3</v>
      </c>
      <c r="C34" s="106">
        <v>4.6669192672099654E-3</v>
      </c>
      <c r="D34" s="105">
        <v>0.96872591124325513</v>
      </c>
      <c r="E34" s="102">
        <v>0.98722607642330151</v>
      </c>
      <c r="F34" s="1"/>
    </row>
    <row r="35" spans="1:6">
      <c r="A35" s="87">
        <v>44682</v>
      </c>
      <c r="B35" s="106">
        <v>3.5994555037636728E-3</v>
      </c>
      <c r="C35" s="106">
        <v>4.6351247873683771E-3</v>
      </c>
      <c r="D35" s="105">
        <v>0.97056040374303454</v>
      </c>
      <c r="E35" s="102">
        <v>0.98874986857323099</v>
      </c>
      <c r="F35" s="1"/>
    </row>
    <row r="36" spans="1:6">
      <c r="A36" s="87">
        <v>44713</v>
      </c>
      <c r="B36" s="106">
        <v>3.6720954100021878E-3</v>
      </c>
      <c r="C36" s="106">
        <v>4.6713350727335175E-3</v>
      </c>
      <c r="D36" s="105">
        <v>0.96123950668463054</v>
      </c>
      <c r="E36" s="102">
        <v>0.98248523163022072</v>
      </c>
      <c r="F36" s="1"/>
    </row>
    <row r="37" spans="1:6">
      <c r="A37" s="87">
        <v>44743</v>
      </c>
      <c r="B37" s="106">
        <v>3.9571742301639746E-3</v>
      </c>
      <c r="C37" s="106">
        <v>4.9545070619316164E-3</v>
      </c>
      <c r="D37" s="105">
        <v>0.93148323709385505</v>
      </c>
      <c r="E37" s="102">
        <v>0.96630181849521679</v>
      </c>
      <c r="F37" s="1"/>
    </row>
    <row r="38" spans="1:6">
      <c r="A38" s="87">
        <v>44774</v>
      </c>
      <c r="B38" s="106">
        <v>3.7718325856912816E-3</v>
      </c>
      <c r="C38" s="106">
        <v>4.6933934105573335E-3</v>
      </c>
      <c r="D38" s="105">
        <v>0.95075421472937005</v>
      </c>
      <c r="E38" s="102">
        <v>0.97595385980479132</v>
      </c>
      <c r="F38" s="1"/>
    </row>
    <row r="39" spans="1:6">
      <c r="A39" s="87">
        <v>44805</v>
      </c>
      <c r="B39" s="106">
        <v>3.5829638438650063E-3</v>
      </c>
      <c r="C39" s="106">
        <v>4.50713867237251E-3</v>
      </c>
      <c r="D39" s="105">
        <v>0.97367864693446093</v>
      </c>
      <c r="E39" s="102">
        <v>0.98879492600422836</v>
      </c>
      <c r="F39" s="1"/>
    </row>
    <row r="40" spans="1:6">
      <c r="A40" s="87">
        <v>44835</v>
      </c>
      <c r="B40" s="106">
        <v>3.6297037576149662E-3</v>
      </c>
      <c r="C40" s="106">
        <v>4.6152038445289398E-3</v>
      </c>
      <c r="D40" s="105">
        <v>0.96564774381368268</v>
      </c>
      <c r="E40" s="102">
        <v>0.98583212032993695</v>
      </c>
      <c r="F40" s="1"/>
    </row>
    <row r="41" spans="1:6">
      <c r="A41" s="87">
        <v>44866</v>
      </c>
      <c r="B41" s="106">
        <v>3.727623693551381E-3</v>
      </c>
      <c r="C41" s="106">
        <v>4.6877428127428131E-3</v>
      </c>
      <c r="D41" s="105">
        <v>0.96389485527257845</v>
      </c>
      <c r="E41" s="102">
        <v>0.98527155569193003</v>
      </c>
      <c r="F41" s="1"/>
    </row>
    <row r="42" spans="1:6">
      <c r="A42" s="87">
        <v>44896</v>
      </c>
      <c r="B42" s="106">
        <v>3.7137226551650897E-3</v>
      </c>
      <c r="C42" s="106">
        <v>4.7665352806974658E-3</v>
      </c>
      <c r="D42" s="105">
        <v>0.96074106749007493</v>
      </c>
      <c r="E42" s="102">
        <v>0.98535509483899431</v>
      </c>
      <c r="F42" s="1"/>
    </row>
    <row r="43" spans="1:6">
      <c r="A43" s="87">
        <v>44927</v>
      </c>
      <c r="B43" s="106">
        <v>3.6060475304060288E-3</v>
      </c>
      <c r="C43" s="106">
        <v>4.4580647460768447E-3</v>
      </c>
      <c r="D43" s="105">
        <v>0.97200721026402293</v>
      </c>
      <c r="E43" s="102">
        <v>0.98844237090446396</v>
      </c>
      <c r="F43" s="1"/>
    </row>
    <row r="44" spans="1:6">
      <c r="A44" s="87">
        <v>44958</v>
      </c>
      <c r="B44" s="106">
        <v>3.6237453222816773E-3</v>
      </c>
      <c r="C44" s="106">
        <v>4.5302266385314326E-3</v>
      </c>
      <c r="D44" s="105">
        <v>0.97237960339943341</v>
      </c>
      <c r="E44" s="102">
        <v>0.98666194523135031</v>
      </c>
      <c r="F44" s="1"/>
    </row>
    <row r="45" spans="1:6">
      <c r="A45" s="87">
        <v>44986</v>
      </c>
      <c r="B45" s="106">
        <v>3.6113428982459572E-3</v>
      </c>
      <c r="C45" s="106">
        <v>4.6102540127785571E-3</v>
      </c>
      <c r="D45" s="105">
        <v>0.96786971830985924</v>
      </c>
      <c r="E45" s="102">
        <v>0.98734595070422548</v>
      </c>
      <c r="F45" s="1"/>
    </row>
    <row r="46" spans="1:6">
      <c r="A46" s="87">
        <v>45017</v>
      </c>
      <c r="B46" s="106">
        <v>3.5655571829533252E-3</v>
      </c>
      <c r="C46" s="106">
        <v>4.4456721536351163E-3</v>
      </c>
      <c r="D46" s="105">
        <v>0.97626112759643913</v>
      </c>
      <c r="E46" s="102">
        <v>0.99041314768317734</v>
      </c>
      <c r="F46" s="1"/>
    </row>
    <row r="47" spans="1:6">
      <c r="A47" s="87">
        <v>45047</v>
      </c>
      <c r="B47" s="106">
        <v>3.6012876563758182E-3</v>
      </c>
      <c r="C47" s="106">
        <v>4.4917190140042083E-3</v>
      </c>
      <c r="D47" s="105">
        <v>0.97066472485176325</v>
      </c>
      <c r="E47" s="102">
        <v>0.98730885259544365</v>
      </c>
      <c r="F47" s="1"/>
    </row>
    <row r="48" spans="1:6">
      <c r="A48" s="87">
        <v>45078</v>
      </c>
      <c r="B48" s="106">
        <v>3.7620835228956854E-3</v>
      </c>
      <c r="C48" s="106">
        <v>4.7630784915578053E-3</v>
      </c>
      <c r="D48" s="105">
        <v>0.95942676344686395</v>
      </c>
      <c r="E48" s="102">
        <v>0.98203982877349716</v>
      </c>
      <c r="F48" s="1"/>
    </row>
    <row r="49" spans="1:6">
      <c r="A49" s="87">
        <v>45108</v>
      </c>
      <c r="B49" s="106">
        <v>3.6779933304063508E-3</v>
      </c>
      <c r="C49" s="106">
        <v>4.7355476170224831E-3</v>
      </c>
      <c r="D49" s="105">
        <v>0.96597918272937544</v>
      </c>
      <c r="E49" s="102">
        <v>0.98583269082498082</v>
      </c>
      <c r="F49" s="1"/>
    </row>
    <row r="50" spans="1:6">
      <c r="A50" s="87">
        <v>45139</v>
      </c>
      <c r="B50" s="106">
        <v>3.6379696632596117E-3</v>
      </c>
      <c r="C50" s="106">
        <v>4.6665578531266943E-3</v>
      </c>
      <c r="D50" s="105">
        <v>0.97045995241871519</v>
      </c>
      <c r="E50" s="102">
        <v>0.98721252973830298</v>
      </c>
      <c r="F50" s="1"/>
    </row>
    <row r="51" spans="1:6">
      <c r="A51" s="87">
        <v>45170</v>
      </c>
      <c r="B51" s="106">
        <v>3.7842575382073525E-3</v>
      </c>
      <c r="C51" s="106">
        <v>4.8431219716991523E-3</v>
      </c>
      <c r="D51" s="105">
        <v>0.95947955390334572</v>
      </c>
      <c r="E51" s="102">
        <v>0.98392193308550191</v>
      </c>
      <c r="F51" s="1"/>
    </row>
    <row r="52" spans="1:6">
      <c r="A52" s="87">
        <v>45200</v>
      </c>
      <c r="B52" s="106">
        <v>3.7499926380264864E-3</v>
      </c>
      <c r="C52" s="106">
        <v>4.7581175104248934E-3</v>
      </c>
      <c r="D52" s="105">
        <v>0.96247160381644703</v>
      </c>
      <c r="E52" s="102">
        <v>0.98509768287142208</v>
      </c>
    </row>
    <row r="53" spans="1:6">
      <c r="A53" s="87">
        <v>45231</v>
      </c>
      <c r="B53" s="106">
        <v>3.7981026360990257E-3</v>
      </c>
      <c r="C53" s="106">
        <v>4.8310196805741489E-3</v>
      </c>
      <c r="D53" s="105">
        <v>0.95769693603628625</v>
      </c>
      <c r="E53" s="102">
        <v>0.98481903175043972</v>
      </c>
    </row>
    <row r="54" spans="1:6">
      <c r="A54" s="87">
        <v>45261</v>
      </c>
      <c r="B54" s="106">
        <v>3.7580683722383611E-3</v>
      </c>
      <c r="C54" s="106">
        <v>4.7242689940424918E-3</v>
      </c>
      <c r="D54" s="105">
        <v>0.96374930465418129</v>
      </c>
      <c r="E54" s="102">
        <v>0.98618579640274429</v>
      </c>
    </row>
    <row r="55" spans="1:6">
      <c r="A55" s="87">
        <v>45292</v>
      </c>
      <c r="B55" s="106">
        <v>3.7675713117353493E-3</v>
      </c>
      <c r="C55" s="106">
        <v>4.6436338473705022E-3</v>
      </c>
      <c r="D55" s="105">
        <v>0.96124380351509686</v>
      </c>
      <c r="E55" s="102">
        <v>0.98314556106354223</v>
      </c>
    </row>
    <row r="56" spans="1:6">
      <c r="A56" s="87">
        <v>45323</v>
      </c>
      <c r="B56" s="106">
        <v>3.6480567452441474E-3</v>
      </c>
      <c r="C56" s="106">
        <v>4.4780665059920384E-3</v>
      </c>
      <c r="D56" s="105">
        <v>0.96949754517914966</v>
      </c>
      <c r="E56" s="102">
        <v>0.98756920505588619</v>
      </c>
    </row>
    <row r="57" spans="1:6">
      <c r="A57" s="87">
        <v>45352</v>
      </c>
      <c r="B57" s="106">
        <v>3.6798815169377594E-3</v>
      </c>
      <c r="C57" s="106">
        <v>4.5899575080462452E-3</v>
      </c>
      <c r="D57" s="105">
        <v>0.96918627842042282</v>
      </c>
      <c r="E57" s="102">
        <v>0.98823294774631032</v>
      </c>
    </row>
    <row r="58" spans="1:6">
      <c r="A58" s="87">
        <v>45383</v>
      </c>
      <c r="B58" s="106">
        <v>3.6287541022034693E-3</v>
      </c>
      <c r="C58" s="106">
        <v>4.5591887623431882E-3</v>
      </c>
      <c r="D58" s="105">
        <v>0.97346835443037971</v>
      </c>
      <c r="E58" s="102">
        <v>0.99007594936708865</v>
      </c>
    </row>
    <row r="59" spans="1:6">
      <c r="A59" s="77">
        <v>45413</v>
      </c>
      <c r="B59" s="147">
        <v>3.7420443446504028E-3</v>
      </c>
      <c r="C59" s="147">
        <v>4.675753222240956E-3</v>
      </c>
      <c r="D59" s="148">
        <v>0.96101662526275566</v>
      </c>
      <c r="E59" s="83">
        <v>0.98547678196063448</v>
      </c>
    </row>
    <row r="60" spans="1:6">
      <c r="A60" s="87">
        <v>45444</v>
      </c>
      <c r="B60" s="147">
        <v>3.7778548817851525E-3</v>
      </c>
      <c r="C60" s="147">
        <v>4.7071641755969161E-3</v>
      </c>
      <c r="D60" s="148">
        <v>0.95662518301610544</v>
      </c>
      <c r="E60" s="83">
        <v>0.98215592972181553</v>
      </c>
    </row>
    <row r="61" spans="1:6">
      <c r="A61" s="77">
        <v>45474</v>
      </c>
      <c r="B61" s="147">
        <v>3.7447902811031299E-3</v>
      </c>
      <c r="C61" s="147">
        <v>4.698385431578217E-3</v>
      </c>
      <c r="D61" s="148">
        <v>0.96249002394253791</v>
      </c>
      <c r="E61" s="83">
        <v>0.98616653365256712</v>
      </c>
    </row>
    <row r="62" spans="1:6">
      <c r="A62" s="87">
        <v>45505</v>
      </c>
      <c r="B62" s="147">
        <v>3.7258427764407004E-3</v>
      </c>
      <c r="C62" s="147">
        <v>4.7174104319612853E-3</v>
      </c>
      <c r="D62" s="148">
        <v>0.96425992779783398</v>
      </c>
      <c r="E62" s="83">
        <v>0.98619133574007223</v>
      </c>
    </row>
    <row r="63" spans="1:6">
      <c r="A63" s="77">
        <v>45536</v>
      </c>
      <c r="B63" s="147">
        <v>3.7861746753461872E-3</v>
      </c>
      <c r="C63" s="147">
        <v>4.7351557307715548E-3</v>
      </c>
      <c r="D63" s="148">
        <v>0.96162790697674405</v>
      </c>
      <c r="E63" s="83">
        <v>0.98613595706618962</v>
      </c>
    </row>
    <row r="64" spans="1:6">
      <c r="A64" s="87">
        <v>45566</v>
      </c>
      <c r="B64" s="147">
        <v>3.743428149136242E-3</v>
      </c>
      <c r="C64" s="147">
        <v>4.7196118991331753E-3</v>
      </c>
      <c r="D64" s="148">
        <v>0.96567363272565587</v>
      </c>
      <c r="E64" s="83">
        <v>0.98648288128056916</v>
      </c>
    </row>
    <row r="65" spans="1:5">
      <c r="A65" s="77">
        <v>45597</v>
      </c>
      <c r="B65" s="147">
        <v>3.7928538359788362E-3</v>
      </c>
      <c r="C65" s="147">
        <v>4.7653992449871374E-3</v>
      </c>
      <c r="D65" s="148">
        <v>0.95942857142857141</v>
      </c>
      <c r="E65" s="83">
        <v>0.98409523809523813</v>
      </c>
    </row>
    <row r="66" spans="1:5">
      <c r="A66" s="87">
        <v>45627</v>
      </c>
      <c r="B66" s="147">
        <v>3.7591970742399008E-3</v>
      </c>
      <c r="C66" s="147">
        <v>4.7781916590292385E-3</v>
      </c>
      <c r="D66" s="148">
        <v>0.96388942962818769</v>
      </c>
      <c r="E66" s="83">
        <v>0.98588670430212189</v>
      </c>
    </row>
    <row r="67" spans="1:5">
      <c r="A67" s="77">
        <v>45658</v>
      </c>
      <c r="B67" s="147">
        <v>3.6686635596249553E-3</v>
      </c>
      <c r="C67" s="147">
        <v>4.4656203518806141E-3</v>
      </c>
      <c r="D67" s="148">
        <v>0.97336674090571629</v>
      </c>
      <c r="E67" s="83">
        <v>0.99034892353377879</v>
      </c>
    </row>
    <row r="68" spans="1:5">
      <c r="A68" s="87">
        <v>45689</v>
      </c>
      <c r="B68" s="147">
        <v>3.707024573654101E-3</v>
      </c>
      <c r="C68" s="147">
        <v>4.6150054832760079E-3</v>
      </c>
      <c r="D68" s="148">
        <v>0.96852081687916058</v>
      </c>
      <c r="E68" s="83">
        <v>0.98679905223964792</v>
      </c>
    </row>
    <row r="69" spans="1:5">
      <c r="A69" s="77">
        <v>45717</v>
      </c>
      <c r="B69" s="147">
        <v>3.7349478048102915E-3</v>
      </c>
      <c r="C69" s="147">
        <v>4.6500033960842051E-3</v>
      </c>
      <c r="D69" s="148">
        <v>0.96480430810654871</v>
      </c>
      <c r="E69" s="83">
        <v>0.98682565631310704</v>
      </c>
    </row>
    <row r="70" spans="1:5">
      <c r="A70" s="87">
        <v>45748</v>
      </c>
      <c r="B70" s="147">
        <v>3.7482354657581781E-3</v>
      </c>
      <c r="C70" s="147">
        <v>4.6167020242199241E-3</v>
      </c>
      <c r="D70" s="148">
        <v>0.96082142519163438</v>
      </c>
      <c r="E70" s="83">
        <v>0.98230339736916816</v>
      </c>
    </row>
    <row r="71" spans="1:5">
      <c r="A71" s="77">
        <v>45778</v>
      </c>
      <c r="B71" s="147">
        <v>3.8041904880271771E-3</v>
      </c>
      <c r="C71" s="147">
        <v>4.7157689144736838E-3</v>
      </c>
      <c r="D71" s="148">
        <v>0.95516778523489931</v>
      </c>
      <c r="E71" s="83">
        <v>0.98013422818791951</v>
      </c>
    </row>
    <row r="72" spans="1:5">
      <c r="A72" s="87">
        <v>45809</v>
      </c>
      <c r="B72" s="147">
        <v>3.8540202494948611E-3</v>
      </c>
      <c r="C72" s="147">
        <v>4.8501446143471441E-3</v>
      </c>
      <c r="D72" s="148">
        <v>0.95080383027321447</v>
      </c>
      <c r="E72" s="83">
        <v>0.97935517877536682</v>
      </c>
    </row>
    <row r="73" spans="1:5">
      <c r="A73" s="77">
        <v>45839</v>
      </c>
      <c r="B73" s="147">
        <v>3.9746805300628508E-3</v>
      </c>
      <c r="C73" s="147">
        <v>4.9674539434728581E-3</v>
      </c>
      <c r="D73" s="148">
        <v>0.93659269147338564</v>
      </c>
      <c r="E73" s="83">
        <v>0.97013182045720003</v>
      </c>
    </row>
    <row r="74" spans="1:5">
      <c r="A74" s="87">
        <v>45870</v>
      </c>
      <c r="B74" s="147">
        <v>3.8106546231546231E-3</v>
      </c>
      <c r="C74" s="147">
        <v>4.8052069420293506E-3</v>
      </c>
      <c r="D74" s="148">
        <v>0.9538461538461539</v>
      </c>
      <c r="E74" s="83">
        <v>0.97980769230769227</v>
      </c>
    </row>
    <row r="75" spans="1:5">
      <c r="A75" s="77">
        <v>45901</v>
      </c>
      <c r="B75" s="147">
        <v>3.8520149727845599E-3</v>
      </c>
      <c r="C75" s="147">
        <v>5.0079335874597423E-3</v>
      </c>
      <c r="D75" s="148">
        <v>0.95734816875289752</v>
      </c>
      <c r="E75" s="83">
        <v>0.98312471024571169</v>
      </c>
    </row>
    <row r="76" spans="1:5">
      <c r="A76" s="87">
        <v>45931</v>
      </c>
      <c r="B76" s="147">
        <v>3.8534575037465213E-3</v>
      </c>
      <c r="C76" s="147">
        <v>4.8811714852193128E-3</v>
      </c>
      <c r="D76" s="148">
        <v>0.95624722098710535</v>
      </c>
      <c r="E76" s="83">
        <v>0.98070253445975974</v>
      </c>
    </row>
    <row r="77" spans="1:5">
      <c r="A77" s="77">
        <v>45962</v>
      </c>
      <c r="B77" s="147">
        <v>3.8713295269168025E-3</v>
      </c>
      <c r="C77" s="147">
        <v>4.9007955152942746E-3</v>
      </c>
      <c r="D77" s="148">
        <v>0.95667935472176913</v>
      </c>
      <c r="E77" s="83">
        <v>0.98187420699655614</v>
      </c>
    </row>
    <row r="78" spans="1:5">
      <c r="A78" s="77">
        <v>45992</v>
      </c>
      <c r="B78" s="147">
        <v>3.7721662206815464E-3</v>
      </c>
      <c r="C78" s="147">
        <v>4.7780311715933067E-3</v>
      </c>
      <c r="D78" s="148">
        <v>0.96296296296296291</v>
      </c>
      <c r="E78" s="83">
        <v>0.98376208721036307</v>
      </c>
    </row>
    <row r="79" spans="1:5">
      <c r="A79" s="77">
        <v>46023</v>
      </c>
      <c r="B79" s="147">
        <v>3.7992901153516964E-3</v>
      </c>
      <c r="C79" s="147">
        <v>4.6580197683577674E-3</v>
      </c>
      <c r="D79" s="148">
        <v>0.96332282913165268</v>
      </c>
      <c r="E79" s="83">
        <v>0.98520658263305316</v>
      </c>
    </row>
    <row r="80" spans="1:5">
      <c r="A80" s="77">
        <v>46054</v>
      </c>
      <c r="B80" s="147">
        <v>3.7888002863446465E-3</v>
      </c>
      <c r="C80" s="147">
        <v>4.6845281595787542E-3</v>
      </c>
      <c r="D80" s="148">
        <v>0.96535699197296154</v>
      </c>
      <c r="E80" s="83">
        <v>0.9869032530629489</v>
      </c>
    </row>
    <row r="81" spans="1:10">
      <c r="A81" s="77">
        <v>46082</v>
      </c>
      <c r="B81" s="147">
        <v>3.8291935475651771E-3</v>
      </c>
      <c r="C81" s="147">
        <v>4.7991115250996565E-3</v>
      </c>
      <c r="D81" s="148">
        <v>0.96156668501192444</v>
      </c>
      <c r="E81" s="83">
        <v>0.98330581544670703</v>
      </c>
    </row>
    <row r="82" spans="1:10">
      <c r="A82" s="77">
        <v>46113</v>
      </c>
      <c r="B82" s="147">
        <v>3.8508326562092282E-3</v>
      </c>
      <c r="C82" s="147">
        <v>4.7998160832064939E-3</v>
      </c>
      <c r="D82" s="148">
        <v>0.95523053598501728</v>
      </c>
      <c r="E82" s="83">
        <v>0.9825202889503255</v>
      </c>
    </row>
    <row r="83" spans="1:10">
      <c r="A83" s="77">
        <v>46143</v>
      </c>
      <c r="B83" s="147">
        <v>3.9624240835408747E-3</v>
      </c>
      <c r="C83" s="147">
        <v>4.9522771538999966E-3</v>
      </c>
      <c r="D83" s="148">
        <v>0.94518285489579223</v>
      </c>
      <c r="E83" s="83">
        <v>0.97609123082972871</v>
      </c>
    </row>
    <row r="84" spans="1:10">
      <c r="A84" s="77">
        <v>46174</v>
      </c>
      <c r="B84" s="147">
        <v>3.927748811988296E-3</v>
      </c>
      <c r="C84" s="147">
        <v>4.9281808791052217E-3</v>
      </c>
      <c r="D84" s="148">
        <v>0.94882434301521423</v>
      </c>
      <c r="E84" s="83">
        <v>0.97990399479293788</v>
      </c>
    </row>
    <row r="93" spans="1:10">
      <c r="J93" t="s">
        <v>132</v>
      </c>
    </row>
  </sheetData>
  <pageMargins left="0.7" right="0.7" top="0.75" bottom="0.75" header="0.3" footer="0.3"/>
  <pageSetup paperSize="9" orientation="portrait"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A5618-7279-4191-8D49-42D1930279FF}">
  <sheetPr>
    <tabColor theme="4" tint="-0.249977111117893"/>
  </sheetPr>
  <dimension ref="A1:B84"/>
  <sheetViews>
    <sheetView workbookViewId="0">
      <pane ySplit="1" topLeftCell="A2" activePane="bottomLeft" state="frozen"/>
      <selection pane="bottomLeft"/>
    </sheetView>
  </sheetViews>
  <sheetFormatPr defaultRowHeight="14.25"/>
  <cols>
    <col min="1" max="1" width="10.25" customWidth="1"/>
    <col min="2" max="2" width="22.25" customWidth="1"/>
    <col min="3" max="3" width="9" customWidth="1"/>
  </cols>
  <sheetData>
    <row r="1" spans="1:2" ht="45" customHeight="1">
      <c r="A1" s="89" t="s">
        <v>118</v>
      </c>
      <c r="B1" s="89" t="s">
        <v>133</v>
      </c>
    </row>
    <row r="2" spans="1:2">
      <c r="A2" s="77">
        <v>43678</v>
      </c>
      <c r="B2" s="82">
        <v>1</v>
      </c>
    </row>
    <row r="3" spans="1:2">
      <c r="A3" s="77">
        <v>43709</v>
      </c>
      <c r="B3" s="82">
        <v>0.8</v>
      </c>
    </row>
    <row r="4" spans="1:2">
      <c r="A4" s="77">
        <v>43739</v>
      </c>
      <c r="B4" s="82">
        <v>0.88888888888888884</v>
      </c>
    </row>
    <row r="5" spans="1:2">
      <c r="A5" s="77">
        <v>43770</v>
      </c>
      <c r="B5" s="82">
        <v>0.8571428571428571</v>
      </c>
    </row>
    <row r="6" spans="1:2">
      <c r="A6" s="77">
        <v>43800</v>
      </c>
      <c r="B6" s="82">
        <v>0.8571428571428571</v>
      </c>
    </row>
    <row r="7" spans="1:2">
      <c r="A7" s="77">
        <v>43831</v>
      </c>
      <c r="B7" s="82">
        <v>1</v>
      </c>
    </row>
    <row r="8" spans="1:2">
      <c r="A8" s="77">
        <v>43862</v>
      </c>
      <c r="B8" s="82">
        <v>0.66666666666666663</v>
      </c>
    </row>
    <row r="9" spans="1:2">
      <c r="A9" s="77">
        <v>43891</v>
      </c>
      <c r="B9" s="82">
        <v>1</v>
      </c>
    </row>
    <row r="10" spans="1:2">
      <c r="A10" s="77">
        <v>43922</v>
      </c>
      <c r="B10" s="82">
        <v>0.8571428571428571</v>
      </c>
    </row>
    <row r="11" spans="1:2">
      <c r="A11" s="77">
        <v>43952</v>
      </c>
      <c r="B11" s="82">
        <v>1</v>
      </c>
    </row>
    <row r="12" spans="1:2">
      <c r="A12" s="77">
        <v>43983</v>
      </c>
      <c r="B12" s="82">
        <v>1</v>
      </c>
    </row>
    <row r="13" spans="1:2">
      <c r="A13" s="77">
        <v>44013</v>
      </c>
      <c r="B13" s="82">
        <v>0.82352941176470584</v>
      </c>
    </row>
    <row r="14" spans="1:2">
      <c r="A14" s="77">
        <v>44044</v>
      </c>
      <c r="B14" s="82">
        <v>0.8571428571428571</v>
      </c>
    </row>
    <row r="15" spans="1:2">
      <c r="A15" s="77">
        <v>44075</v>
      </c>
      <c r="B15" s="82">
        <v>1</v>
      </c>
    </row>
    <row r="16" spans="1:2">
      <c r="A16" s="77">
        <v>44105</v>
      </c>
      <c r="B16" s="82">
        <v>0.84615384615384615</v>
      </c>
    </row>
    <row r="17" spans="1:2">
      <c r="A17" s="77">
        <v>44136</v>
      </c>
      <c r="B17" s="82">
        <v>1</v>
      </c>
    </row>
    <row r="18" spans="1:2">
      <c r="A18" s="77">
        <v>44166</v>
      </c>
      <c r="B18" s="82">
        <v>1</v>
      </c>
    </row>
    <row r="19" spans="1:2">
      <c r="A19" s="77">
        <v>44197</v>
      </c>
      <c r="B19" s="82">
        <v>0.92307692307692313</v>
      </c>
    </row>
    <row r="20" spans="1:2">
      <c r="A20" s="77">
        <v>44228</v>
      </c>
      <c r="B20" s="82">
        <v>0.9</v>
      </c>
    </row>
    <row r="21" spans="1:2">
      <c r="A21" s="77">
        <v>44256</v>
      </c>
      <c r="B21" s="82">
        <v>1</v>
      </c>
    </row>
    <row r="22" spans="1:2">
      <c r="A22" s="77">
        <v>44287</v>
      </c>
      <c r="B22" s="82">
        <v>1</v>
      </c>
    </row>
    <row r="23" spans="1:2">
      <c r="A23" s="77">
        <v>44317</v>
      </c>
      <c r="B23" s="82">
        <v>0.91666666666666663</v>
      </c>
    </row>
    <row r="24" spans="1:2">
      <c r="A24" s="77">
        <v>44348</v>
      </c>
      <c r="B24" s="82">
        <v>0.8571428571428571</v>
      </c>
    </row>
    <row r="25" spans="1:2">
      <c r="A25" s="77">
        <v>44378</v>
      </c>
      <c r="B25" s="82">
        <v>1</v>
      </c>
    </row>
    <row r="26" spans="1:2">
      <c r="A26" s="77">
        <v>44409</v>
      </c>
      <c r="B26" s="82">
        <v>0.83333333333333337</v>
      </c>
    </row>
    <row r="27" spans="1:2">
      <c r="A27" s="77">
        <v>44440</v>
      </c>
      <c r="B27" s="82">
        <v>1</v>
      </c>
    </row>
    <row r="28" spans="1:2">
      <c r="A28" s="77">
        <v>44470</v>
      </c>
      <c r="B28" s="82">
        <v>1</v>
      </c>
    </row>
    <row r="29" spans="1:2">
      <c r="A29" s="77">
        <v>44501</v>
      </c>
      <c r="B29" s="82">
        <v>0.94736842105263153</v>
      </c>
    </row>
    <row r="30" spans="1:2">
      <c r="A30" s="77">
        <v>44531</v>
      </c>
      <c r="B30" s="82">
        <v>0.84210526315789469</v>
      </c>
    </row>
    <row r="31" spans="1:2">
      <c r="A31" s="77">
        <v>44562</v>
      </c>
      <c r="B31" s="82">
        <v>0.875</v>
      </c>
    </row>
    <row r="32" spans="1:2">
      <c r="A32" s="77">
        <v>44593</v>
      </c>
      <c r="B32" s="82">
        <v>0.90909090909090906</v>
      </c>
    </row>
    <row r="33" spans="1:2">
      <c r="A33" s="77">
        <v>44621</v>
      </c>
      <c r="B33" s="82">
        <v>1</v>
      </c>
    </row>
    <row r="34" spans="1:2">
      <c r="A34" s="77">
        <v>44652</v>
      </c>
      <c r="B34" s="82">
        <v>1</v>
      </c>
    </row>
    <row r="35" spans="1:2">
      <c r="A35" s="77">
        <v>44682</v>
      </c>
      <c r="B35" s="82">
        <v>1</v>
      </c>
    </row>
    <row r="36" spans="1:2">
      <c r="A36" s="77">
        <v>44713</v>
      </c>
      <c r="B36" s="82">
        <v>1</v>
      </c>
    </row>
    <row r="37" spans="1:2">
      <c r="A37" s="77">
        <v>44743</v>
      </c>
      <c r="B37" s="82">
        <v>1</v>
      </c>
    </row>
    <row r="38" spans="1:2">
      <c r="A38" s="77">
        <v>44774</v>
      </c>
      <c r="B38" s="82">
        <v>1</v>
      </c>
    </row>
    <row r="39" spans="1:2">
      <c r="A39" s="77">
        <v>44805</v>
      </c>
      <c r="B39" s="82">
        <v>1</v>
      </c>
    </row>
    <row r="40" spans="1:2">
      <c r="A40" s="77">
        <v>44835</v>
      </c>
      <c r="B40" s="82">
        <v>1</v>
      </c>
    </row>
    <row r="41" spans="1:2">
      <c r="A41" s="77">
        <v>44866</v>
      </c>
      <c r="B41" s="82">
        <v>1</v>
      </c>
    </row>
    <row r="42" spans="1:2">
      <c r="A42" s="77">
        <v>44896</v>
      </c>
      <c r="B42" s="82">
        <v>1</v>
      </c>
    </row>
    <row r="43" spans="1:2">
      <c r="A43" s="77">
        <v>44927</v>
      </c>
      <c r="B43" s="82">
        <v>1</v>
      </c>
    </row>
    <row r="44" spans="1:2">
      <c r="A44" s="77">
        <v>44958</v>
      </c>
      <c r="B44" s="82">
        <v>1</v>
      </c>
    </row>
    <row r="45" spans="1:2">
      <c r="A45" s="77">
        <v>44986</v>
      </c>
      <c r="B45" s="82">
        <v>1</v>
      </c>
    </row>
    <row r="46" spans="1:2">
      <c r="A46" s="77">
        <v>45017</v>
      </c>
      <c r="B46" s="82">
        <v>1</v>
      </c>
    </row>
    <row r="47" spans="1:2">
      <c r="A47" s="77">
        <v>45047</v>
      </c>
      <c r="B47" s="82">
        <v>1</v>
      </c>
    </row>
    <row r="48" spans="1:2">
      <c r="A48" s="77">
        <v>45078</v>
      </c>
      <c r="B48" s="82">
        <v>1</v>
      </c>
    </row>
    <row r="49" spans="1:2">
      <c r="A49" s="77">
        <v>45108</v>
      </c>
      <c r="B49" s="82">
        <v>1</v>
      </c>
    </row>
    <row r="50" spans="1:2">
      <c r="A50" s="77">
        <v>45139</v>
      </c>
      <c r="B50" s="82">
        <v>0.9</v>
      </c>
    </row>
    <row r="51" spans="1:2">
      <c r="A51" s="77">
        <v>45170</v>
      </c>
      <c r="B51" s="82">
        <v>1</v>
      </c>
    </row>
    <row r="52" spans="1:2">
      <c r="A52" s="77">
        <v>45200</v>
      </c>
      <c r="B52" s="82">
        <v>1</v>
      </c>
    </row>
    <row r="53" spans="1:2">
      <c r="A53" s="77">
        <v>45231</v>
      </c>
      <c r="B53" s="82">
        <v>1</v>
      </c>
    </row>
    <row r="54" spans="1:2">
      <c r="A54" s="77">
        <v>45261</v>
      </c>
      <c r="B54" s="82">
        <v>0.83333333333333337</v>
      </c>
    </row>
    <row r="55" spans="1:2">
      <c r="A55" s="77">
        <v>45292</v>
      </c>
      <c r="B55" s="82">
        <v>1</v>
      </c>
    </row>
    <row r="56" spans="1:2">
      <c r="A56" s="77">
        <v>45323</v>
      </c>
      <c r="B56" s="82">
        <v>0.9285714285714286</v>
      </c>
    </row>
    <row r="57" spans="1:2">
      <c r="A57" s="77">
        <v>45352</v>
      </c>
      <c r="B57" s="82">
        <v>1</v>
      </c>
    </row>
    <row r="58" spans="1:2">
      <c r="A58" s="77">
        <v>45383</v>
      </c>
      <c r="B58" s="82">
        <v>1</v>
      </c>
    </row>
    <row r="59" spans="1:2">
      <c r="A59" s="77">
        <v>45413</v>
      </c>
      <c r="B59" s="82">
        <v>1</v>
      </c>
    </row>
    <row r="60" spans="1:2">
      <c r="A60" s="77">
        <v>45444</v>
      </c>
      <c r="B60" s="82">
        <v>1</v>
      </c>
    </row>
    <row r="61" spans="1:2">
      <c r="A61" s="77">
        <v>45474</v>
      </c>
      <c r="B61" s="82">
        <v>1</v>
      </c>
    </row>
    <row r="62" spans="1:2">
      <c r="A62" s="77">
        <v>45505</v>
      </c>
      <c r="B62" s="82">
        <v>1</v>
      </c>
    </row>
    <row r="63" spans="1:2">
      <c r="A63" s="77">
        <v>45536</v>
      </c>
      <c r="B63" s="82">
        <v>1</v>
      </c>
    </row>
    <row r="64" spans="1:2">
      <c r="A64" s="77">
        <v>45566</v>
      </c>
      <c r="B64" s="82">
        <v>0.93333333333333335</v>
      </c>
    </row>
    <row r="65" spans="1:2">
      <c r="A65" s="77">
        <v>45597</v>
      </c>
      <c r="B65" s="82">
        <v>1</v>
      </c>
    </row>
    <row r="66" spans="1:2">
      <c r="A66" s="77">
        <v>45627</v>
      </c>
      <c r="B66" s="82">
        <v>0.91666666666666663</v>
      </c>
    </row>
    <row r="67" spans="1:2">
      <c r="A67" s="77">
        <v>45658</v>
      </c>
      <c r="B67" s="82">
        <v>1</v>
      </c>
    </row>
    <row r="68" spans="1:2">
      <c r="A68" s="77">
        <v>45689</v>
      </c>
      <c r="B68" s="82">
        <v>0.83333333333333337</v>
      </c>
    </row>
    <row r="69" spans="1:2">
      <c r="A69" s="77">
        <v>45717</v>
      </c>
      <c r="B69" s="82">
        <v>1</v>
      </c>
    </row>
    <row r="70" spans="1:2">
      <c r="A70" s="77">
        <v>45748</v>
      </c>
      <c r="B70" s="82">
        <v>0.9</v>
      </c>
    </row>
    <row r="71" spans="1:2">
      <c r="A71" s="77">
        <v>45778</v>
      </c>
      <c r="B71" s="82">
        <v>0.9</v>
      </c>
    </row>
    <row r="72" spans="1:2">
      <c r="A72" s="77">
        <v>45809</v>
      </c>
      <c r="B72" s="82">
        <v>0.91666666666666663</v>
      </c>
    </row>
    <row r="73" spans="1:2">
      <c r="A73" s="77">
        <v>45839</v>
      </c>
      <c r="B73" s="82">
        <v>0.91666666666666663</v>
      </c>
    </row>
    <row r="74" spans="1:2">
      <c r="A74" s="77">
        <v>45870</v>
      </c>
      <c r="B74" s="82">
        <v>1</v>
      </c>
    </row>
    <row r="75" spans="1:2">
      <c r="A75" s="77">
        <v>45901</v>
      </c>
      <c r="B75" s="82">
        <v>0.9</v>
      </c>
    </row>
    <row r="76" spans="1:2">
      <c r="A76" s="77">
        <v>45931</v>
      </c>
      <c r="B76" s="82">
        <v>1</v>
      </c>
    </row>
    <row r="77" spans="1:2">
      <c r="A77" s="77">
        <v>45962</v>
      </c>
      <c r="B77" s="82">
        <v>0.9285714285714286</v>
      </c>
    </row>
    <row r="78" spans="1:2">
      <c r="A78" s="77">
        <v>45992</v>
      </c>
      <c r="B78" s="82">
        <v>0.83333333333333337</v>
      </c>
    </row>
    <row r="79" spans="1:2">
      <c r="A79" s="77">
        <v>46023</v>
      </c>
      <c r="B79" s="82">
        <v>1</v>
      </c>
    </row>
    <row r="80" spans="1:2">
      <c r="A80" s="77">
        <v>46054</v>
      </c>
      <c r="B80" s="82">
        <v>0.95833333333333337</v>
      </c>
    </row>
    <row r="81" spans="1:2">
      <c r="A81" s="77">
        <v>46082</v>
      </c>
      <c r="B81" s="82">
        <v>0.84615384615384615</v>
      </c>
    </row>
    <row r="82" spans="1:2">
      <c r="A82" s="77">
        <v>46113</v>
      </c>
      <c r="B82" s="82">
        <v>0.84615384615384615</v>
      </c>
    </row>
    <row r="83" spans="1:2">
      <c r="A83" s="77">
        <v>46143</v>
      </c>
      <c r="B83" s="82">
        <v>0.88</v>
      </c>
    </row>
    <row r="84" spans="1:2">
      <c r="A84" s="77">
        <v>46174</v>
      </c>
      <c r="B84" s="82">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C2440-FE74-4FC2-8560-DDD6BA514B4E}">
  <sheetPr>
    <tabColor theme="4" tint="-0.249977111117893"/>
  </sheetPr>
  <dimension ref="A1:B84"/>
  <sheetViews>
    <sheetView workbookViewId="0">
      <pane ySplit="1" topLeftCell="A2" activePane="bottomLeft" state="frozen"/>
      <selection pane="bottomLeft"/>
    </sheetView>
  </sheetViews>
  <sheetFormatPr defaultRowHeight="14.25"/>
  <cols>
    <col min="1" max="1" width="11" customWidth="1"/>
    <col min="2" max="2" width="22.25" customWidth="1"/>
    <col min="3" max="3" width="9" customWidth="1"/>
    <col min="4" max="4" width="9" bestFit="1" customWidth="1"/>
  </cols>
  <sheetData>
    <row r="1" spans="1:2" ht="45" customHeight="1">
      <c r="A1" s="89" t="s">
        <v>118</v>
      </c>
      <c r="B1" s="89" t="s">
        <v>134</v>
      </c>
    </row>
    <row r="2" spans="1:2">
      <c r="A2" s="87">
        <v>43678</v>
      </c>
      <c r="B2" s="88">
        <v>0.57187993680884674</v>
      </c>
    </row>
    <row r="3" spans="1:2">
      <c r="A3" s="87">
        <v>43709</v>
      </c>
      <c r="B3" s="88">
        <v>0.56666666666666665</v>
      </c>
    </row>
    <row r="4" spans="1:2">
      <c r="A4" s="87">
        <v>43739</v>
      </c>
      <c r="B4" s="88">
        <v>0.58941344778254645</v>
      </c>
    </row>
    <row r="5" spans="1:2">
      <c r="A5" s="87">
        <v>43770</v>
      </c>
      <c r="B5" s="88">
        <v>0.61127596439169141</v>
      </c>
    </row>
    <row r="6" spans="1:2">
      <c r="A6" s="87">
        <v>43800</v>
      </c>
      <c r="B6" s="88">
        <v>0.58215010141987833</v>
      </c>
    </row>
    <row r="7" spans="1:2">
      <c r="A7" s="87">
        <v>43831</v>
      </c>
      <c r="B7" s="88">
        <v>0.65477888730385159</v>
      </c>
    </row>
    <row r="8" spans="1:2">
      <c r="A8" s="87">
        <v>43862</v>
      </c>
      <c r="B8" s="88">
        <v>0.67609618104667613</v>
      </c>
    </row>
    <row r="9" spans="1:2">
      <c r="A9" s="87">
        <v>43891</v>
      </c>
      <c r="B9" s="88">
        <v>0.63079470198675491</v>
      </c>
    </row>
    <row r="10" spans="1:2">
      <c r="A10" s="87">
        <v>43922</v>
      </c>
      <c r="B10" s="88">
        <v>0.80249480249480254</v>
      </c>
    </row>
    <row r="11" spans="1:2">
      <c r="A11" s="87">
        <v>43952</v>
      </c>
      <c r="B11" s="88">
        <v>0.87321428571428572</v>
      </c>
    </row>
    <row r="12" spans="1:2">
      <c r="A12" s="87">
        <v>43983</v>
      </c>
      <c r="B12" s="88">
        <v>0.89966555183946484</v>
      </c>
    </row>
    <row r="13" spans="1:2">
      <c r="A13" s="87">
        <v>44013</v>
      </c>
      <c r="B13" s="88">
        <v>0.80701754385964908</v>
      </c>
    </row>
    <row r="14" spans="1:2">
      <c r="A14" s="87">
        <v>44044</v>
      </c>
      <c r="B14" s="88">
        <v>0.66479663394109401</v>
      </c>
    </row>
    <row r="15" spans="1:2">
      <c r="A15" s="87">
        <v>44075</v>
      </c>
      <c r="B15" s="88">
        <v>0.60956175298804782</v>
      </c>
    </row>
    <row r="16" spans="1:2">
      <c r="A16" s="87">
        <v>44105</v>
      </c>
      <c r="B16" s="88">
        <v>0.63233532934131742</v>
      </c>
    </row>
    <row r="17" spans="1:2">
      <c r="A17" s="87">
        <v>44136</v>
      </c>
      <c r="B17" s="88">
        <v>0.66882276843467015</v>
      </c>
    </row>
    <row r="18" spans="1:2">
      <c r="A18" s="87">
        <v>44166</v>
      </c>
      <c r="B18" s="88">
        <v>0.71276595744680848</v>
      </c>
    </row>
    <row r="19" spans="1:2">
      <c r="A19" s="87">
        <v>44197</v>
      </c>
      <c r="B19" s="88">
        <v>0.77168141592920358</v>
      </c>
    </row>
    <row r="20" spans="1:2">
      <c r="A20" s="87">
        <v>44228</v>
      </c>
      <c r="B20" s="88">
        <v>0.83865814696485619</v>
      </c>
    </row>
    <row r="21" spans="1:2">
      <c r="A21" s="87">
        <v>44256</v>
      </c>
      <c r="B21" s="88">
        <v>0.8136315228966986</v>
      </c>
    </row>
    <row r="22" spans="1:2">
      <c r="A22" s="87">
        <v>44287</v>
      </c>
      <c r="B22" s="88">
        <v>0.79081632653061229</v>
      </c>
    </row>
    <row r="23" spans="1:2">
      <c r="A23" s="87">
        <v>44317</v>
      </c>
      <c r="B23" s="88">
        <v>0.73986928104575167</v>
      </c>
    </row>
    <row r="24" spans="1:2">
      <c r="A24" s="87">
        <v>44348</v>
      </c>
      <c r="B24" s="88">
        <v>0.73048780487804876</v>
      </c>
    </row>
    <row r="25" spans="1:2">
      <c r="A25" s="87">
        <v>44378</v>
      </c>
      <c r="B25" s="88">
        <v>0.71358024691358024</v>
      </c>
    </row>
    <row r="26" spans="1:2">
      <c r="A26" s="87">
        <v>44409</v>
      </c>
      <c r="B26" s="88">
        <v>0.67698019801980203</v>
      </c>
    </row>
    <row r="27" spans="1:2">
      <c r="A27" s="87">
        <v>44440</v>
      </c>
      <c r="B27" s="88">
        <v>0.63492063492063489</v>
      </c>
    </row>
    <row r="28" spans="1:2">
      <c r="A28" s="87">
        <v>44470</v>
      </c>
      <c r="B28" s="88">
        <v>0.65861027190332322</v>
      </c>
    </row>
    <row r="29" spans="1:2">
      <c r="A29" s="87">
        <v>44501</v>
      </c>
      <c r="B29" s="88">
        <v>0.5942249240121581</v>
      </c>
    </row>
    <row r="30" spans="1:2">
      <c r="A30" s="87">
        <v>44531</v>
      </c>
      <c r="B30" s="88">
        <v>0.57090909090909092</v>
      </c>
    </row>
    <row r="31" spans="1:2">
      <c r="A31" s="87">
        <v>44562</v>
      </c>
      <c r="B31" s="88">
        <v>0.56241032998565277</v>
      </c>
    </row>
    <row r="32" spans="1:2">
      <c r="A32" s="87">
        <v>44593</v>
      </c>
      <c r="B32" s="88">
        <v>0.57750759878419455</v>
      </c>
    </row>
    <row r="33" spans="1:2">
      <c r="A33" s="87">
        <v>44621</v>
      </c>
      <c r="B33" s="88">
        <v>0.54768786127167635</v>
      </c>
    </row>
    <row r="34" spans="1:2">
      <c r="A34" s="87">
        <v>44652</v>
      </c>
      <c r="B34" s="88">
        <v>0.56870229007633588</v>
      </c>
    </row>
    <row r="35" spans="1:2">
      <c r="A35" s="87">
        <v>44682</v>
      </c>
      <c r="B35" s="88">
        <v>0.56460176991150446</v>
      </c>
    </row>
    <row r="36" spans="1:2">
      <c r="A36" s="87">
        <v>44713</v>
      </c>
      <c r="B36" s="88">
        <v>0.51964285714285718</v>
      </c>
    </row>
    <row r="37" spans="1:2">
      <c r="A37" s="87">
        <v>44743</v>
      </c>
      <c r="B37" s="88">
        <v>0.49090909090909091</v>
      </c>
    </row>
    <row r="38" spans="1:2">
      <c r="A38" s="87">
        <v>44774</v>
      </c>
      <c r="B38" s="88">
        <v>0.38879736408566723</v>
      </c>
    </row>
    <row r="39" spans="1:2">
      <c r="A39" s="87">
        <v>44805</v>
      </c>
      <c r="B39" s="88">
        <v>0.37636761487964987</v>
      </c>
    </row>
    <row r="40" spans="1:2">
      <c r="A40" s="87">
        <v>44835</v>
      </c>
      <c r="B40" s="88">
        <v>0.29153269024651662</v>
      </c>
    </row>
    <row r="41" spans="1:2">
      <c r="A41" s="87">
        <v>44866</v>
      </c>
      <c r="B41" s="88">
        <v>0.41317365269461076</v>
      </c>
    </row>
    <row r="42" spans="1:2">
      <c r="A42" s="87">
        <v>44896</v>
      </c>
      <c r="B42" s="88">
        <v>0.39285714285714285</v>
      </c>
    </row>
    <row r="43" spans="1:2">
      <c r="A43" s="87">
        <v>44927</v>
      </c>
      <c r="B43" s="88">
        <v>0.40376569037656906</v>
      </c>
    </row>
    <row r="44" spans="1:2">
      <c r="A44" s="87">
        <v>44958</v>
      </c>
      <c r="B44" s="88">
        <v>0.45738045738045741</v>
      </c>
    </row>
    <row r="45" spans="1:2">
      <c r="A45" s="87">
        <v>44986</v>
      </c>
      <c r="B45" s="88">
        <v>0.37959183673469388</v>
      </c>
    </row>
    <row r="46" spans="1:2">
      <c r="A46" s="87">
        <v>45017</v>
      </c>
      <c r="B46" s="88">
        <v>0.3401360544217687</v>
      </c>
    </row>
    <row r="47" spans="1:2">
      <c r="A47" s="87">
        <v>45047</v>
      </c>
      <c r="B47" s="88">
        <v>0.4033898305084746</v>
      </c>
    </row>
    <row r="48" spans="1:2">
      <c r="A48" s="87">
        <v>45078</v>
      </c>
      <c r="B48" s="88">
        <v>0.36507936507936506</v>
      </c>
    </row>
    <row r="49" spans="1:2">
      <c r="A49" s="87">
        <v>45108</v>
      </c>
      <c r="B49" s="88">
        <v>0.4081081081081081</v>
      </c>
    </row>
    <row r="50" spans="1:2">
      <c r="A50" s="87">
        <v>45139</v>
      </c>
      <c r="B50" s="88">
        <v>0.41402714932126694</v>
      </c>
    </row>
    <row r="51" spans="1:2">
      <c r="A51" s="87">
        <v>45170</v>
      </c>
      <c r="B51" s="88">
        <v>0.39480519480519483</v>
      </c>
    </row>
    <row r="52" spans="1:2">
      <c r="A52" s="87">
        <v>45200</v>
      </c>
      <c r="B52" s="88">
        <v>0.40277777777777779</v>
      </c>
    </row>
    <row r="53" spans="1:2">
      <c r="A53" s="87">
        <v>45231</v>
      </c>
      <c r="B53" s="88">
        <v>0.37413394919168591</v>
      </c>
    </row>
    <row r="54" spans="1:2">
      <c r="A54" s="87">
        <v>45261</v>
      </c>
      <c r="B54" s="88">
        <v>0.4351145038167939</v>
      </c>
    </row>
    <row r="55" spans="1:2">
      <c r="A55" s="87">
        <v>45292</v>
      </c>
      <c r="B55" s="88">
        <v>0.41791044776119401</v>
      </c>
    </row>
    <row r="56" spans="1:2">
      <c r="A56" s="87">
        <v>45323</v>
      </c>
      <c r="B56" s="88">
        <v>0.43217665615141954</v>
      </c>
    </row>
    <row r="57" spans="1:2">
      <c r="A57" s="87">
        <v>45352</v>
      </c>
      <c r="B57" s="88">
        <v>0.41194968553459121</v>
      </c>
    </row>
    <row r="58" spans="1:2">
      <c r="A58" s="87">
        <v>45383</v>
      </c>
      <c r="B58" s="88">
        <v>0.3741721854304636</v>
      </c>
    </row>
    <row r="59" spans="1:2">
      <c r="A59" s="77">
        <v>45413</v>
      </c>
      <c r="B59" s="82">
        <v>0.42763157894736842</v>
      </c>
    </row>
    <row r="60" spans="1:2">
      <c r="A60" s="87">
        <v>45444</v>
      </c>
      <c r="B60" s="82">
        <v>0.47826086956521741</v>
      </c>
    </row>
    <row r="61" spans="1:2">
      <c r="A61" s="77">
        <v>45474</v>
      </c>
      <c r="B61" s="82">
        <v>0.38440111420612816</v>
      </c>
    </row>
    <row r="62" spans="1:2">
      <c r="A62" s="87">
        <v>45505</v>
      </c>
      <c r="B62" s="82">
        <v>0.43722943722943725</v>
      </c>
    </row>
    <row r="63" spans="1:2">
      <c r="A63" s="77">
        <v>45536</v>
      </c>
      <c r="B63" s="82">
        <v>0.40365111561866124</v>
      </c>
    </row>
    <row r="64" spans="1:2">
      <c r="A64" s="87">
        <v>45566</v>
      </c>
      <c r="B64" s="82">
        <v>0.49726775956284153</v>
      </c>
    </row>
    <row r="65" spans="1:2">
      <c r="A65" s="77">
        <v>45597</v>
      </c>
      <c r="B65" s="82">
        <v>0.47138964577656678</v>
      </c>
    </row>
    <row r="66" spans="1:2">
      <c r="A66" s="87">
        <v>45627</v>
      </c>
      <c r="B66" s="82">
        <v>0.5</v>
      </c>
    </row>
    <row r="67" spans="1:2">
      <c r="A67" s="77">
        <v>45658</v>
      </c>
      <c r="B67" s="82">
        <v>0.45</v>
      </c>
    </row>
    <row r="68" spans="1:2">
      <c r="A68" s="87">
        <v>45689</v>
      </c>
      <c r="B68" s="82">
        <v>0.43333333333333335</v>
      </c>
    </row>
    <row r="69" spans="1:2">
      <c r="A69" s="77">
        <v>45717</v>
      </c>
      <c r="B69" s="82">
        <v>0.43535620052770446</v>
      </c>
    </row>
    <row r="70" spans="1:2">
      <c r="A70" s="87">
        <v>45748</v>
      </c>
      <c r="B70" s="82">
        <v>0.43544303797468353</v>
      </c>
    </row>
    <row r="71" spans="1:2">
      <c r="A71" s="77">
        <v>45778</v>
      </c>
      <c r="B71" s="82">
        <v>0.44356435643564357</v>
      </c>
    </row>
    <row r="72" spans="1:2">
      <c r="A72" s="87">
        <v>45809</v>
      </c>
      <c r="B72" s="82">
        <v>0.41067285382830626</v>
      </c>
    </row>
    <row r="73" spans="1:2">
      <c r="A73" s="77">
        <v>45839</v>
      </c>
      <c r="B73" s="82">
        <v>0.48268398268398266</v>
      </c>
    </row>
    <row r="74" spans="1:2">
      <c r="A74" s="87">
        <v>45870</v>
      </c>
      <c r="B74" s="82">
        <v>0.51100244498777503</v>
      </c>
    </row>
    <row r="75" spans="1:2">
      <c r="A75" s="77">
        <v>45901</v>
      </c>
      <c r="B75" s="82">
        <v>0.54629629629629628</v>
      </c>
    </row>
    <row r="76" spans="1:2">
      <c r="A76" s="87">
        <v>45931</v>
      </c>
      <c r="B76" s="82">
        <v>0.50242718446601942</v>
      </c>
    </row>
    <row r="77" spans="1:2">
      <c r="A77" s="87">
        <v>45962</v>
      </c>
      <c r="B77" s="82">
        <v>0.46859903381642515</v>
      </c>
    </row>
    <row r="78" spans="1:2">
      <c r="A78" s="77">
        <v>45992</v>
      </c>
      <c r="B78" s="82">
        <v>0.52722772277227725</v>
      </c>
    </row>
    <row r="79" spans="1:2">
      <c r="A79" s="87">
        <v>46023</v>
      </c>
      <c r="B79" s="82">
        <v>0.46585365853658539</v>
      </c>
    </row>
    <row r="80" spans="1:2">
      <c r="A80" s="77">
        <v>46054</v>
      </c>
      <c r="B80" s="82">
        <v>0.45435244161358812</v>
      </c>
    </row>
    <row r="81" spans="1:2">
      <c r="A81" s="87">
        <v>46082</v>
      </c>
      <c r="B81" s="82">
        <v>0.53955375253549698</v>
      </c>
    </row>
    <row r="82" spans="1:2">
      <c r="A82" s="77">
        <v>46113</v>
      </c>
      <c r="B82" s="82">
        <v>0.57082452431289643</v>
      </c>
    </row>
    <row r="83" spans="1:2">
      <c r="A83" s="87">
        <v>46143</v>
      </c>
      <c r="B83" s="82">
        <v>0.45454545454545453</v>
      </c>
    </row>
    <row r="84" spans="1:2">
      <c r="A84" s="77">
        <v>46174</v>
      </c>
      <c r="B84" s="82">
        <v>0.52519379844961245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BAAE7-AAF9-4B60-9862-D2E108E37365}">
  <sheetPr>
    <tabColor theme="4" tint="-0.249977111117893"/>
  </sheetPr>
  <dimension ref="A1:F105"/>
  <sheetViews>
    <sheetView workbookViewId="0">
      <pane ySplit="1" topLeftCell="A2" activePane="bottomLeft" state="frozen"/>
      <selection pane="bottomLeft"/>
    </sheetView>
  </sheetViews>
  <sheetFormatPr defaultRowHeight="14.25"/>
  <cols>
    <col min="1" max="1" width="12.5" customWidth="1"/>
    <col min="2" max="2" width="22.25" style="2" customWidth="1"/>
    <col min="3" max="3" width="9" customWidth="1"/>
    <col min="4" max="4" width="9" bestFit="1" customWidth="1"/>
  </cols>
  <sheetData>
    <row r="1" spans="1:2" ht="45" customHeight="1">
      <c r="A1" s="89" t="s">
        <v>118</v>
      </c>
      <c r="B1" s="89" t="s">
        <v>135</v>
      </c>
    </row>
    <row r="2" spans="1:2">
      <c r="A2" s="87">
        <v>43191</v>
      </c>
      <c r="B2" s="189">
        <v>107.43547671840355</v>
      </c>
    </row>
    <row r="3" spans="1:2">
      <c r="A3" s="87">
        <v>43221</v>
      </c>
      <c r="B3" s="189">
        <v>102.18800712448051</v>
      </c>
    </row>
    <row r="4" spans="1:2">
      <c r="A4" s="87">
        <v>43252</v>
      </c>
      <c r="B4" s="189">
        <v>104.86657101865136</v>
      </c>
    </row>
    <row r="5" spans="1:2">
      <c r="A5" s="87">
        <v>43282</v>
      </c>
      <c r="B5" s="189">
        <v>105.73033240997231</v>
      </c>
    </row>
    <row r="6" spans="1:2">
      <c r="A6" s="87">
        <v>43313</v>
      </c>
      <c r="B6" s="189">
        <v>106.50935960591133</v>
      </c>
    </row>
    <row r="7" spans="1:2">
      <c r="A7" s="87">
        <v>43344</v>
      </c>
      <c r="B7" s="189">
        <v>106.04513961788788</v>
      </c>
    </row>
    <row r="8" spans="1:2">
      <c r="A8" s="87">
        <v>43374</v>
      </c>
      <c r="B8" s="189">
        <v>104.29264674719221</v>
      </c>
    </row>
    <row r="9" spans="1:2">
      <c r="A9" s="87">
        <v>43405</v>
      </c>
      <c r="B9" s="189">
        <v>106.94006734006734</v>
      </c>
    </row>
    <row r="10" spans="1:2">
      <c r="A10" s="87">
        <v>43435</v>
      </c>
      <c r="B10" s="189">
        <v>109.65417934909857</v>
      </c>
    </row>
    <row r="11" spans="1:2">
      <c r="A11" s="87">
        <v>43466</v>
      </c>
      <c r="B11" s="189">
        <v>105.77844890070065</v>
      </c>
    </row>
    <row r="12" spans="1:2">
      <c r="A12" s="87">
        <v>43497</v>
      </c>
      <c r="B12" s="189">
        <v>107.86407766990291</v>
      </c>
    </row>
    <row r="13" spans="1:2">
      <c r="A13" s="87">
        <v>43525</v>
      </c>
      <c r="B13" s="189">
        <v>111.90747663551402</v>
      </c>
    </row>
    <row r="14" spans="1:2">
      <c r="A14" s="87">
        <v>43556</v>
      </c>
      <c r="B14" s="189">
        <v>108.0630464795214</v>
      </c>
    </row>
    <row r="15" spans="1:2">
      <c r="A15" s="87">
        <v>43586</v>
      </c>
      <c r="B15" s="189">
        <v>104.9801436417406</v>
      </c>
    </row>
    <row r="16" spans="1:2">
      <c r="A16" s="87">
        <v>43617</v>
      </c>
      <c r="B16" s="189">
        <v>109.00539877300614</v>
      </c>
    </row>
    <row r="17" spans="1:2">
      <c r="A17" s="87">
        <v>43647</v>
      </c>
      <c r="B17" s="189">
        <v>105.15886792452831</v>
      </c>
    </row>
    <row r="18" spans="1:2">
      <c r="A18" s="87">
        <v>43678</v>
      </c>
      <c r="B18" s="189">
        <v>108.32397043294614</v>
      </c>
    </row>
    <row r="19" spans="1:2">
      <c r="A19" s="87">
        <v>43709</v>
      </c>
      <c r="B19" s="189">
        <v>103.69503239740821</v>
      </c>
    </row>
    <row r="20" spans="1:2">
      <c r="A20" s="87">
        <v>43739</v>
      </c>
      <c r="B20" s="189">
        <v>102.84139402560456</v>
      </c>
    </row>
    <row r="21" spans="1:2">
      <c r="A21" s="87">
        <v>43770</v>
      </c>
      <c r="B21" s="189">
        <v>105.29552524527399</v>
      </c>
    </row>
    <row r="22" spans="1:2">
      <c r="A22" s="87">
        <v>43800</v>
      </c>
      <c r="B22" s="189">
        <v>104.74222644196534</v>
      </c>
    </row>
    <row r="23" spans="1:2">
      <c r="A23" s="87">
        <v>43831</v>
      </c>
      <c r="B23" s="189">
        <v>103.82392115077251</v>
      </c>
    </row>
    <row r="24" spans="1:2">
      <c r="A24" s="87">
        <v>43862</v>
      </c>
      <c r="B24" s="189">
        <v>105.04102976669348</v>
      </c>
    </row>
    <row r="25" spans="1:2">
      <c r="A25" s="87">
        <v>43891</v>
      </c>
      <c r="B25" s="189">
        <v>109.33455689564761</v>
      </c>
    </row>
    <row r="26" spans="1:2">
      <c r="A26" s="87">
        <v>43922</v>
      </c>
      <c r="B26" s="189">
        <v>110.00457727517501</v>
      </c>
    </row>
    <row r="27" spans="1:2">
      <c r="A27" s="87">
        <v>43952</v>
      </c>
      <c r="B27" s="189">
        <v>107.22409959982214</v>
      </c>
    </row>
    <row r="28" spans="1:2">
      <c r="A28" s="87">
        <v>43983</v>
      </c>
      <c r="B28" s="189">
        <v>108.19352568613652</v>
      </c>
    </row>
    <row r="29" spans="1:2">
      <c r="A29" s="87">
        <v>44013</v>
      </c>
      <c r="B29" s="189">
        <v>108.82029702970297</v>
      </c>
    </row>
    <row r="30" spans="1:2">
      <c r="A30" s="87">
        <v>44044</v>
      </c>
      <c r="B30" s="189">
        <v>111.18840288924558</v>
      </c>
    </row>
    <row r="31" spans="1:2">
      <c r="A31" s="87">
        <v>44075</v>
      </c>
      <c r="B31" s="189">
        <v>106.03947990543735</v>
      </c>
    </row>
    <row r="32" spans="1:2">
      <c r="A32" s="87">
        <v>44105</v>
      </c>
      <c r="B32" s="189">
        <v>103.47800207039337</v>
      </c>
    </row>
    <row r="33" spans="1:2">
      <c r="A33" s="87">
        <v>44136</v>
      </c>
      <c r="B33" s="189">
        <v>106.601414427157</v>
      </c>
    </row>
    <row r="34" spans="1:2">
      <c r="A34" s="87">
        <v>44166</v>
      </c>
      <c r="B34" s="189">
        <v>106.43688792165398</v>
      </c>
    </row>
    <row r="35" spans="1:2">
      <c r="A35" s="87">
        <v>44197</v>
      </c>
      <c r="B35" s="189">
        <v>107.25186957822315</v>
      </c>
    </row>
    <row r="36" spans="1:2">
      <c r="A36" s="87">
        <v>44228</v>
      </c>
      <c r="B36" s="189">
        <v>106.50639906922629</v>
      </c>
    </row>
    <row r="37" spans="1:2">
      <c r="A37" s="87">
        <v>44256</v>
      </c>
      <c r="B37" s="189">
        <v>106.6993670886076</v>
      </c>
    </row>
    <row r="38" spans="1:2">
      <c r="A38" s="87">
        <v>44287</v>
      </c>
      <c r="B38" s="189">
        <v>102.15232851571461</v>
      </c>
    </row>
    <row r="39" spans="1:2">
      <c r="A39" s="87">
        <v>44317</v>
      </c>
      <c r="B39" s="189">
        <v>105.23157631776168</v>
      </c>
    </row>
    <row r="40" spans="1:2">
      <c r="A40" s="87">
        <v>44348</v>
      </c>
      <c r="B40" s="189">
        <v>99.763529164034537</v>
      </c>
    </row>
    <row r="41" spans="1:2">
      <c r="A41" s="87">
        <v>44378</v>
      </c>
      <c r="B41" s="189">
        <v>104.37683060109289</v>
      </c>
    </row>
    <row r="42" spans="1:2">
      <c r="A42" s="87">
        <v>44409</v>
      </c>
      <c r="B42" s="189">
        <v>103.56108056418839</v>
      </c>
    </row>
    <row r="43" spans="1:2">
      <c r="A43" s="87">
        <v>44440</v>
      </c>
      <c r="B43" s="189">
        <v>104.05275176981046</v>
      </c>
    </row>
    <row r="44" spans="1:2">
      <c r="A44" s="87">
        <v>44470</v>
      </c>
      <c r="B44" s="189">
        <v>106.60417144166858</v>
      </c>
    </row>
    <row r="45" spans="1:2">
      <c r="A45" s="87">
        <v>44501</v>
      </c>
      <c r="B45" s="189">
        <v>102.78351673029418</v>
      </c>
    </row>
    <row r="46" spans="1:2">
      <c r="A46" s="87">
        <v>44531</v>
      </c>
      <c r="B46" s="189">
        <v>102.97040222615735</v>
      </c>
    </row>
    <row r="47" spans="1:2">
      <c r="A47" s="87">
        <v>44562</v>
      </c>
      <c r="B47" s="189">
        <v>101.65631313131313</v>
      </c>
    </row>
    <row r="48" spans="1:2">
      <c r="A48" s="87">
        <v>44593</v>
      </c>
      <c r="B48" s="189">
        <v>115.40173779708664</v>
      </c>
    </row>
    <row r="49" spans="1:2">
      <c r="A49" s="87">
        <v>44621</v>
      </c>
      <c r="B49" s="189">
        <v>104.63411619283066</v>
      </c>
    </row>
    <row r="50" spans="1:2">
      <c r="A50" s="87">
        <v>44652</v>
      </c>
      <c r="B50" s="189">
        <v>105.84365714285714</v>
      </c>
    </row>
    <row r="51" spans="1:2">
      <c r="A51" s="87">
        <v>44682</v>
      </c>
      <c r="B51" s="189">
        <v>107.45009074410163</v>
      </c>
    </row>
    <row r="52" spans="1:2">
      <c r="A52" s="87">
        <v>44713</v>
      </c>
      <c r="B52" s="189">
        <v>105.0315210492913</v>
      </c>
    </row>
    <row r="53" spans="1:2">
      <c r="A53" s="87">
        <v>44743</v>
      </c>
      <c r="B53" s="189">
        <v>113.02584864528184</v>
      </c>
    </row>
    <row r="54" spans="1:2">
      <c r="A54" s="87">
        <v>44774</v>
      </c>
      <c r="B54" s="189">
        <v>112.7893346541192</v>
      </c>
    </row>
    <row r="55" spans="1:2">
      <c r="A55" s="87">
        <v>44805</v>
      </c>
      <c r="B55" s="189">
        <v>108.09956289460904</v>
      </c>
    </row>
    <row r="56" spans="1:2">
      <c r="A56" s="87">
        <v>44835</v>
      </c>
      <c r="B56" s="189">
        <v>106.75044762757386</v>
      </c>
    </row>
    <row r="57" spans="1:2">
      <c r="A57" s="87">
        <v>44866</v>
      </c>
      <c r="B57" s="189">
        <v>107.35360678925035</v>
      </c>
    </row>
    <row r="58" spans="1:2">
      <c r="A58" s="87">
        <v>44896</v>
      </c>
      <c r="B58" s="189">
        <v>103.96819438956933</v>
      </c>
    </row>
    <row r="59" spans="1:2">
      <c r="A59" s="87">
        <v>44927</v>
      </c>
      <c r="B59" s="189">
        <v>106.26684122827898</v>
      </c>
    </row>
    <row r="60" spans="1:2">
      <c r="A60" s="87">
        <v>44958</v>
      </c>
      <c r="B60" s="189">
        <v>105.71596056488143</v>
      </c>
    </row>
    <row r="61" spans="1:2">
      <c r="A61" s="87">
        <v>44986</v>
      </c>
      <c r="B61" s="189">
        <v>107.95333680917622</v>
      </c>
    </row>
    <row r="62" spans="1:2">
      <c r="A62" s="87">
        <v>45017</v>
      </c>
      <c r="B62" s="189">
        <v>107.26002554278416</v>
      </c>
    </row>
    <row r="63" spans="1:2">
      <c r="A63" s="87">
        <v>45047</v>
      </c>
      <c r="B63" s="189">
        <v>106.50815217391305</v>
      </c>
    </row>
    <row r="64" spans="1:2">
      <c r="A64" s="87">
        <v>45078</v>
      </c>
      <c r="B64" s="189">
        <v>107.68630451415456</v>
      </c>
    </row>
    <row r="65" spans="1:2">
      <c r="A65" s="87">
        <v>45108</v>
      </c>
      <c r="B65" s="189">
        <v>109.99250856164383</v>
      </c>
    </row>
    <row r="66" spans="1:2">
      <c r="A66" s="87">
        <v>45139</v>
      </c>
      <c r="B66" s="189">
        <v>105.57594936708861</v>
      </c>
    </row>
    <row r="67" spans="1:2">
      <c r="A67" s="87">
        <v>45170</v>
      </c>
      <c r="B67" s="189">
        <v>108.98480804762882</v>
      </c>
    </row>
    <row r="68" spans="1:2">
      <c r="A68" s="87">
        <v>45200</v>
      </c>
      <c r="B68" s="189">
        <v>108.56439393939394</v>
      </c>
    </row>
    <row r="69" spans="1:2">
      <c r="A69" s="87">
        <v>45231</v>
      </c>
      <c r="B69" s="189">
        <v>110.46880570409982</v>
      </c>
    </row>
    <row r="70" spans="1:2">
      <c r="A70" s="87">
        <v>45261</v>
      </c>
      <c r="B70" s="189">
        <v>110.11279170267935</v>
      </c>
    </row>
    <row r="71" spans="1:2">
      <c r="A71" s="87">
        <v>45292</v>
      </c>
      <c r="B71" s="189">
        <v>111.58256327842507</v>
      </c>
    </row>
    <row r="72" spans="1:2">
      <c r="A72" s="87">
        <v>45323</v>
      </c>
      <c r="B72" s="189">
        <v>110.50076804915514</v>
      </c>
    </row>
    <row r="73" spans="1:2">
      <c r="A73" s="87">
        <v>45352</v>
      </c>
      <c r="B73" s="189">
        <v>108.687648456057</v>
      </c>
    </row>
    <row r="74" spans="1:2">
      <c r="A74" s="87">
        <v>45383</v>
      </c>
      <c r="B74" s="189">
        <v>113.81427870461236</v>
      </c>
    </row>
    <row r="75" spans="1:2">
      <c r="A75" s="77">
        <v>45413</v>
      </c>
      <c r="B75" s="189">
        <v>112.51197469498419</v>
      </c>
    </row>
    <row r="76" spans="1:2">
      <c r="A76" s="87">
        <v>45444</v>
      </c>
      <c r="B76" s="189">
        <v>116.44033748493371</v>
      </c>
    </row>
    <row r="77" spans="1:2">
      <c r="A77" s="77">
        <v>45474</v>
      </c>
      <c r="B77" s="189">
        <v>114.0358533087482</v>
      </c>
    </row>
    <row r="78" spans="1:2">
      <c r="A78" s="87">
        <v>45505</v>
      </c>
      <c r="B78" s="189">
        <v>114.05933429811867</v>
      </c>
    </row>
    <row r="79" spans="1:2">
      <c r="A79" s="77">
        <v>45536</v>
      </c>
      <c r="B79" s="189">
        <v>114.59556670849017</v>
      </c>
    </row>
    <row r="80" spans="1:2">
      <c r="A80" s="87">
        <v>45566</v>
      </c>
      <c r="B80" s="189">
        <v>110.10526315789474</v>
      </c>
    </row>
    <row r="81" spans="1:6">
      <c r="A81" s="77">
        <v>45597</v>
      </c>
      <c r="B81" s="189">
        <v>113.21644472627351</v>
      </c>
    </row>
    <row r="82" spans="1:6">
      <c r="A82" s="87">
        <v>45627</v>
      </c>
      <c r="B82" s="189">
        <v>115.91971142657668</v>
      </c>
    </row>
    <row r="83" spans="1:6">
      <c r="A83" s="77">
        <v>45658</v>
      </c>
      <c r="B83" s="189">
        <v>110.76342494714588</v>
      </c>
    </row>
    <row r="84" spans="1:6">
      <c r="A84" s="87">
        <v>45689</v>
      </c>
      <c r="B84" s="189">
        <v>110.41277139208174</v>
      </c>
    </row>
    <row r="85" spans="1:6">
      <c r="A85" s="77">
        <v>45717</v>
      </c>
      <c r="B85" s="189">
        <v>111.28432203389831</v>
      </c>
    </row>
    <row r="86" spans="1:6">
      <c r="A86" s="87">
        <v>45748</v>
      </c>
      <c r="B86" s="189">
        <v>114.05340663655998</v>
      </c>
    </row>
    <row r="87" spans="1:6">
      <c r="A87" s="77">
        <v>45778</v>
      </c>
      <c r="B87" s="189">
        <v>119.25551936301122</v>
      </c>
    </row>
    <row r="88" spans="1:6">
      <c r="A88" s="87">
        <v>45809</v>
      </c>
      <c r="B88" s="189">
        <v>119.51488768936096</v>
      </c>
    </row>
    <row r="89" spans="1:6">
      <c r="A89" s="77">
        <v>45839</v>
      </c>
      <c r="B89" s="189">
        <v>118.40642247867537</v>
      </c>
    </row>
    <row r="90" spans="1:6">
      <c r="A90" s="87">
        <v>45870</v>
      </c>
      <c r="B90" s="189">
        <v>119.3580516175936</v>
      </c>
    </row>
    <row r="91" spans="1:6">
      <c r="A91" s="77">
        <v>45901</v>
      </c>
      <c r="B91" s="189">
        <v>114.89699481865284</v>
      </c>
    </row>
    <row r="92" spans="1:6">
      <c r="A92" s="87">
        <v>45931</v>
      </c>
      <c r="B92" s="189">
        <v>117.11981020166074</v>
      </c>
    </row>
    <row r="93" spans="1:6">
      <c r="A93" s="87">
        <v>45962</v>
      </c>
      <c r="B93" s="189">
        <v>112.06466466466466</v>
      </c>
    </row>
    <row r="94" spans="1:6">
      <c r="A94" s="77">
        <v>45992</v>
      </c>
      <c r="B94" s="189">
        <v>114.80783060327607</v>
      </c>
    </row>
    <row r="95" spans="1:6">
      <c r="A95" s="87">
        <v>46023</v>
      </c>
      <c r="B95" s="189">
        <v>116.24311332963579</v>
      </c>
      <c r="F95" s="100"/>
    </row>
    <row r="96" spans="1:6">
      <c r="A96" s="77">
        <v>46054</v>
      </c>
      <c r="B96" s="189">
        <v>114.65538608198284</v>
      </c>
    </row>
    <row r="97" spans="1:2">
      <c r="A97" s="87">
        <v>46082</v>
      </c>
      <c r="B97" s="189">
        <v>117.70867561610899</v>
      </c>
    </row>
    <row r="98" spans="1:2">
      <c r="A98" s="77">
        <v>46113</v>
      </c>
      <c r="B98" s="189">
        <v>120.54740740740741</v>
      </c>
    </row>
    <row r="99" spans="1:2">
      <c r="A99" s="87">
        <v>46143</v>
      </c>
      <c r="B99" s="189">
        <v>119.6667210706708</v>
      </c>
    </row>
    <row r="100" spans="1:2">
      <c r="A100" s="87">
        <v>46174</v>
      </c>
      <c r="B100" s="189">
        <v>123.9183362369338</v>
      </c>
    </row>
    <row r="102" spans="1:2">
      <c r="B102"/>
    </row>
    <row r="103" spans="1:2">
      <c r="B103"/>
    </row>
    <row r="104" spans="1:2">
      <c r="B104"/>
    </row>
    <row r="105" spans="1:2">
      <c r="B10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4AF20-77FC-4B7C-AA9B-48F583C47E17}">
  <sheetPr>
    <tabColor theme="4" tint="-0.249977111117893"/>
  </sheetPr>
  <dimension ref="A1:G82"/>
  <sheetViews>
    <sheetView workbookViewId="0">
      <pane ySplit="1" topLeftCell="A2" activePane="bottomLeft" state="frozen"/>
      <selection pane="bottomLeft"/>
    </sheetView>
  </sheetViews>
  <sheetFormatPr defaultRowHeight="14.25"/>
  <cols>
    <col min="1" max="1" width="14" customWidth="1"/>
    <col min="2" max="2" width="35.125" customWidth="1"/>
    <col min="3" max="3" width="23.25" customWidth="1"/>
    <col min="4" max="4" width="9" customWidth="1"/>
  </cols>
  <sheetData>
    <row r="1" spans="1:3" ht="55.5" customHeight="1">
      <c r="A1" s="89" t="s">
        <v>118</v>
      </c>
      <c r="B1" s="92" t="s">
        <v>136</v>
      </c>
      <c r="C1" s="92" t="s">
        <v>137</v>
      </c>
    </row>
    <row r="2" spans="1:3">
      <c r="A2" s="87">
        <v>43739</v>
      </c>
      <c r="B2" s="102">
        <v>0.15331930724577117</v>
      </c>
      <c r="C2" s="102">
        <v>2.0850275518152658E-2</v>
      </c>
    </row>
    <row r="3" spans="1:3">
      <c r="A3" s="87">
        <v>43770</v>
      </c>
      <c r="B3" s="102">
        <v>0.14154561401251484</v>
      </c>
      <c r="C3" s="102">
        <v>1.7156309820454647E-2</v>
      </c>
    </row>
    <row r="4" spans="1:3">
      <c r="A4" s="87">
        <v>43800</v>
      </c>
      <c r="B4" s="102">
        <v>0.12342999000929973</v>
      </c>
      <c r="C4" s="102">
        <v>1.5474304440679425E-2</v>
      </c>
    </row>
    <row r="5" spans="1:3">
      <c r="A5" s="87">
        <v>43831</v>
      </c>
      <c r="B5" s="102">
        <v>0.13361115497413431</v>
      </c>
      <c r="C5" s="102">
        <v>5.1344772809784285E-2</v>
      </c>
    </row>
    <row r="6" spans="1:3">
      <c r="A6" s="87">
        <v>43862</v>
      </c>
      <c r="B6" s="102">
        <v>0.13813863098773538</v>
      </c>
      <c r="C6" s="102">
        <v>1.8915356320401804E-2</v>
      </c>
    </row>
    <row r="7" spans="1:3">
      <c r="A7" s="87">
        <v>43891</v>
      </c>
      <c r="B7" s="102">
        <v>8.9766008320511584E-2</v>
      </c>
      <c r="C7" s="102">
        <v>2.2341775424445313E-2</v>
      </c>
    </row>
    <row r="8" spans="1:3">
      <c r="A8" s="87">
        <v>43922</v>
      </c>
      <c r="B8" s="102">
        <v>5.4242904171441571E-2</v>
      </c>
      <c r="C8" s="102">
        <v>1.6727470681734618E-2</v>
      </c>
    </row>
    <row r="9" spans="1:3">
      <c r="A9" s="87">
        <v>43952</v>
      </c>
      <c r="B9" s="102">
        <v>6.8353183294050573E-2</v>
      </c>
      <c r="C9" s="102">
        <v>2.5582253926537762E-2</v>
      </c>
    </row>
    <row r="10" spans="1:3">
      <c r="A10" s="87">
        <v>43983</v>
      </c>
      <c r="B10" s="102">
        <v>6.1319146345176115E-2</v>
      </c>
      <c r="C10" s="102">
        <v>2.7115544363694882E-2</v>
      </c>
    </row>
    <row r="11" spans="1:3">
      <c r="A11" s="87">
        <v>44013</v>
      </c>
      <c r="B11" s="102">
        <v>5.7952058527287721E-2</v>
      </c>
      <c r="C11" s="102">
        <v>2.2774981524756824E-2</v>
      </c>
    </row>
    <row r="12" spans="1:3">
      <c r="A12" s="87">
        <v>44044</v>
      </c>
      <c r="B12" s="102">
        <v>8.2826300078208473E-2</v>
      </c>
      <c r="C12" s="102">
        <v>1.8948481543901392E-2</v>
      </c>
    </row>
    <row r="13" spans="1:3">
      <c r="A13" s="87">
        <v>44075</v>
      </c>
      <c r="B13" s="102">
        <v>8.156279825732439E-2</v>
      </c>
      <c r="C13" s="102">
        <v>1.6320110133945253E-2</v>
      </c>
    </row>
    <row r="14" spans="1:3">
      <c r="A14" s="87">
        <v>44105</v>
      </c>
      <c r="B14" s="102">
        <v>7.748498810863011E-2</v>
      </c>
      <c r="C14" s="102">
        <v>1.4990390775144137E-2</v>
      </c>
    </row>
    <row r="15" spans="1:3">
      <c r="A15" s="87">
        <v>44136</v>
      </c>
      <c r="B15" s="102">
        <v>6.9812340853382837E-2</v>
      </c>
      <c r="C15" s="102">
        <v>1.5737815616001523E-2</v>
      </c>
    </row>
    <row r="16" spans="1:3">
      <c r="A16" s="87">
        <v>44166</v>
      </c>
      <c r="B16" s="102">
        <v>5.8333642206963868E-2</v>
      </c>
      <c r="C16" s="102">
        <v>1.6083281597000221E-2</v>
      </c>
    </row>
    <row r="17" spans="1:3">
      <c r="A17" s="87">
        <v>44197</v>
      </c>
      <c r="B17" s="102">
        <v>4.6233828394244184E-2</v>
      </c>
      <c r="C17" s="102">
        <v>1.3593847896418482E-2</v>
      </c>
    </row>
    <row r="18" spans="1:3">
      <c r="A18" s="87">
        <v>44228</v>
      </c>
      <c r="B18" s="102">
        <v>5.274684484038604E-2</v>
      </c>
      <c r="C18" s="102">
        <v>1.883958063390619E-2</v>
      </c>
    </row>
    <row r="19" spans="1:3">
      <c r="A19" s="87">
        <v>44256</v>
      </c>
      <c r="B19" s="102">
        <v>5.6613596812932356E-2</v>
      </c>
      <c r="C19" s="102">
        <v>2.4759836482665148E-2</v>
      </c>
    </row>
    <row r="20" spans="1:3">
      <c r="A20" s="87">
        <v>44287</v>
      </c>
      <c r="B20" s="102">
        <v>6.2083723102250243E-2</v>
      </c>
      <c r="C20" s="102">
        <v>2.3680068806220936E-2</v>
      </c>
    </row>
    <row r="21" spans="1:3">
      <c r="A21" s="87">
        <v>44317</v>
      </c>
      <c r="B21" s="102">
        <v>7.3839002982220306E-2</v>
      </c>
      <c r="C21" s="102">
        <v>3.6284823836037199E-2</v>
      </c>
    </row>
    <row r="22" spans="1:3">
      <c r="A22" s="87">
        <v>44348</v>
      </c>
      <c r="B22" s="102">
        <v>9.1203400280039523E-2</v>
      </c>
      <c r="C22" s="102">
        <v>2.6527253319152542E-2</v>
      </c>
    </row>
    <row r="23" spans="1:3">
      <c r="A23" s="87">
        <v>44378</v>
      </c>
      <c r="B23" s="102">
        <v>9.0466947740625137E-2</v>
      </c>
      <c r="C23" s="102">
        <v>4.1637970737657196E-2</v>
      </c>
    </row>
    <row r="24" spans="1:3">
      <c r="A24" s="87">
        <v>44409</v>
      </c>
      <c r="B24" s="102">
        <v>0.10976051239209134</v>
      </c>
      <c r="C24" s="102">
        <v>2.7117253009065874E-2</v>
      </c>
    </row>
    <row r="25" spans="1:3">
      <c r="A25" s="87">
        <v>44440</v>
      </c>
      <c r="B25" s="102">
        <v>0.12245650028248241</v>
      </c>
      <c r="C25" s="102">
        <v>3.9430426780044985E-2</v>
      </c>
    </row>
    <row r="26" spans="1:3">
      <c r="A26" s="87">
        <v>44470</v>
      </c>
      <c r="B26" s="102">
        <v>0.10901927383708375</v>
      </c>
      <c r="C26" s="102">
        <v>3.1360872132444768E-2</v>
      </c>
    </row>
    <row r="27" spans="1:3">
      <c r="A27" s="87">
        <v>44501</v>
      </c>
      <c r="B27" s="102">
        <v>0.1116544032579018</v>
      </c>
      <c r="C27" s="102">
        <v>2.6159856232742532E-2</v>
      </c>
    </row>
    <row r="28" spans="1:3">
      <c r="A28" s="87">
        <v>44531</v>
      </c>
      <c r="B28" s="102">
        <v>8.7201566400932018E-2</v>
      </c>
      <c r="C28" s="102">
        <v>1.869547240196115E-2</v>
      </c>
    </row>
    <row r="29" spans="1:3">
      <c r="A29" s="87">
        <v>44562</v>
      </c>
      <c r="B29" s="102">
        <v>7.2946093579569507E-2</v>
      </c>
      <c r="C29" s="102">
        <v>2.444938534862991E-2</v>
      </c>
    </row>
    <row r="30" spans="1:3">
      <c r="A30" s="87">
        <v>44593</v>
      </c>
      <c r="B30" s="102">
        <v>9.0991798361615264E-2</v>
      </c>
      <c r="C30" s="102">
        <v>2.6063496920843785E-2</v>
      </c>
    </row>
    <row r="31" spans="1:3">
      <c r="A31" s="87">
        <v>44621</v>
      </c>
      <c r="B31" s="102">
        <v>0.11628350095386268</v>
      </c>
      <c r="C31" s="102">
        <v>3.0995906725194939E-2</v>
      </c>
    </row>
    <row r="32" spans="1:3">
      <c r="A32" s="87">
        <v>44652</v>
      </c>
      <c r="B32" s="102">
        <v>0.1094089729637306</v>
      </c>
      <c r="C32" s="102">
        <v>3.5583005421425527E-2</v>
      </c>
    </row>
    <row r="33" spans="1:3">
      <c r="A33" s="87">
        <v>44682</v>
      </c>
      <c r="B33" s="102">
        <v>0.10973016537251438</v>
      </c>
      <c r="C33" s="102">
        <v>3.6205118894475849E-2</v>
      </c>
    </row>
    <row r="34" spans="1:3">
      <c r="A34" s="87">
        <v>44713</v>
      </c>
      <c r="B34" s="102">
        <v>0.13163892217495471</v>
      </c>
      <c r="C34" s="102">
        <v>3.2877556193287805E-2</v>
      </c>
    </row>
    <row r="35" spans="1:3">
      <c r="A35" s="87">
        <v>44743</v>
      </c>
      <c r="B35" s="102">
        <v>0.12216051645763651</v>
      </c>
      <c r="C35" s="102">
        <v>2.7384460104733842E-2</v>
      </c>
    </row>
    <row r="36" spans="1:3">
      <c r="A36" s="87">
        <v>44774</v>
      </c>
      <c r="B36" s="102">
        <v>0.12475284653366216</v>
      </c>
      <c r="C36" s="102">
        <v>2.9757808899053908E-2</v>
      </c>
    </row>
    <row r="37" spans="1:3">
      <c r="A37" s="87">
        <v>44805</v>
      </c>
      <c r="B37" s="102">
        <v>0.13100624534848987</v>
      </c>
      <c r="C37" s="102">
        <v>3.1866541920377099E-2</v>
      </c>
    </row>
    <row r="38" spans="1:3">
      <c r="A38" s="87">
        <v>44835</v>
      </c>
      <c r="B38" s="102">
        <v>0.12901523293421938</v>
      </c>
      <c r="C38" s="102">
        <v>2.381010045966224E-2</v>
      </c>
    </row>
    <row r="39" spans="1:3">
      <c r="A39" s="87">
        <v>44866</v>
      </c>
      <c r="B39" s="102">
        <v>0.12625122032298319</v>
      </c>
      <c r="C39" s="102">
        <v>2.3574651499768506E-2</v>
      </c>
    </row>
    <row r="40" spans="1:3">
      <c r="A40" s="87">
        <v>44896</v>
      </c>
      <c r="B40" s="102">
        <v>0.10904840465874742</v>
      </c>
      <c r="C40" s="102">
        <v>1.664379583802314E-2</v>
      </c>
    </row>
    <row r="41" spans="1:3">
      <c r="A41" s="87">
        <v>44927</v>
      </c>
      <c r="B41" s="102">
        <v>0.12275048501463595</v>
      </c>
      <c r="C41" s="102">
        <v>2.3131585395736339E-2</v>
      </c>
    </row>
    <row r="42" spans="1:3">
      <c r="A42" s="87">
        <v>44958</v>
      </c>
      <c r="B42" s="102">
        <v>0.13445624337014664</v>
      </c>
      <c r="C42" s="102">
        <v>2.3627791379540693E-2</v>
      </c>
    </row>
    <row r="43" spans="1:3">
      <c r="A43" s="87">
        <v>44986</v>
      </c>
      <c r="B43" s="102">
        <v>0.14056061668871661</v>
      </c>
      <c r="C43" s="102">
        <v>2.5233004507664216E-2</v>
      </c>
    </row>
    <row r="44" spans="1:3">
      <c r="A44" s="87">
        <v>45017</v>
      </c>
      <c r="B44" s="102">
        <v>0.11934287289089208</v>
      </c>
      <c r="C44" s="102">
        <v>3.3823060139825972E-2</v>
      </c>
    </row>
    <row r="45" spans="1:3">
      <c r="A45" s="87">
        <v>45047</v>
      </c>
      <c r="B45" s="102">
        <v>0.12578021259416935</v>
      </c>
      <c r="C45" s="102">
        <v>3.5130307903440697E-2</v>
      </c>
    </row>
    <row r="46" spans="1:3">
      <c r="A46" s="87">
        <v>45078</v>
      </c>
      <c r="B46" s="102">
        <v>0.13314698036729947</v>
      </c>
      <c r="C46" s="102">
        <v>3.3689959622229371E-2</v>
      </c>
    </row>
    <row r="47" spans="1:3">
      <c r="A47" s="87">
        <v>45108</v>
      </c>
      <c r="B47" s="102">
        <v>0.13076409046296489</v>
      </c>
      <c r="C47" s="102">
        <v>3.2139009349943425E-2</v>
      </c>
    </row>
    <row r="48" spans="1:3">
      <c r="A48" s="87">
        <v>45139</v>
      </c>
      <c r="B48" s="102">
        <v>0.118699082342467</v>
      </c>
      <c r="C48" s="102">
        <v>3.775137510716986E-2</v>
      </c>
    </row>
    <row r="49" spans="1:7">
      <c r="A49" s="87">
        <v>45170</v>
      </c>
      <c r="B49" s="102">
        <v>0.1252872300276601</v>
      </c>
      <c r="C49" s="102">
        <v>3.1275938149807454E-2</v>
      </c>
    </row>
    <row r="50" spans="1:7">
      <c r="A50" s="87">
        <v>45200</v>
      </c>
      <c r="B50" s="102">
        <v>0.11822324440789195</v>
      </c>
      <c r="C50" s="102">
        <v>3.0266069541367104E-2</v>
      </c>
    </row>
    <row r="51" spans="1:7">
      <c r="A51" s="87">
        <v>45231</v>
      </c>
      <c r="B51" s="102">
        <v>0.12523715364122054</v>
      </c>
      <c r="C51" s="102">
        <v>2.4593910797935901E-2</v>
      </c>
    </row>
    <row r="52" spans="1:7">
      <c r="A52" s="87">
        <v>45261</v>
      </c>
      <c r="B52" s="102">
        <v>0.10337464913310213</v>
      </c>
      <c r="C52" s="102">
        <v>2.3642094094490557E-2</v>
      </c>
    </row>
    <row r="53" spans="1:7">
      <c r="A53" s="87">
        <v>45292</v>
      </c>
      <c r="B53" s="102">
        <v>0.10707228680682858</v>
      </c>
      <c r="C53" s="102">
        <v>3.2926677423489863E-2</v>
      </c>
    </row>
    <row r="54" spans="1:7">
      <c r="A54" s="87">
        <v>45323</v>
      </c>
      <c r="B54" s="102">
        <v>0.11706651298156677</v>
      </c>
      <c r="C54" s="102">
        <v>4.0683313852949411E-2</v>
      </c>
      <c r="F54" s="4"/>
      <c r="G54" s="4"/>
    </row>
    <row r="55" spans="1:7">
      <c r="A55" s="87">
        <v>45352</v>
      </c>
      <c r="B55" s="102">
        <v>0.12379567952682397</v>
      </c>
      <c r="C55" s="102">
        <v>3.1616953153164915E-2</v>
      </c>
      <c r="F55" s="4"/>
      <c r="G55" s="4"/>
    </row>
    <row r="56" spans="1:7">
      <c r="A56" s="87">
        <v>45383</v>
      </c>
      <c r="B56" s="102">
        <v>0.11791770257711677</v>
      </c>
      <c r="C56" s="102">
        <v>2.4002349903024155E-2</v>
      </c>
      <c r="F56" s="4"/>
      <c r="G56" s="4"/>
    </row>
    <row r="57" spans="1:7">
      <c r="A57" s="77">
        <v>45413</v>
      </c>
      <c r="B57" s="102">
        <v>0.12778916622528738</v>
      </c>
      <c r="C57" s="102">
        <v>2.3852949410915623E-2</v>
      </c>
    </row>
    <row r="58" spans="1:7">
      <c r="A58" s="87">
        <v>45444</v>
      </c>
      <c r="B58" s="102">
        <v>0.14606144679157376</v>
      </c>
      <c r="C58" s="102">
        <v>2.7512101470906717E-2</v>
      </c>
    </row>
    <row r="59" spans="1:7">
      <c r="A59" s="77">
        <v>45474</v>
      </c>
      <c r="B59" s="102">
        <v>0.1428336129465646</v>
      </c>
      <c r="C59" s="102">
        <v>3.8633372868114309E-2</v>
      </c>
    </row>
    <row r="60" spans="1:7">
      <c r="A60" s="87">
        <v>45505</v>
      </c>
      <c r="B60" s="102">
        <v>0.1358812521923175</v>
      </c>
      <c r="C60" s="102">
        <v>2.8534684692718828E-2</v>
      </c>
    </row>
    <row r="61" spans="1:7">
      <c r="A61" s="77">
        <v>45536</v>
      </c>
      <c r="B61" s="102">
        <v>0.13744891185952382</v>
      </c>
      <c r="C61" s="102">
        <v>2.9115206076359743E-2</v>
      </c>
    </row>
    <row r="62" spans="1:7">
      <c r="A62" s="87">
        <v>45566</v>
      </c>
      <c r="B62" s="102">
        <v>0.13741575491801206</v>
      </c>
      <c r="C62" s="102">
        <v>3.4759331062729999E-2</v>
      </c>
    </row>
    <row r="63" spans="1:7">
      <c r="A63" s="77">
        <v>45597</v>
      </c>
      <c r="B63" s="102">
        <v>0.15380532792927332</v>
      </c>
      <c r="C63" s="102">
        <v>4.2071898117637119E-2</v>
      </c>
    </row>
    <row r="64" spans="1:7">
      <c r="A64" s="87">
        <v>45627</v>
      </c>
      <c r="B64" s="102">
        <v>0.1344743761511667</v>
      </c>
      <c r="C64" s="102">
        <v>3.3490821700265551E-2</v>
      </c>
    </row>
    <row r="65" spans="1:3">
      <c r="A65" s="77">
        <v>45658</v>
      </c>
      <c r="B65" s="102">
        <v>0.13575897036408377</v>
      </c>
      <c r="C65" s="102">
        <v>4.0731047473713519E-2</v>
      </c>
    </row>
    <row r="66" spans="1:3">
      <c r="A66" s="87">
        <v>45689</v>
      </c>
      <c r="B66" s="102">
        <v>0.15015115738001258</v>
      </c>
      <c r="C66" s="102">
        <v>4.5583660847098716E-2</v>
      </c>
    </row>
    <row r="67" spans="1:3">
      <c r="A67" s="77">
        <v>45717</v>
      </c>
      <c r="B67" s="102">
        <v>0.15236665209904077</v>
      </c>
      <c r="C67" s="102">
        <v>4.8705627910543767E-2</v>
      </c>
    </row>
    <row r="68" spans="1:3">
      <c r="A68" s="87">
        <v>45748</v>
      </c>
      <c r="B68" s="102">
        <v>0.15707146160274935</v>
      </c>
      <c r="C68" s="102">
        <v>4.5546610676310578E-2</v>
      </c>
    </row>
    <row r="69" spans="1:3">
      <c r="A69" s="77">
        <v>45778</v>
      </c>
      <c r="B69" s="102">
        <v>0.15026199105450208</v>
      </c>
      <c r="C69" s="102">
        <v>4.582465917760209E-2</v>
      </c>
    </row>
    <row r="70" spans="1:3">
      <c r="A70" s="87">
        <v>45809</v>
      </c>
      <c r="B70" s="102">
        <v>0.16387950516525557</v>
      </c>
      <c r="C70" s="102">
        <v>4.7237495220916033E-2</v>
      </c>
    </row>
    <row r="71" spans="1:3">
      <c r="A71" s="77">
        <v>45839</v>
      </c>
      <c r="B71" s="102">
        <v>0.16256632712762709</v>
      </c>
      <c r="C71" s="102">
        <v>4.9941330238492468E-2</v>
      </c>
    </row>
    <row r="72" spans="1:3">
      <c r="A72" s="87">
        <v>45870</v>
      </c>
      <c r="B72" s="102">
        <v>0.16136432067992537</v>
      </c>
      <c r="C72" s="102">
        <v>4.9677249629834275E-2</v>
      </c>
    </row>
    <row r="73" spans="1:3">
      <c r="A73" s="77">
        <v>45901</v>
      </c>
      <c r="B73" s="102">
        <v>0.15345591329068534</v>
      </c>
      <c r="C73" s="102">
        <v>5.1897345987995017E-2</v>
      </c>
    </row>
    <row r="74" spans="1:3">
      <c r="A74" s="87">
        <v>45931</v>
      </c>
      <c r="B74" s="102">
        <v>0.15590484687973227</v>
      </c>
      <c r="C74" s="102">
        <v>5.5412122533486138E-2</v>
      </c>
    </row>
    <row r="75" spans="1:3">
      <c r="A75" s="77">
        <v>45962</v>
      </c>
      <c r="B75" s="102">
        <v>0.15798635649144963</v>
      </c>
      <c r="C75" s="102">
        <v>5.477548208535165E-2</v>
      </c>
    </row>
    <row r="76" spans="1:3">
      <c r="A76" s="87">
        <v>45992</v>
      </c>
      <c r="B76" s="102">
        <v>0.14864726969560313</v>
      </c>
      <c r="C76" s="102">
        <v>4.7794051510074299E-2</v>
      </c>
    </row>
    <row r="77" spans="1:3">
      <c r="A77" s="77">
        <v>46023</v>
      </c>
      <c r="B77" s="102">
        <v>0.15764304635108684</v>
      </c>
      <c r="C77" s="102">
        <v>5.4922416722515868E-2</v>
      </c>
    </row>
    <row r="78" spans="1:3">
      <c r="A78" s="87">
        <v>46054</v>
      </c>
      <c r="B78" s="102">
        <v>0.16113010139759679</v>
      </c>
      <c r="C78" s="102">
        <v>6.1085325005912641E-2</v>
      </c>
    </row>
    <row r="79" spans="1:3">
      <c r="A79" s="77">
        <v>46082</v>
      </c>
      <c r="B79" s="102">
        <v>0.15543693244710904</v>
      </c>
      <c r="C79" s="102">
        <v>5.6275714114503966E-2</v>
      </c>
    </row>
    <row r="80" spans="1:3">
      <c r="A80" s="87">
        <v>46113</v>
      </c>
      <c r="B80" s="102">
        <v>0.15315931640494518</v>
      </c>
      <c r="C80" s="102">
        <v>5.8525821017754893E-2</v>
      </c>
    </row>
    <row r="81" spans="1:3">
      <c r="A81" s="77">
        <v>46143</v>
      </c>
      <c r="B81" s="102">
        <v>0.14843553279787722</v>
      </c>
      <c r="C81" s="102">
        <v>6.073710214013367E-2</v>
      </c>
    </row>
    <row r="82" spans="1:3">
      <c r="A82" s="87">
        <v>46174</v>
      </c>
      <c r="B82" s="102">
        <v>0.16331757057876975</v>
      </c>
      <c r="C82" s="102">
        <v>5.5287710642577141E-2</v>
      </c>
    </row>
  </sheetData>
  <phoneticPr fontId="4" type="noConversion"/>
  <pageMargins left="0.7" right="0.7" top="0.75" bottom="0.75" header="0.3" footer="0.3"/>
  <pageSetup paperSize="9" orientation="portrait" verticalDpi="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15F3A-0C47-4DE9-8332-566EED3D1748}">
  <sheetPr>
    <tabColor theme="4" tint="-0.249977111117893"/>
  </sheetPr>
  <dimension ref="A1:E84"/>
  <sheetViews>
    <sheetView workbookViewId="0">
      <pane ySplit="1" topLeftCell="A2" activePane="bottomLeft" state="frozen"/>
      <selection pane="bottomLeft"/>
    </sheetView>
  </sheetViews>
  <sheetFormatPr defaultRowHeight="14.25"/>
  <cols>
    <col min="1" max="1" width="12.125" customWidth="1"/>
    <col min="2" max="2" width="29.125" customWidth="1"/>
    <col min="3" max="3" width="9" customWidth="1"/>
  </cols>
  <sheetData>
    <row r="1" spans="1:2" ht="45" customHeight="1">
      <c r="A1" s="89" t="s">
        <v>118</v>
      </c>
      <c r="B1" s="89" t="s">
        <v>138</v>
      </c>
    </row>
    <row r="2" spans="1:2">
      <c r="A2" s="77">
        <v>43678</v>
      </c>
      <c r="B2" s="83">
        <v>0.41765858068404399</v>
      </c>
    </row>
    <row r="3" spans="1:2">
      <c r="A3" s="77">
        <v>43709</v>
      </c>
      <c r="B3" s="83">
        <v>0.42822786712761163</v>
      </c>
    </row>
    <row r="4" spans="1:2">
      <c r="A4" s="77">
        <v>43739</v>
      </c>
      <c r="B4" s="83">
        <v>0.44589419940433983</v>
      </c>
    </row>
    <row r="5" spans="1:2">
      <c r="A5" s="77">
        <v>43770</v>
      </c>
      <c r="B5" s="83">
        <v>0.428740041310121</v>
      </c>
    </row>
    <row r="6" spans="1:2">
      <c r="A6" s="77">
        <v>43800</v>
      </c>
      <c r="B6" s="83">
        <v>0.43541876892028253</v>
      </c>
    </row>
    <row r="7" spans="1:2">
      <c r="A7" s="77">
        <v>43831</v>
      </c>
      <c r="B7" s="83">
        <v>0.4337873894115995</v>
      </c>
    </row>
    <row r="8" spans="1:2">
      <c r="A8" s="77">
        <v>43862</v>
      </c>
      <c r="B8" s="83">
        <v>0.4247844139252635</v>
      </c>
    </row>
    <row r="9" spans="1:2">
      <c r="A9" s="77">
        <v>43891</v>
      </c>
      <c r="B9" s="83">
        <v>0.50061957868649321</v>
      </c>
    </row>
    <row r="10" spans="1:2">
      <c r="A10" s="77">
        <v>43922</v>
      </c>
      <c r="B10" s="83">
        <v>0.49858356940509913</v>
      </c>
    </row>
    <row r="11" spans="1:2">
      <c r="A11" s="77">
        <v>43952</v>
      </c>
      <c r="B11" s="83">
        <v>0.53531598513011147</v>
      </c>
    </row>
    <row r="12" spans="1:2">
      <c r="A12" s="77">
        <v>43983</v>
      </c>
      <c r="B12" s="83">
        <v>0.4939236111111111</v>
      </c>
    </row>
    <row r="13" spans="1:2">
      <c r="A13" s="77">
        <v>44013</v>
      </c>
      <c r="B13" s="83">
        <v>0.5327929255711128</v>
      </c>
    </row>
    <row r="14" spans="1:2">
      <c r="A14" s="77">
        <v>44044</v>
      </c>
      <c r="B14" s="83">
        <v>0.45384318269602164</v>
      </c>
    </row>
    <row r="15" spans="1:2">
      <c r="A15" s="77">
        <v>44075</v>
      </c>
      <c r="B15" s="83">
        <v>0.46477228493577266</v>
      </c>
    </row>
    <row r="16" spans="1:2">
      <c r="A16" s="77">
        <v>44105</v>
      </c>
      <c r="B16" s="83">
        <v>0.54345955249569711</v>
      </c>
    </row>
    <row r="17" spans="1:2">
      <c r="A17" s="77">
        <v>44136</v>
      </c>
      <c r="B17" s="83">
        <v>0.56047032474804026</v>
      </c>
    </row>
    <row r="18" spans="1:2">
      <c r="A18" s="77">
        <v>44166</v>
      </c>
      <c r="B18" s="83">
        <v>0.51315789473684215</v>
      </c>
    </row>
    <row r="19" spans="1:2">
      <c r="A19" s="77">
        <v>44197</v>
      </c>
      <c r="B19" s="83">
        <v>0.53935860058309038</v>
      </c>
    </row>
    <row r="20" spans="1:2">
      <c r="A20" s="77">
        <v>44228</v>
      </c>
      <c r="B20" s="83">
        <v>0.49637681159420288</v>
      </c>
    </row>
    <row r="21" spans="1:2">
      <c r="A21" s="77">
        <v>44256</v>
      </c>
      <c r="B21" s="83">
        <v>0.51953125</v>
      </c>
    </row>
    <row r="22" spans="1:2">
      <c r="A22" s="77">
        <v>44287</v>
      </c>
      <c r="B22" s="83">
        <v>0.55686274509803924</v>
      </c>
    </row>
    <row r="23" spans="1:2">
      <c r="A23" s="77">
        <v>44317</v>
      </c>
      <c r="B23" s="83">
        <v>0.52975609756097564</v>
      </c>
    </row>
    <row r="24" spans="1:2">
      <c r="A24" s="77">
        <v>44348</v>
      </c>
      <c r="B24" s="83">
        <v>0.46898103503696559</v>
      </c>
    </row>
    <row r="25" spans="1:2">
      <c r="A25" s="77">
        <v>44378</v>
      </c>
      <c r="B25" s="83">
        <v>0.44319344933469806</v>
      </c>
    </row>
    <row r="26" spans="1:2">
      <c r="A26" s="77">
        <v>44409</v>
      </c>
      <c r="B26" s="83">
        <v>0.42108245962028901</v>
      </c>
    </row>
    <row r="27" spans="1:2">
      <c r="A27" s="77">
        <v>44440</v>
      </c>
      <c r="B27" s="83">
        <v>0.39368258859784283</v>
      </c>
    </row>
    <row r="28" spans="1:2">
      <c r="A28" s="77">
        <v>44470</v>
      </c>
      <c r="B28" s="83">
        <v>0.39435271596075616</v>
      </c>
    </row>
    <row r="29" spans="1:2">
      <c r="A29" s="77">
        <v>44501</v>
      </c>
      <c r="B29" s="83">
        <v>0.4112533204539966</v>
      </c>
    </row>
    <row r="30" spans="1:2">
      <c r="A30" s="77">
        <v>44531</v>
      </c>
      <c r="B30" s="83">
        <v>0.4578684109272797</v>
      </c>
    </row>
    <row r="31" spans="1:2">
      <c r="A31" s="77">
        <v>44562</v>
      </c>
      <c r="B31" s="83">
        <v>0.52715040845747241</v>
      </c>
    </row>
    <row r="32" spans="1:2">
      <c r="A32" s="77">
        <v>44593</v>
      </c>
      <c r="B32" s="83">
        <v>0.50320649850363408</v>
      </c>
    </row>
    <row r="33" spans="1:2">
      <c r="A33" s="77">
        <v>44621</v>
      </c>
      <c r="B33" s="83">
        <v>0.45922330097087377</v>
      </c>
    </row>
    <row r="34" spans="1:2">
      <c r="A34" s="77">
        <v>44652</v>
      </c>
      <c r="B34" s="83">
        <v>0.43216924110141036</v>
      </c>
    </row>
    <row r="35" spans="1:2">
      <c r="A35" s="77">
        <v>44682</v>
      </c>
      <c r="B35" s="83">
        <v>0.45009242144177447</v>
      </c>
    </row>
    <row r="36" spans="1:2">
      <c r="A36" s="77">
        <v>44713</v>
      </c>
      <c r="B36" s="83">
        <v>0.42477620560207913</v>
      </c>
    </row>
    <row r="37" spans="1:2">
      <c r="A37" s="77">
        <v>44743</v>
      </c>
      <c r="B37" s="83">
        <v>0.43417008196721313</v>
      </c>
    </row>
    <row r="38" spans="1:2">
      <c r="A38" s="77">
        <v>44774</v>
      </c>
      <c r="B38" s="83">
        <v>0.39016963897346674</v>
      </c>
    </row>
    <row r="39" spans="1:2">
      <c r="A39" s="77">
        <v>44805</v>
      </c>
      <c r="B39" s="83">
        <v>0.40375</v>
      </c>
    </row>
    <row r="40" spans="1:2">
      <c r="A40" s="77">
        <v>44835</v>
      </c>
      <c r="B40" s="83">
        <v>0.36869630183040719</v>
      </c>
    </row>
    <row r="41" spans="1:2">
      <c r="A41" s="77">
        <v>44866</v>
      </c>
      <c r="B41" s="83">
        <v>0.38795986622073581</v>
      </c>
    </row>
    <row r="42" spans="1:2">
      <c r="A42" s="77">
        <v>44896</v>
      </c>
      <c r="B42" s="83">
        <v>0.39776223776223774</v>
      </c>
    </row>
    <row r="43" spans="1:2">
      <c r="A43" s="77">
        <v>44927</v>
      </c>
      <c r="B43" s="83">
        <v>0.40447623442547298</v>
      </c>
    </row>
    <row r="44" spans="1:2">
      <c r="A44" s="77">
        <v>44958</v>
      </c>
      <c r="B44" s="83">
        <v>0.39468302658486709</v>
      </c>
    </row>
    <row r="45" spans="1:2">
      <c r="A45" s="77">
        <v>44986</v>
      </c>
      <c r="B45" s="83">
        <v>0.4236019374724791</v>
      </c>
    </row>
    <row r="46" spans="1:2">
      <c r="A46" s="77">
        <v>45017</v>
      </c>
      <c r="B46" s="83">
        <v>0.50658376005852235</v>
      </c>
    </row>
    <row r="47" spans="1:2">
      <c r="A47" s="77">
        <v>45047</v>
      </c>
      <c r="B47" s="83">
        <v>0.52819956616052066</v>
      </c>
    </row>
    <row r="48" spans="1:2">
      <c r="A48" s="77">
        <v>45078</v>
      </c>
      <c r="B48" s="83">
        <v>0.54378818737270873</v>
      </c>
    </row>
    <row r="49" spans="1:5">
      <c r="A49" s="77">
        <v>45108</v>
      </c>
      <c r="B49" s="83">
        <v>0.60579835569017737</v>
      </c>
    </row>
    <row r="50" spans="1:5">
      <c r="A50" s="77">
        <v>45139</v>
      </c>
      <c r="B50" s="83">
        <v>0.58901192504258948</v>
      </c>
    </row>
    <row r="51" spans="1:5">
      <c r="A51" s="77">
        <v>45170</v>
      </c>
      <c r="B51" s="83">
        <v>0.54912764003673098</v>
      </c>
    </row>
    <row r="52" spans="1:5">
      <c r="A52" s="77">
        <v>45200</v>
      </c>
      <c r="B52" s="83">
        <v>0.54715219421101779</v>
      </c>
    </row>
    <row r="53" spans="1:5">
      <c r="A53" s="77">
        <v>45231</v>
      </c>
      <c r="B53" s="83">
        <v>0.57088305489260138</v>
      </c>
    </row>
    <row r="54" spans="1:5">
      <c r="A54" s="77">
        <v>45261</v>
      </c>
      <c r="B54" s="83">
        <v>0.53158522050059598</v>
      </c>
    </row>
    <row r="55" spans="1:5">
      <c r="A55" s="77">
        <v>45292</v>
      </c>
      <c r="B55" s="83">
        <v>0.5766257389722601</v>
      </c>
    </row>
    <row r="56" spans="1:5">
      <c r="A56" s="77">
        <v>45323</v>
      </c>
      <c r="B56" s="83">
        <v>0.57424714434060231</v>
      </c>
      <c r="E56" s="4"/>
    </row>
    <row r="57" spans="1:5">
      <c r="A57" s="77">
        <v>45352</v>
      </c>
      <c r="B57" s="83">
        <v>0.54662698412698407</v>
      </c>
      <c r="E57" s="4"/>
    </row>
    <row r="58" spans="1:5">
      <c r="A58" s="77">
        <v>45383</v>
      </c>
      <c r="B58" s="83">
        <v>0.56346578366445921</v>
      </c>
    </row>
    <row r="59" spans="1:5">
      <c r="A59" s="77">
        <v>45413</v>
      </c>
      <c r="B59" s="83">
        <v>0.56097560975609762</v>
      </c>
      <c r="E59" s="4"/>
    </row>
    <row r="60" spans="1:5">
      <c r="A60" s="77">
        <v>45444</v>
      </c>
      <c r="B60" s="83">
        <v>0.55181086519114686</v>
      </c>
    </row>
    <row r="61" spans="1:5">
      <c r="A61" s="77">
        <v>45474</v>
      </c>
      <c r="B61" s="83">
        <v>0.56952730610371727</v>
      </c>
    </row>
    <row r="62" spans="1:5">
      <c r="A62" s="77">
        <v>45505</v>
      </c>
      <c r="B62" s="83">
        <v>0.56040268456375841</v>
      </c>
    </row>
    <row r="63" spans="1:5">
      <c r="A63" s="77">
        <v>45536</v>
      </c>
      <c r="B63" s="83">
        <v>0.54362745098039211</v>
      </c>
    </row>
    <row r="64" spans="1:5">
      <c r="A64" s="77">
        <v>45566</v>
      </c>
      <c r="B64" s="83">
        <v>0.570323167956304</v>
      </c>
    </row>
    <row r="65" spans="1:2">
      <c r="A65" s="77">
        <v>45597</v>
      </c>
      <c r="B65" s="83">
        <v>0.58570119156736944</v>
      </c>
    </row>
    <row r="66" spans="1:2">
      <c r="A66" s="77">
        <v>45627</v>
      </c>
      <c r="B66" s="83">
        <v>0.5955723542116631</v>
      </c>
    </row>
    <row r="67" spans="1:2">
      <c r="A67" s="77">
        <v>45658</v>
      </c>
      <c r="B67" s="83">
        <v>0.61382289416846647</v>
      </c>
    </row>
    <row r="68" spans="1:2">
      <c r="A68" s="77">
        <v>45689</v>
      </c>
      <c r="B68" s="83">
        <v>0.61961722488038273</v>
      </c>
    </row>
    <row r="69" spans="1:2">
      <c r="A69" s="77">
        <v>45717</v>
      </c>
      <c r="B69" s="83">
        <v>0.61858529819694863</v>
      </c>
    </row>
    <row r="70" spans="1:2">
      <c r="A70" s="77">
        <v>45748</v>
      </c>
      <c r="B70" s="83">
        <v>0.60311804008908687</v>
      </c>
    </row>
    <row r="71" spans="1:2">
      <c r="A71" s="77">
        <v>45778</v>
      </c>
      <c r="B71" s="83">
        <v>0.62183135023279879</v>
      </c>
    </row>
    <row r="72" spans="1:2">
      <c r="A72" s="77">
        <v>45809</v>
      </c>
      <c r="B72" s="83">
        <v>0.61004431314623342</v>
      </c>
    </row>
    <row r="73" spans="1:2">
      <c r="A73" s="77">
        <v>45839</v>
      </c>
      <c r="B73" s="83">
        <v>0.61459307764265669</v>
      </c>
    </row>
    <row r="74" spans="1:2">
      <c r="A74" s="77">
        <v>45870</v>
      </c>
      <c r="B74" s="83">
        <v>0.63034288398309068</v>
      </c>
    </row>
    <row r="75" spans="1:2">
      <c r="A75" s="77">
        <v>45901</v>
      </c>
      <c r="B75" s="83">
        <v>0.60995650072498797</v>
      </c>
    </row>
    <row r="76" spans="1:2">
      <c r="A76" s="77">
        <v>45931</v>
      </c>
      <c r="B76" s="83">
        <v>0.66078066914498146</v>
      </c>
    </row>
    <row r="77" spans="1:2">
      <c r="A77" s="77">
        <v>45962</v>
      </c>
      <c r="B77" s="83">
        <v>0.62529832935560858</v>
      </c>
    </row>
    <row r="78" spans="1:2">
      <c r="A78" s="77">
        <v>45992</v>
      </c>
      <c r="B78" s="83">
        <v>0.65287479849543262</v>
      </c>
    </row>
    <row r="79" spans="1:2">
      <c r="A79" s="77">
        <v>46023</v>
      </c>
      <c r="B79" s="83">
        <v>0.61949390815370198</v>
      </c>
    </row>
    <row r="80" spans="1:2">
      <c r="A80" s="77">
        <v>46054</v>
      </c>
      <c r="B80" s="83">
        <v>0.65235650956602897</v>
      </c>
    </row>
    <row r="81" spans="1:2">
      <c r="A81" s="77">
        <v>46082</v>
      </c>
      <c r="B81" s="83">
        <v>0.65089974293059127</v>
      </c>
    </row>
    <row r="82" spans="1:2">
      <c r="A82" s="77">
        <v>46113</v>
      </c>
      <c r="B82" s="83">
        <v>0.66430020283975655</v>
      </c>
    </row>
    <row r="83" spans="1:2">
      <c r="A83" s="77">
        <v>46143</v>
      </c>
      <c r="B83" s="83">
        <v>0.6774541531823085</v>
      </c>
    </row>
    <row r="84" spans="1:2">
      <c r="A84" s="77">
        <v>46174</v>
      </c>
      <c r="B84" s="83">
        <v>0.67129372570793999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FDCC6-E17C-48AD-BEAA-FB26D7CCB474}">
  <sheetPr>
    <tabColor theme="4" tint="-0.249977111117893"/>
  </sheetPr>
  <dimension ref="A1:B84"/>
  <sheetViews>
    <sheetView workbookViewId="0">
      <pane ySplit="1" topLeftCell="A2" activePane="bottomLeft" state="frozen"/>
      <selection pane="bottomLeft"/>
    </sheetView>
  </sheetViews>
  <sheetFormatPr defaultRowHeight="14.25"/>
  <cols>
    <col min="1" max="1" width="12.25" customWidth="1"/>
    <col min="2" max="2" width="24.25" customWidth="1"/>
    <col min="3" max="4" width="9" bestFit="1" customWidth="1"/>
    <col min="5" max="5" width="9" customWidth="1"/>
  </cols>
  <sheetData>
    <row r="1" spans="1:2" ht="64.150000000000006" customHeight="1">
      <c r="A1" s="86" t="s">
        <v>118</v>
      </c>
      <c r="B1" s="86" t="s">
        <v>139</v>
      </c>
    </row>
    <row r="2" spans="1:2">
      <c r="A2" s="77">
        <v>43678</v>
      </c>
      <c r="B2" s="78">
        <v>1892</v>
      </c>
    </row>
    <row r="3" spans="1:2">
      <c r="A3" s="77">
        <v>43709</v>
      </c>
      <c r="B3" s="78">
        <v>1908</v>
      </c>
    </row>
    <row r="4" spans="1:2">
      <c r="A4" s="77">
        <v>43739</v>
      </c>
      <c r="B4" s="78">
        <v>2185</v>
      </c>
    </row>
    <row r="5" spans="1:2">
      <c r="A5" s="77">
        <v>43770</v>
      </c>
      <c r="B5" s="78">
        <v>2008</v>
      </c>
    </row>
    <row r="6" spans="1:2">
      <c r="A6" s="77">
        <v>43800</v>
      </c>
      <c r="B6" s="78">
        <v>1731</v>
      </c>
    </row>
    <row r="7" spans="1:2">
      <c r="A7" s="77">
        <v>43831</v>
      </c>
      <c r="B7" s="78">
        <v>1766</v>
      </c>
    </row>
    <row r="8" spans="1:2">
      <c r="A8" s="77">
        <v>43862</v>
      </c>
      <c r="B8" s="78">
        <v>1772</v>
      </c>
    </row>
    <row r="9" spans="1:2">
      <c r="A9" s="77">
        <v>43891</v>
      </c>
      <c r="B9" s="78">
        <v>1636</v>
      </c>
    </row>
    <row r="10" spans="1:2">
      <c r="A10" s="77">
        <v>43922</v>
      </c>
      <c r="B10" s="78">
        <v>1122</v>
      </c>
    </row>
    <row r="11" spans="1:2">
      <c r="A11" s="77">
        <v>43952</v>
      </c>
      <c r="B11" s="78">
        <v>1169</v>
      </c>
    </row>
    <row r="12" spans="1:2">
      <c r="A12" s="77">
        <v>43983</v>
      </c>
      <c r="B12" s="78">
        <v>1402</v>
      </c>
    </row>
    <row r="13" spans="1:2">
      <c r="A13" s="77">
        <v>44013</v>
      </c>
      <c r="B13" s="78">
        <v>1475</v>
      </c>
    </row>
    <row r="14" spans="1:2">
      <c r="A14" s="77">
        <v>44044</v>
      </c>
      <c r="B14" s="78">
        <v>1633</v>
      </c>
    </row>
    <row r="15" spans="1:2">
      <c r="A15" s="77">
        <v>44075</v>
      </c>
      <c r="B15" s="78">
        <v>1614</v>
      </c>
    </row>
    <row r="16" spans="1:2">
      <c r="A16" s="77">
        <v>44105</v>
      </c>
      <c r="B16" s="78">
        <v>1681</v>
      </c>
    </row>
    <row r="17" spans="1:2">
      <c r="A17" s="77">
        <v>44136</v>
      </c>
      <c r="B17" s="78">
        <v>1541</v>
      </c>
    </row>
    <row r="18" spans="1:2">
      <c r="A18" s="77">
        <v>44166</v>
      </c>
      <c r="B18" s="78">
        <v>1479</v>
      </c>
    </row>
    <row r="19" spans="1:2">
      <c r="A19" s="77">
        <v>44197</v>
      </c>
      <c r="B19" s="78">
        <v>1303</v>
      </c>
    </row>
    <row r="20" spans="1:2">
      <c r="A20" s="77">
        <v>44228</v>
      </c>
      <c r="B20" s="78">
        <v>1277</v>
      </c>
    </row>
    <row r="21" spans="1:2">
      <c r="A21" s="77">
        <v>44256</v>
      </c>
      <c r="B21" s="78">
        <v>1356</v>
      </c>
    </row>
    <row r="22" spans="1:2">
      <c r="A22" s="77">
        <v>44287</v>
      </c>
      <c r="B22" s="78">
        <v>1430</v>
      </c>
    </row>
    <row r="23" spans="1:2">
      <c r="A23" s="77">
        <v>44317</v>
      </c>
      <c r="B23" s="78">
        <v>1549</v>
      </c>
    </row>
    <row r="24" spans="1:2">
      <c r="A24" s="77">
        <v>44348</v>
      </c>
      <c r="B24" s="78">
        <v>1778</v>
      </c>
    </row>
    <row r="25" spans="1:2">
      <c r="A25" s="77">
        <v>44378</v>
      </c>
      <c r="B25" s="78">
        <v>1884</v>
      </c>
    </row>
    <row r="26" spans="1:2">
      <c r="A26" s="77">
        <v>44409</v>
      </c>
      <c r="B26" s="78">
        <v>1770</v>
      </c>
    </row>
    <row r="27" spans="1:2">
      <c r="A27" s="77">
        <v>44440</v>
      </c>
      <c r="B27" s="78">
        <v>1884</v>
      </c>
    </row>
    <row r="28" spans="1:2">
      <c r="A28" s="77">
        <v>44470</v>
      </c>
      <c r="B28" s="78">
        <v>2153</v>
      </c>
    </row>
    <row r="29" spans="1:2">
      <c r="A29" s="77">
        <v>44501</v>
      </c>
      <c r="B29" s="78">
        <v>1989</v>
      </c>
    </row>
    <row r="30" spans="1:2">
      <c r="A30" s="77">
        <v>44531</v>
      </c>
      <c r="B30" s="78">
        <v>1876</v>
      </c>
    </row>
    <row r="31" spans="1:2">
      <c r="A31" s="77">
        <v>44562</v>
      </c>
      <c r="B31" s="78">
        <v>1774</v>
      </c>
    </row>
    <row r="32" spans="1:2">
      <c r="A32" s="77">
        <v>44593</v>
      </c>
      <c r="B32" s="78">
        <v>1661</v>
      </c>
    </row>
    <row r="33" spans="1:2">
      <c r="A33" s="77">
        <v>44621</v>
      </c>
      <c r="B33" s="78">
        <v>1823</v>
      </c>
    </row>
    <row r="34" spans="1:2">
      <c r="A34" s="77">
        <v>44652</v>
      </c>
      <c r="B34" s="78">
        <v>1723</v>
      </c>
    </row>
    <row r="35" spans="1:2">
      <c r="A35" s="77">
        <v>44682</v>
      </c>
      <c r="B35" s="78">
        <v>1828</v>
      </c>
    </row>
    <row r="36" spans="1:2">
      <c r="A36" s="77">
        <v>44713</v>
      </c>
      <c r="B36" s="78">
        <v>1806</v>
      </c>
    </row>
    <row r="37" spans="1:2">
      <c r="A37" s="77">
        <v>44743</v>
      </c>
      <c r="B37" s="78">
        <v>1773</v>
      </c>
    </row>
    <row r="38" spans="1:2">
      <c r="A38" s="77">
        <v>44774</v>
      </c>
      <c r="B38" s="78">
        <v>1812</v>
      </c>
    </row>
    <row r="39" spans="1:2">
      <c r="A39" s="77">
        <v>44805</v>
      </c>
      <c r="B39" s="78">
        <v>1893</v>
      </c>
    </row>
    <row r="40" spans="1:2">
      <c r="A40" s="77">
        <v>44835</v>
      </c>
      <c r="B40" s="78">
        <v>2099</v>
      </c>
    </row>
    <row r="41" spans="1:2">
      <c r="A41" s="77">
        <v>44866</v>
      </c>
      <c r="B41" s="78">
        <v>2043</v>
      </c>
    </row>
    <row r="42" spans="1:2">
      <c r="A42" s="77">
        <v>44896</v>
      </c>
      <c r="B42" s="78">
        <v>2310</v>
      </c>
    </row>
    <row r="43" spans="1:2">
      <c r="A43" s="77">
        <v>44927</v>
      </c>
      <c r="B43" s="78">
        <v>1927</v>
      </c>
    </row>
    <row r="44" spans="1:2">
      <c r="A44" s="77">
        <v>44958</v>
      </c>
      <c r="B44" s="78">
        <v>1674</v>
      </c>
    </row>
    <row r="45" spans="1:2">
      <c r="A45" s="77">
        <v>44986</v>
      </c>
      <c r="B45" s="78">
        <v>1884</v>
      </c>
    </row>
    <row r="46" spans="1:2">
      <c r="A46" s="77">
        <v>45017</v>
      </c>
      <c r="B46" s="78">
        <v>1613</v>
      </c>
    </row>
    <row r="47" spans="1:2">
      <c r="A47" s="77">
        <v>45047</v>
      </c>
      <c r="B47" s="78">
        <v>1820</v>
      </c>
    </row>
    <row r="48" spans="1:2">
      <c r="A48" s="77">
        <v>45078</v>
      </c>
      <c r="B48" s="78">
        <v>1897</v>
      </c>
    </row>
    <row r="49" spans="1:2">
      <c r="A49" s="77">
        <v>45108</v>
      </c>
      <c r="B49" s="78">
        <v>2043</v>
      </c>
    </row>
    <row r="50" spans="1:2">
      <c r="A50" s="77">
        <v>45139</v>
      </c>
      <c r="B50" s="78">
        <v>1996</v>
      </c>
    </row>
    <row r="51" spans="1:2">
      <c r="A51" s="77">
        <v>45170</v>
      </c>
      <c r="B51" s="78">
        <v>2079</v>
      </c>
    </row>
    <row r="52" spans="1:2">
      <c r="A52" s="77">
        <v>45200</v>
      </c>
      <c r="B52" s="78">
        <v>2254</v>
      </c>
    </row>
    <row r="53" spans="1:2">
      <c r="A53" s="77">
        <v>45231</v>
      </c>
      <c r="B53" s="78">
        <v>2236</v>
      </c>
    </row>
    <row r="54" spans="1:2">
      <c r="A54" s="77">
        <v>45261</v>
      </c>
      <c r="B54" s="78">
        <v>1949</v>
      </c>
    </row>
    <row r="55" spans="1:2">
      <c r="A55" s="77">
        <v>45292</v>
      </c>
      <c r="B55" s="78">
        <v>2002</v>
      </c>
    </row>
    <row r="56" spans="1:2">
      <c r="A56" s="77">
        <v>45323</v>
      </c>
      <c r="B56" s="78">
        <v>1953</v>
      </c>
    </row>
    <row r="57" spans="1:2">
      <c r="A57" s="77">
        <v>45352</v>
      </c>
      <c r="B57" s="78">
        <v>1908</v>
      </c>
    </row>
    <row r="58" spans="1:2">
      <c r="A58" s="77">
        <v>45383</v>
      </c>
      <c r="B58" s="78">
        <v>1863</v>
      </c>
    </row>
    <row r="59" spans="1:2">
      <c r="A59" s="77">
        <v>45413</v>
      </c>
      <c r="B59" s="78">
        <v>1986</v>
      </c>
    </row>
    <row r="60" spans="1:2">
      <c r="A60" s="77">
        <v>45444</v>
      </c>
      <c r="B60" s="78">
        <v>1783</v>
      </c>
    </row>
    <row r="61" spans="1:2">
      <c r="A61" s="77">
        <v>45474</v>
      </c>
      <c r="B61" s="78">
        <v>1994</v>
      </c>
    </row>
    <row r="62" spans="1:2">
      <c r="A62" s="77">
        <v>45505</v>
      </c>
      <c r="B62" s="78">
        <v>1889</v>
      </c>
    </row>
    <row r="63" spans="1:2">
      <c r="A63" s="77">
        <v>45536</v>
      </c>
      <c r="B63" s="78">
        <v>2046</v>
      </c>
    </row>
    <row r="64" spans="1:2">
      <c r="A64" s="77">
        <v>45566</v>
      </c>
      <c r="B64" s="78">
        <v>2163</v>
      </c>
    </row>
    <row r="65" spans="1:2">
      <c r="A65" s="77">
        <v>45597</v>
      </c>
      <c r="B65" s="78">
        <v>1491</v>
      </c>
    </row>
    <row r="66" spans="1:2">
      <c r="A66" s="77">
        <v>45627</v>
      </c>
      <c r="B66" s="78">
        <v>1355</v>
      </c>
    </row>
    <row r="67" spans="1:2">
      <c r="A67" s="77">
        <v>45658</v>
      </c>
      <c r="B67" s="78">
        <v>1345</v>
      </c>
    </row>
    <row r="68" spans="1:2">
      <c r="A68" s="77">
        <v>45689</v>
      </c>
      <c r="B68" s="78">
        <v>1171</v>
      </c>
    </row>
    <row r="69" spans="1:2">
      <c r="A69" s="77">
        <v>45717</v>
      </c>
      <c r="B69" s="78">
        <v>1202</v>
      </c>
    </row>
    <row r="70" spans="1:2">
      <c r="A70" s="77">
        <v>45748</v>
      </c>
      <c r="B70" s="78">
        <v>1230</v>
      </c>
    </row>
    <row r="71" spans="1:2">
      <c r="A71" s="77">
        <v>45778</v>
      </c>
      <c r="B71" s="78">
        <v>1264</v>
      </c>
    </row>
    <row r="72" spans="1:2">
      <c r="A72" s="77">
        <v>45809</v>
      </c>
      <c r="B72" s="78">
        <v>1298</v>
      </c>
    </row>
    <row r="73" spans="1:2">
      <c r="A73" s="77">
        <v>45839</v>
      </c>
      <c r="B73" s="78">
        <v>1346</v>
      </c>
    </row>
    <row r="74" spans="1:2">
      <c r="A74" s="77">
        <v>45870</v>
      </c>
      <c r="B74" s="78">
        <v>1387</v>
      </c>
    </row>
    <row r="75" spans="1:2">
      <c r="A75" s="77">
        <v>45901</v>
      </c>
      <c r="B75" s="78">
        <v>1432</v>
      </c>
    </row>
    <row r="76" spans="1:2">
      <c r="A76" s="77">
        <v>45931</v>
      </c>
      <c r="B76" s="78">
        <v>1520</v>
      </c>
    </row>
    <row r="77" spans="1:2">
      <c r="A77" s="77">
        <v>45962</v>
      </c>
      <c r="B77" s="78">
        <v>1481</v>
      </c>
    </row>
    <row r="78" spans="1:2">
      <c r="A78" s="77">
        <v>45992</v>
      </c>
      <c r="B78" s="78">
        <v>1399</v>
      </c>
    </row>
    <row r="79" spans="1:2">
      <c r="A79" s="77">
        <v>46023</v>
      </c>
      <c r="B79" s="78">
        <v>1417</v>
      </c>
    </row>
    <row r="80" spans="1:2">
      <c r="A80" s="77">
        <v>46054</v>
      </c>
      <c r="B80" s="78">
        <v>1297</v>
      </c>
    </row>
    <row r="81" spans="1:2">
      <c r="A81" s="77">
        <v>46082</v>
      </c>
      <c r="B81" s="78">
        <v>1368</v>
      </c>
    </row>
    <row r="82" spans="1:2">
      <c r="A82" s="77">
        <v>46113</v>
      </c>
      <c r="B82" s="78">
        <v>1299</v>
      </c>
    </row>
    <row r="83" spans="1:2">
      <c r="A83" s="77">
        <v>46143</v>
      </c>
      <c r="B83" s="78">
        <v>1537</v>
      </c>
    </row>
    <row r="84" spans="1:2">
      <c r="A84" s="77">
        <v>46174</v>
      </c>
      <c r="B84" s="78">
        <v>1566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79D61-EF81-470D-A0AE-1BF0FA636E80}">
  <sheetPr>
    <tabColor rgb="FF7030A0"/>
  </sheetPr>
  <dimension ref="A1:B84"/>
  <sheetViews>
    <sheetView zoomScale="120" zoomScaleNormal="120" workbookViewId="0">
      <pane ySplit="1" topLeftCell="A2" activePane="bottomLeft" state="frozen"/>
      <selection pane="bottomLeft"/>
    </sheetView>
  </sheetViews>
  <sheetFormatPr defaultRowHeight="14.25"/>
  <cols>
    <col min="1" max="1" width="14.25" customWidth="1"/>
    <col min="2" max="2" width="23" customWidth="1"/>
    <col min="3" max="3" width="9" bestFit="1" customWidth="1"/>
    <col min="4" max="4" width="9" customWidth="1"/>
  </cols>
  <sheetData>
    <row r="1" spans="1:2" ht="65.45" customHeight="1">
      <c r="A1" s="86" t="s">
        <v>118</v>
      </c>
      <c r="B1" s="86" t="s">
        <v>140</v>
      </c>
    </row>
    <row r="2" spans="1:2">
      <c r="A2" s="77">
        <v>43678</v>
      </c>
      <c r="B2" s="156">
        <v>138.84068031933356</v>
      </c>
    </row>
    <row r="3" spans="1:2">
      <c r="A3" s="77">
        <v>43709</v>
      </c>
      <c r="B3" s="156">
        <v>190.54217910964837</v>
      </c>
    </row>
    <row r="4" spans="1:2">
      <c r="A4" s="77">
        <v>43739</v>
      </c>
      <c r="B4" s="156">
        <v>277.26432532347502</v>
      </c>
    </row>
    <row r="5" spans="1:2">
      <c r="A5" s="77">
        <v>43770</v>
      </c>
      <c r="B5" s="156">
        <v>329.31796516162575</v>
      </c>
    </row>
    <row r="6" spans="1:2">
      <c r="A6" s="77">
        <v>43800</v>
      </c>
      <c r="B6" s="156">
        <v>416.33417756652676</v>
      </c>
    </row>
    <row r="7" spans="1:2">
      <c r="A7" s="77">
        <v>43831</v>
      </c>
      <c r="B7" s="156">
        <v>451.25831645935779</v>
      </c>
    </row>
    <row r="8" spans="1:2">
      <c r="A8" s="77">
        <v>43862</v>
      </c>
      <c r="B8" s="156">
        <v>590.32170052335243</v>
      </c>
    </row>
    <row r="9" spans="1:2">
      <c r="A9" s="77">
        <v>43891</v>
      </c>
      <c r="B9" s="156">
        <v>642.31929344877722</v>
      </c>
    </row>
    <row r="10" spans="1:2">
      <c r="A10" s="77">
        <v>43922</v>
      </c>
      <c r="B10" s="156">
        <v>659.63315138773703</v>
      </c>
    </row>
    <row r="11" spans="1:2">
      <c r="A11" s="77">
        <v>43952</v>
      </c>
      <c r="B11" s="156">
        <v>746.28160849719723</v>
      </c>
    </row>
    <row r="12" spans="1:2">
      <c r="A12" s="77">
        <v>43983</v>
      </c>
      <c r="B12" s="156">
        <v>815.50886491261269</v>
      </c>
    </row>
    <row r="13" spans="1:2">
      <c r="A13" s="77">
        <v>44013</v>
      </c>
      <c r="B13" s="156">
        <v>832.65872556956174</v>
      </c>
    </row>
    <row r="14" spans="1:2">
      <c r="A14" s="77">
        <v>44044</v>
      </c>
      <c r="B14" s="156">
        <v>814.97001661729655</v>
      </c>
    </row>
    <row r="15" spans="1:2">
      <c r="A15" s="77">
        <v>44075</v>
      </c>
      <c r="B15" s="156">
        <v>883.92044715975555</v>
      </c>
    </row>
    <row r="16" spans="1:2">
      <c r="A16" s="77">
        <v>44105</v>
      </c>
      <c r="B16" s="156">
        <v>883.11688311688317</v>
      </c>
    </row>
    <row r="17" spans="1:2">
      <c r="A17" s="77">
        <v>44136</v>
      </c>
      <c r="B17" s="156">
        <v>882.20031136481566</v>
      </c>
    </row>
    <row r="18" spans="1:2">
      <c r="A18" s="77">
        <v>44166</v>
      </c>
      <c r="B18" s="156">
        <v>812.11841953691987</v>
      </c>
    </row>
    <row r="19" spans="1:2">
      <c r="A19" s="77">
        <v>44197</v>
      </c>
      <c r="B19" s="156">
        <v>845.7876037456308</v>
      </c>
    </row>
    <row r="20" spans="1:2">
      <c r="A20" s="77">
        <v>44228</v>
      </c>
      <c r="B20" s="156">
        <v>775.95125876537531</v>
      </c>
    </row>
    <row r="21" spans="1:2">
      <c r="A21" s="77">
        <v>44256</v>
      </c>
      <c r="B21" s="156">
        <v>878.7421925479216</v>
      </c>
    </row>
    <row r="22" spans="1:2">
      <c r="A22" s="77">
        <v>44287</v>
      </c>
      <c r="B22" s="156">
        <v>964.32568952156805</v>
      </c>
    </row>
    <row r="23" spans="1:2">
      <c r="A23" s="77">
        <v>44317</v>
      </c>
      <c r="B23" s="156">
        <v>981.26416664275678</v>
      </c>
    </row>
    <row r="24" spans="1:2">
      <c r="A24" s="77">
        <v>44348</v>
      </c>
      <c r="B24" s="156">
        <v>981.15156209656584</v>
      </c>
    </row>
    <row r="25" spans="1:2">
      <c r="A25" s="77">
        <v>44378</v>
      </c>
      <c r="B25" s="156">
        <v>1016.0297346555113</v>
      </c>
    </row>
    <row r="26" spans="1:2">
      <c r="A26" s="77">
        <v>44409</v>
      </c>
      <c r="B26" s="156">
        <v>982.49041210014514</v>
      </c>
    </row>
    <row r="27" spans="1:2">
      <c r="A27" s="77">
        <v>44440</v>
      </c>
      <c r="B27" s="156">
        <v>1018.4559172576493</v>
      </c>
    </row>
    <row r="28" spans="1:2">
      <c r="A28" s="77">
        <v>44470</v>
      </c>
      <c r="B28" s="156">
        <v>968.62072444758337</v>
      </c>
    </row>
    <row r="29" spans="1:2">
      <c r="A29" s="77">
        <v>44501</v>
      </c>
      <c r="B29" s="156">
        <v>970.69147322653805</v>
      </c>
    </row>
    <row r="30" spans="1:2">
      <c r="A30" s="77">
        <v>44531</v>
      </c>
      <c r="B30" s="156">
        <v>990.31403379229459</v>
      </c>
    </row>
    <row r="31" spans="1:2">
      <c r="A31" s="77">
        <v>44562</v>
      </c>
      <c r="B31" s="156">
        <v>993.1611273249988</v>
      </c>
    </row>
    <row r="32" spans="1:2">
      <c r="A32" s="77">
        <v>44593</v>
      </c>
      <c r="B32" s="156">
        <v>1013.675885874077</v>
      </c>
    </row>
    <row r="33" spans="1:2">
      <c r="A33" s="77">
        <v>44621</v>
      </c>
      <c r="B33" s="156">
        <v>981.92498210032591</v>
      </c>
    </row>
    <row r="34" spans="1:2">
      <c r="A34" s="77">
        <v>44652</v>
      </c>
      <c r="B34" s="156">
        <v>950.43928482377271</v>
      </c>
    </row>
    <row r="35" spans="1:2">
      <c r="A35" s="77">
        <v>44682</v>
      </c>
      <c r="B35" s="156">
        <v>988.87515451174283</v>
      </c>
    </row>
    <row r="36" spans="1:2">
      <c r="A36" s="77">
        <v>44713</v>
      </c>
      <c r="B36" s="156">
        <v>1097.8470982307545</v>
      </c>
    </row>
    <row r="37" spans="1:2">
      <c r="A37" s="77">
        <v>44743</v>
      </c>
      <c r="B37" s="156">
        <v>1313.1626813362318</v>
      </c>
    </row>
    <row r="38" spans="1:2">
      <c r="A38" s="77">
        <v>44774</v>
      </c>
      <c r="B38" s="156">
        <v>1297.2204534348205</v>
      </c>
    </row>
    <row r="39" spans="1:2">
      <c r="A39" s="77">
        <v>44805</v>
      </c>
      <c r="B39" s="156">
        <v>1227.3758171387913</v>
      </c>
    </row>
    <row r="40" spans="1:2">
      <c r="A40" s="77">
        <v>44835</v>
      </c>
      <c r="B40" s="156">
        <v>1299.4140769858341</v>
      </c>
    </row>
    <row r="41" spans="1:2">
      <c r="A41" s="77">
        <v>44866</v>
      </c>
      <c r="B41" s="156">
        <v>1335.7475733919084</v>
      </c>
    </row>
    <row r="42" spans="1:2">
      <c r="A42" s="77">
        <v>44896</v>
      </c>
      <c r="B42" s="156">
        <v>1335.6484573260318</v>
      </c>
    </row>
    <row r="43" spans="1:2">
      <c r="A43" s="77">
        <v>44927</v>
      </c>
      <c r="B43" s="156">
        <v>1334.8164627363738</v>
      </c>
    </row>
    <row r="44" spans="1:2">
      <c r="A44" s="77">
        <v>44958</v>
      </c>
      <c r="B44" s="156">
        <v>1333.6889837289943</v>
      </c>
    </row>
    <row r="45" spans="1:2">
      <c r="A45" s="77">
        <v>44986</v>
      </c>
      <c r="B45" s="156">
        <v>1331.8929158095689</v>
      </c>
    </row>
    <row r="46" spans="1:2">
      <c r="A46" s="77">
        <v>45017</v>
      </c>
      <c r="B46" s="156">
        <v>1347.1992436776177</v>
      </c>
    </row>
    <row r="47" spans="1:2">
      <c r="A47" s="77">
        <v>45047</v>
      </c>
      <c r="B47" s="156">
        <v>1380.6124255118295</v>
      </c>
    </row>
    <row r="48" spans="1:2">
      <c r="A48" s="77">
        <v>45078</v>
      </c>
      <c r="B48" s="156">
        <v>1325.6738842244808</v>
      </c>
    </row>
    <row r="49" spans="1:2">
      <c r="A49" s="77">
        <v>45108</v>
      </c>
      <c r="B49" s="156">
        <v>1111.9445792701761</v>
      </c>
    </row>
    <row r="50" spans="1:2">
      <c r="A50" s="77">
        <v>45139</v>
      </c>
      <c r="B50" s="156">
        <v>1128.2834812246579</v>
      </c>
    </row>
    <row r="51" spans="1:2">
      <c r="A51" s="77">
        <v>45170</v>
      </c>
      <c r="B51" s="156">
        <v>1091.7254838662343</v>
      </c>
    </row>
    <row r="52" spans="1:2">
      <c r="A52" s="77">
        <v>45200</v>
      </c>
      <c r="B52" s="156">
        <v>1125.4561174694823</v>
      </c>
    </row>
    <row r="53" spans="1:2">
      <c r="A53" s="77">
        <v>45231</v>
      </c>
      <c r="B53" s="156">
        <v>1194.1871185845371</v>
      </c>
    </row>
    <row r="54" spans="1:2">
      <c r="A54" s="77">
        <v>45261</v>
      </c>
      <c r="B54" s="156">
        <v>1244.9587936173943</v>
      </c>
    </row>
    <row r="55" spans="1:2">
      <c r="A55" s="77">
        <v>45292</v>
      </c>
      <c r="B55" s="156">
        <v>1260.2284164004727</v>
      </c>
    </row>
    <row r="56" spans="1:2">
      <c r="A56" s="77">
        <v>45323</v>
      </c>
      <c r="B56" s="156">
        <v>1222.5116793526508</v>
      </c>
    </row>
    <row r="57" spans="1:2">
      <c r="A57" s="77">
        <v>45352</v>
      </c>
      <c r="B57" s="156">
        <v>1237.562640714649</v>
      </c>
    </row>
    <row r="58" spans="1:2">
      <c r="A58" s="77">
        <v>45383</v>
      </c>
      <c r="B58" s="156">
        <v>1269.4732265777841</v>
      </c>
    </row>
    <row r="59" spans="1:2">
      <c r="A59" s="77">
        <v>45413</v>
      </c>
      <c r="B59" s="156">
        <v>1144.6409989594174</v>
      </c>
    </row>
    <row r="60" spans="1:2">
      <c r="A60" s="77">
        <v>45444</v>
      </c>
      <c r="B60" s="156">
        <v>1159.4537300087968</v>
      </c>
    </row>
    <row r="61" spans="1:2">
      <c r="A61" s="77">
        <v>45474</v>
      </c>
      <c r="B61" s="156">
        <v>1260.9396591432519</v>
      </c>
    </row>
    <row r="62" spans="1:2">
      <c r="A62" s="77">
        <v>45505</v>
      </c>
      <c r="B62" s="156">
        <v>1310.2318765623652</v>
      </c>
    </row>
    <row r="63" spans="1:2">
      <c r="A63" s="77">
        <v>45536</v>
      </c>
      <c r="B63" s="156">
        <v>1358.8670374405135</v>
      </c>
    </row>
    <row r="64" spans="1:2">
      <c r="A64" s="77">
        <v>45566</v>
      </c>
      <c r="B64" s="156">
        <v>1321.8127718013275</v>
      </c>
    </row>
    <row r="65" spans="1:2">
      <c r="A65" s="77">
        <v>45597</v>
      </c>
      <c r="B65" s="156">
        <v>1216.4477441462022</v>
      </c>
    </row>
    <row r="66" spans="1:2">
      <c r="A66" s="77">
        <v>45627</v>
      </c>
      <c r="B66" s="156">
        <v>1231.7342647373298</v>
      </c>
    </row>
    <row r="67" spans="1:2">
      <c r="A67" s="77">
        <v>45658</v>
      </c>
      <c r="B67" s="156">
        <v>1212.7595974549129</v>
      </c>
    </row>
    <row r="68" spans="1:2">
      <c r="A68" s="77">
        <v>45689</v>
      </c>
      <c r="B68" s="156">
        <v>1262.2421856121448</v>
      </c>
    </row>
    <row r="69" spans="1:2">
      <c r="A69" s="77">
        <v>45717</v>
      </c>
      <c r="B69" s="156">
        <v>1259.9855271932688</v>
      </c>
    </row>
    <row r="70" spans="1:2">
      <c r="A70" s="77">
        <v>45748</v>
      </c>
      <c r="B70" s="156">
        <v>1189.9365367180417</v>
      </c>
    </row>
    <row r="71" spans="1:2">
      <c r="A71" s="77">
        <v>45778</v>
      </c>
      <c r="B71" s="156">
        <v>1239.4238659837574</v>
      </c>
    </row>
    <row r="72" spans="1:2">
      <c r="A72" s="77">
        <v>45809</v>
      </c>
      <c r="B72" s="156">
        <v>1203.6958548783589</v>
      </c>
    </row>
    <row r="73" spans="1:2">
      <c r="A73" s="77">
        <v>45839</v>
      </c>
      <c r="B73" s="156">
        <v>1253.0691728050122</v>
      </c>
    </row>
    <row r="74" spans="1:2">
      <c r="A74" s="77">
        <v>45870</v>
      </c>
      <c r="B74" s="156">
        <v>1235.3165146024</v>
      </c>
    </row>
    <row r="75" spans="1:2">
      <c r="A75" s="77">
        <v>45901</v>
      </c>
      <c r="B75" s="156">
        <v>1268.9102880426353</v>
      </c>
    </row>
    <row r="76" spans="1:2">
      <c r="A76" s="77">
        <v>45931</v>
      </c>
      <c r="B76" s="156">
        <v>1302.6744300799369</v>
      </c>
    </row>
    <row r="77" spans="1:2">
      <c r="A77" s="77">
        <v>45962</v>
      </c>
      <c r="B77" s="156">
        <v>1319.9830771400366</v>
      </c>
    </row>
    <row r="78" spans="1:2">
      <c r="A78" s="77">
        <v>45992</v>
      </c>
      <c r="B78" s="156">
        <v>1252.9454093942688</v>
      </c>
    </row>
    <row r="79" spans="1:2">
      <c r="A79" s="77">
        <v>46023</v>
      </c>
      <c r="B79" s="156">
        <v>1253.7768616044955</v>
      </c>
    </row>
    <row r="80" spans="1:2">
      <c r="A80" s="77">
        <v>46054</v>
      </c>
      <c r="B80" s="156">
        <v>1288.9730615936908</v>
      </c>
    </row>
    <row r="81" spans="1:2">
      <c r="A81" s="77">
        <v>46082</v>
      </c>
      <c r="B81" s="156">
        <v>1273.9394454116948</v>
      </c>
    </row>
    <row r="82" spans="1:2">
      <c r="A82" s="77">
        <v>46113</v>
      </c>
      <c r="B82" s="156">
        <v>1360.9878503480443</v>
      </c>
    </row>
    <row r="83" spans="1:2">
      <c r="A83" s="77">
        <v>46143</v>
      </c>
      <c r="B83" s="156">
        <v>1482.3860167265395</v>
      </c>
    </row>
    <row r="84" spans="1:2">
      <c r="A84" s="77">
        <v>46174</v>
      </c>
      <c r="B84" s="156">
        <v>1570.1444988053249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88A4B-AAEB-4EDC-8D36-93C7CD698119}">
  <sheetPr>
    <tabColor rgb="FF7030A0"/>
  </sheetPr>
  <dimension ref="A1:D11"/>
  <sheetViews>
    <sheetView workbookViewId="0">
      <pane ySplit="1" topLeftCell="A2" activePane="bottomLeft" state="frozen"/>
      <selection pane="bottomLeft"/>
    </sheetView>
  </sheetViews>
  <sheetFormatPr defaultRowHeight="14.25"/>
  <cols>
    <col min="1" max="1" width="10.25" bestFit="1" customWidth="1"/>
    <col min="2" max="3" width="13.25" customWidth="1"/>
    <col min="4" max="4" width="12.875" customWidth="1"/>
    <col min="5" max="5" width="9" customWidth="1"/>
  </cols>
  <sheetData>
    <row r="1" spans="1:4" ht="50.25" customHeight="1">
      <c r="A1" s="91" t="s">
        <v>141</v>
      </c>
      <c r="B1" s="91" t="s">
        <v>142</v>
      </c>
      <c r="C1" s="91" t="s">
        <v>143</v>
      </c>
      <c r="D1" s="91" t="s">
        <v>144</v>
      </c>
    </row>
    <row r="2" spans="1:4">
      <c r="A2" s="79" t="s">
        <v>145</v>
      </c>
      <c r="B2" s="105">
        <v>-6.6799999999999998E-2</v>
      </c>
      <c r="C2" s="105"/>
      <c r="D2" s="105"/>
    </row>
    <row r="3" spans="1:4">
      <c r="A3" s="90" t="s">
        <v>146</v>
      </c>
      <c r="B3" s="105">
        <v>-4.07E-2</v>
      </c>
      <c r="C3" s="105"/>
      <c r="D3" s="105"/>
    </row>
    <row r="4" spans="1:4">
      <c r="A4" s="90" t="s">
        <v>147</v>
      </c>
      <c r="B4" s="105">
        <v>-4.6199999999999998E-2</v>
      </c>
      <c r="C4" s="105"/>
      <c r="D4" s="105"/>
    </row>
    <row r="5" spans="1:4">
      <c r="A5" s="90" t="s">
        <v>148</v>
      </c>
      <c r="B5" s="105">
        <v>-2.8400000000000002E-2</v>
      </c>
      <c r="C5" s="105"/>
      <c r="D5" s="105"/>
    </row>
    <row r="6" spans="1:4">
      <c r="A6" s="90" t="s">
        <v>149</v>
      </c>
      <c r="B6" s="105">
        <v>-2.69E-2</v>
      </c>
      <c r="C6" s="105"/>
      <c r="D6" s="105"/>
    </row>
    <row r="7" spans="1:4">
      <c r="A7" s="90" t="s">
        <v>150</v>
      </c>
      <c r="B7" s="105">
        <v>-4.36E-2</v>
      </c>
      <c r="C7" s="105">
        <v>4.0000000000000001E-3</v>
      </c>
      <c r="D7" s="105">
        <v>-4.7100000000000003E-2</v>
      </c>
    </row>
    <row r="8" spans="1:4">
      <c r="A8" s="90" t="s">
        <v>151</v>
      </c>
      <c r="B8" s="105">
        <v>-5.4600000000000003E-2</v>
      </c>
      <c r="C8" s="105">
        <v>8.3000000000000001E-3</v>
      </c>
      <c r="D8" s="105">
        <v>-1.54E-2</v>
      </c>
    </row>
    <row r="9" spans="1:4">
      <c r="A9" s="90" t="s">
        <v>152</v>
      </c>
      <c r="B9" s="127">
        <v>-4.0000000000000001E-3</v>
      </c>
      <c r="C9" s="105">
        <v>7.3000000000000001E-3</v>
      </c>
      <c r="D9" s="105">
        <v>-7.7999999999999996E-3</v>
      </c>
    </row>
    <row r="10" spans="1:4">
      <c r="A10" s="90" t="s">
        <v>153</v>
      </c>
      <c r="B10" s="128">
        <v>-1.55E-2</v>
      </c>
      <c r="C10" s="105">
        <v>6.1999999999999998E-3</v>
      </c>
      <c r="D10" s="105">
        <v>-1.5E-3</v>
      </c>
    </row>
    <row r="11" spans="1:4">
      <c r="A11" s="79" t="s">
        <v>154</v>
      </c>
      <c r="B11" s="128">
        <v>-1.3899999999999999E-2</v>
      </c>
      <c r="C11" s="105">
        <v>7.9000000000000008E-3</v>
      </c>
      <c r="D11" s="105">
        <v>-2.9999999999999997E-4</v>
      </c>
    </row>
  </sheetData>
  <phoneticPr fontId="4"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C80CD-A50C-46F1-A56B-3BA358C461AF}">
  <sheetPr>
    <tabColor rgb="FF7030A0"/>
  </sheetPr>
  <dimension ref="A1:H84"/>
  <sheetViews>
    <sheetView workbookViewId="0">
      <pane ySplit="1" topLeftCell="A2" activePane="bottomLeft" state="frozen"/>
      <selection pane="bottomLeft"/>
    </sheetView>
  </sheetViews>
  <sheetFormatPr defaultColWidth="9" defaultRowHeight="14.25"/>
  <cols>
    <col min="1" max="2" width="12.25" customWidth="1"/>
    <col min="3" max="3" width="9" bestFit="1" customWidth="1"/>
    <col min="4" max="4" width="9" customWidth="1"/>
  </cols>
  <sheetData>
    <row r="1" spans="1:6" ht="45" customHeight="1">
      <c r="A1" s="89" t="s">
        <v>118</v>
      </c>
      <c r="B1" s="104" t="s">
        <v>155</v>
      </c>
    </row>
    <row r="2" spans="1:6">
      <c r="A2" s="101">
        <v>43678</v>
      </c>
      <c r="B2" s="103">
        <v>5.6621004566210047E-2</v>
      </c>
    </row>
    <row r="3" spans="1:6">
      <c r="A3" s="87">
        <v>43709</v>
      </c>
      <c r="B3" s="103">
        <v>5.4248330528258865E-2</v>
      </c>
    </row>
    <row r="4" spans="1:6">
      <c r="A4" s="87">
        <v>43739</v>
      </c>
      <c r="B4" s="103">
        <v>5.4800024726463496E-2</v>
      </c>
    </row>
    <row r="5" spans="1:6">
      <c r="A5" s="87">
        <v>43770</v>
      </c>
      <c r="B5" s="103">
        <v>5.6713239608005041E-2</v>
      </c>
    </row>
    <row r="6" spans="1:6">
      <c r="A6" s="87">
        <v>43800</v>
      </c>
      <c r="B6" s="103">
        <v>6.0933217110030559E-2</v>
      </c>
    </row>
    <row r="7" spans="1:6">
      <c r="A7" s="87">
        <v>43831</v>
      </c>
      <c r="B7" s="103">
        <v>5.4783685618241804E-2</v>
      </c>
      <c r="F7" s="4"/>
    </row>
    <row r="8" spans="1:6">
      <c r="A8" s="87">
        <v>43862</v>
      </c>
      <c r="B8" s="103">
        <v>5.6296866858476256E-2</v>
      </c>
    </row>
    <row r="9" spans="1:6">
      <c r="A9" s="87">
        <v>43891</v>
      </c>
      <c r="B9" s="103">
        <v>5.2372098853119976E-2</v>
      </c>
    </row>
    <row r="10" spans="1:6">
      <c r="A10" s="87">
        <v>43922</v>
      </c>
      <c r="B10" s="103">
        <v>4.0449629566550287E-2</v>
      </c>
    </row>
    <row r="11" spans="1:6">
      <c r="A11" s="87">
        <v>43952</v>
      </c>
      <c r="B11" s="103">
        <v>3.6563168595058919E-2</v>
      </c>
    </row>
    <row r="12" spans="1:6">
      <c r="A12" s="87">
        <v>43983</v>
      </c>
      <c r="B12" s="103">
        <v>3.7562873479214137E-2</v>
      </c>
    </row>
    <row r="13" spans="1:6">
      <c r="A13" s="87">
        <v>44013</v>
      </c>
      <c r="B13" s="103">
        <v>4.0208596320592677E-2</v>
      </c>
    </row>
    <row r="14" spans="1:6">
      <c r="A14" s="87">
        <v>44044</v>
      </c>
      <c r="B14" s="103">
        <v>4.8618457241992132E-2</v>
      </c>
    </row>
    <row r="15" spans="1:6">
      <c r="A15" s="87">
        <v>44075</v>
      </c>
      <c r="B15" s="103">
        <v>5.1567551471839376E-2</v>
      </c>
    </row>
    <row r="16" spans="1:6">
      <c r="A16" s="87">
        <v>44105</v>
      </c>
      <c r="B16" s="103">
        <v>5.2125307379166409E-2</v>
      </c>
    </row>
    <row r="17" spans="1:2">
      <c r="A17" s="87">
        <v>44136</v>
      </c>
      <c r="B17" s="103">
        <v>5.1878411645081869E-2</v>
      </c>
    </row>
    <row r="18" spans="1:2">
      <c r="A18" s="87">
        <v>44166</v>
      </c>
      <c r="B18" s="103">
        <v>6.1738168458017439E-2</v>
      </c>
    </row>
    <row r="19" spans="1:2">
      <c r="A19" s="87">
        <v>44197</v>
      </c>
      <c r="B19" s="103">
        <v>6.828763038679235E-2</v>
      </c>
    </row>
    <row r="20" spans="1:2">
      <c r="A20" s="87">
        <v>44228</v>
      </c>
      <c r="B20" s="103">
        <v>5.0041092137704322E-2</v>
      </c>
    </row>
    <row r="21" spans="1:2">
      <c r="A21" s="87">
        <v>44256</v>
      </c>
      <c r="B21" s="103">
        <v>4.2955922246925161E-2</v>
      </c>
    </row>
    <row r="22" spans="1:2">
      <c r="A22" s="87">
        <v>44287</v>
      </c>
      <c r="B22" s="103">
        <v>4.5586130109750281E-2</v>
      </c>
    </row>
    <row r="23" spans="1:2">
      <c r="A23" s="87">
        <v>44317</v>
      </c>
      <c r="B23" s="103">
        <v>5.3144263743662032E-2</v>
      </c>
    </row>
    <row r="24" spans="1:2">
      <c r="A24" s="87">
        <v>44348</v>
      </c>
      <c r="B24" s="103">
        <v>6.1227090279695036E-2</v>
      </c>
    </row>
    <row r="25" spans="1:2">
      <c r="A25" s="87">
        <v>44378</v>
      </c>
      <c r="B25" s="103">
        <v>6.9841170192730243E-2</v>
      </c>
    </row>
    <row r="26" spans="1:2">
      <c r="A26" s="87">
        <v>44409</v>
      </c>
      <c r="B26" s="103">
        <v>7.4922633097298713E-2</v>
      </c>
    </row>
    <row r="27" spans="1:2">
      <c r="A27" s="87">
        <v>44440</v>
      </c>
      <c r="B27" s="103">
        <v>7.1393227485908525E-2</v>
      </c>
    </row>
    <row r="28" spans="1:2">
      <c r="A28" s="87">
        <v>44470</v>
      </c>
      <c r="B28" s="103">
        <v>7.3766189246805003E-2</v>
      </c>
    </row>
    <row r="29" spans="1:2">
      <c r="A29" s="87">
        <v>44501</v>
      </c>
      <c r="B29" s="103">
        <v>7.3823691400555086E-2</v>
      </c>
    </row>
    <row r="30" spans="1:2">
      <c r="A30" s="87">
        <v>44531</v>
      </c>
      <c r="B30" s="103">
        <v>0.10191981931112366</v>
      </c>
    </row>
    <row r="31" spans="1:2">
      <c r="A31" s="87">
        <v>44562</v>
      </c>
      <c r="B31" s="103">
        <v>9.0020754064337585E-2</v>
      </c>
    </row>
    <row r="32" spans="1:2">
      <c r="A32" s="87">
        <v>44593</v>
      </c>
      <c r="B32" s="103">
        <v>7.4287950292883057E-2</v>
      </c>
    </row>
    <row r="33" spans="1:2">
      <c r="A33" s="87">
        <v>44621</v>
      </c>
      <c r="B33" s="103">
        <v>8.1835253407604322E-2</v>
      </c>
    </row>
    <row r="34" spans="1:2">
      <c r="A34" s="87">
        <v>44652</v>
      </c>
      <c r="B34" s="103">
        <v>7.8873649769172161E-2</v>
      </c>
    </row>
    <row r="35" spans="1:2">
      <c r="A35" s="87">
        <v>44682</v>
      </c>
      <c r="B35" s="103">
        <v>6.8790152783026512E-2</v>
      </c>
    </row>
    <row r="36" spans="1:2">
      <c r="A36" s="87">
        <v>44713</v>
      </c>
      <c r="B36" s="103">
        <v>7.2290875567944862E-2</v>
      </c>
    </row>
    <row r="37" spans="1:2">
      <c r="A37" s="87">
        <v>44743</v>
      </c>
      <c r="B37" s="103">
        <v>8.5739758197790727E-2</v>
      </c>
    </row>
    <row r="38" spans="1:2">
      <c r="A38" s="87">
        <v>44774</v>
      </c>
      <c r="B38" s="103">
        <v>7.7992846623185355E-2</v>
      </c>
    </row>
    <row r="39" spans="1:2">
      <c r="A39" s="87">
        <v>44805</v>
      </c>
      <c r="B39" s="103">
        <v>7.1252803728141814E-2</v>
      </c>
    </row>
    <row r="40" spans="1:2">
      <c r="A40" s="87">
        <v>44835</v>
      </c>
      <c r="B40" s="103">
        <v>7.6200654166261858E-2</v>
      </c>
    </row>
    <row r="41" spans="1:2">
      <c r="A41" s="87">
        <v>44866</v>
      </c>
      <c r="B41" s="103">
        <v>7.7847366193055392E-2</v>
      </c>
    </row>
    <row r="42" spans="1:2">
      <c r="A42" s="87">
        <v>44896</v>
      </c>
      <c r="B42" s="103">
        <v>8.8923556942277687E-2</v>
      </c>
    </row>
    <row r="43" spans="1:2">
      <c r="A43" s="87">
        <v>44927</v>
      </c>
      <c r="B43" s="103">
        <v>6.9001313503665104E-2</v>
      </c>
    </row>
    <row r="44" spans="1:2">
      <c r="A44" s="87">
        <v>44958</v>
      </c>
      <c r="B44" s="103">
        <v>6.9374517012856241E-2</v>
      </c>
    </row>
    <row r="45" spans="1:2">
      <c r="A45" s="87">
        <v>44986</v>
      </c>
      <c r="B45" s="103">
        <v>6.8930985562880742E-2</v>
      </c>
    </row>
    <row r="46" spans="1:2">
      <c r="A46" s="87">
        <v>45017</v>
      </c>
      <c r="B46" s="103">
        <v>6.2626735298705355E-2</v>
      </c>
    </row>
    <row r="47" spans="1:2">
      <c r="A47" s="87">
        <v>45047</v>
      </c>
      <c r="B47" s="103">
        <v>6.3239374908719143E-2</v>
      </c>
    </row>
    <row r="48" spans="1:2">
      <c r="A48" s="87">
        <v>45078</v>
      </c>
      <c r="B48" s="103">
        <v>6.9615875143209188E-2</v>
      </c>
    </row>
    <row r="49" spans="1:8">
      <c r="A49" s="87">
        <v>45108</v>
      </c>
      <c r="B49" s="103">
        <v>7.9366097094433583E-2</v>
      </c>
    </row>
    <row r="50" spans="1:8">
      <c r="A50" s="87">
        <v>45139</v>
      </c>
      <c r="B50" s="103">
        <v>8.2268197013133537E-2</v>
      </c>
      <c r="H50" s="4"/>
    </row>
    <row r="51" spans="1:8">
      <c r="A51" s="87">
        <v>45170</v>
      </c>
      <c r="B51" s="103">
        <v>8.1441951644521893E-2</v>
      </c>
      <c r="F51" s="4"/>
    </row>
    <row r="52" spans="1:8">
      <c r="A52" s="87">
        <v>45200</v>
      </c>
      <c r="B52" s="103">
        <v>8.2420170178027566E-2</v>
      </c>
    </row>
    <row r="53" spans="1:8">
      <c r="A53" s="87">
        <v>45231</v>
      </c>
      <c r="B53" s="103">
        <v>7.9129637917439211E-2</v>
      </c>
    </row>
    <row r="54" spans="1:8">
      <c r="A54" s="87">
        <v>45261</v>
      </c>
      <c r="B54" s="103">
        <v>8.640673282780878E-2</v>
      </c>
    </row>
    <row r="55" spans="1:8">
      <c r="A55" s="87">
        <v>45292</v>
      </c>
      <c r="B55" s="103">
        <v>7.1070276650081907E-2</v>
      </c>
    </row>
    <row r="56" spans="1:8">
      <c r="A56" s="87">
        <v>45323</v>
      </c>
      <c r="B56" s="103">
        <v>7.0964288445362081E-2</v>
      </c>
    </row>
    <row r="57" spans="1:8">
      <c r="A57" s="87">
        <v>45352</v>
      </c>
      <c r="B57" s="103">
        <v>6.7088924077006423E-2</v>
      </c>
      <c r="E57" s="4"/>
      <c r="H57" s="4"/>
    </row>
    <row r="58" spans="1:8">
      <c r="A58" s="87">
        <v>45383</v>
      </c>
      <c r="B58" s="103">
        <v>6.8672912526418731E-2</v>
      </c>
    </row>
    <row r="59" spans="1:8">
      <c r="A59" s="77">
        <v>45413</v>
      </c>
      <c r="B59" s="103">
        <v>7.3047451527466084E-2</v>
      </c>
    </row>
    <row r="60" spans="1:8">
      <c r="A60" s="87">
        <v>45444</v>
      </c>
      <c r="B60" s="103">
        <v>7.6623768565823799E-2</v>
      </c>
      <c r="H60" s="4"/>
    </row>
    <row r="61" spans="1:8">
      <c r="A61" s="77">
        <v>45474</v>
      </c>
      <c r="B61" s="103">
        <v>7.897287800149444E-2</v>
      </c>
    </row>
    <row r="62" spans="1:8">
      <c r="A62" s="87">
        <v>45505</v>
      </c>
      <c r="B62" s="103">
        <v>8.0429887410440118E-2</v>
      </c>
    </row>
    <row r="63" spans="1:8">
      <c r="A63" s="77">
        <v>45536</v>
      </c>
      <c r="B63" s="103">
        <v>7.5843974482401114E-2</v>
      </c>
    </row>
    <row r="64" spans="1:8">
      <c r="A64" s="87">
        <v>45566</v>
      </c>
      <c r="B64" s="103">
        <v>7.8597122302158276E-2</v>
      </c>
    </row>
    <row r="65" spans="1:2">
      <c r="A65" s="77">
        <v>45597</v>
      </c>
      <c r="B65" s="103">
        <v>8.0562050978193009E-2</v>
      </c>
    </row>
    <row r="66" spans="1:2">
      <c r="A66" s="87">
        <v>45627</v>
      </c>
      <c r="B66" s="103">
        <v>8.7803246114698752E-2</v>
      </c>
    </row>
    <row r="67" spans="1:2">
      <c r="A67" s="77">
        <v>45658</v>
      </c>
      <c r="B67" s="103">
        <v>7.3009491233860399E-2</v>
      </c>
    </row>
    <row r="68" spans="1:2">
      <c r="A68" s="87">
        <v>45689</v>
      </c>
      <c r="B68" s="103">
        <v>6.8883902155831692E-2</v>
      </c>
    </row>
    <row r="69" spans="1:2">
      <c r="A69" s="77">
        <v>45717</v>
      </c>
      <c r="B69" s="103">
        <v>6.5183251412371759E-2</v>
      </c>
    </row>
    <row r="70" spans="1:2">
      <c r="A70" s="87">
        <v>45748</v>
      </c>
      <c r="B70" s="103">
        <v>6.257914300886401E-2</v>
      </c>
    </row>
    <row r="71" spans="1:2">
      <c r="A71" s="77">
        <v>45778</v>
      </c>
      <c r="B71" s="103">
        <v>6.5147986024657642E-2</v>
      </c>
    </row>
    <row r="72" spans="1:2">
      <c r="A72" s="87">
        <v>45809</v>
      </c>
      <c r="B72" s="103">
        <v>7.0461920512526213E-2</v>
      </c>
    </row>
    <row r="73" spans="1:2">
      <c r="A73" s="77">
        <v>45839</v>
      </c>
      <c r="B73" s="103">
        <v>7.2744763567121548E-2</v>
      </c>
    </row>
    <row r="74" spans="1:2">
      <c r="A74" s="87">
        <v>45870</v>
      </c>
      <c r="B74" s="103">
        <v>8.1120062637792839E-2</v>
      </c>
    </row>
    <row r="75" spans="1:2">
      <c r="A75" s="77">
        <v>45901</v>
      </c>
      <c r="B75" s="103">
        <v>7.1107699011297973E-2</v>
      </c>
    </row>
    <row r="76" spans="1:2">
      <c r="A76" s="87">
        <v>45931</v>
      </c>
      <c r="B76" s="103">
        <v>7.4006767136216234E-2</v>
      </c>
    </row>
    <row r="77" spans="1:2">
      <c r="A77" s="87">
        <v>45962</v>
      </c>
      <c r="B77" s="103">
        <v>7.501077586206896E-2</v>
      </c>
    </row>
    <row r="78" spans="1:2">
      <c r="A78" s="77">
        <v>45992</v>
      </c>
      <c r="B78" s="103">
        <v>7.6193075010611844E-2</v>
      </c>
    </row>
    <row r="79" spans="1:2">
      <c r="A79" s="87">
        <v>46023</v>
      </c>
      <c r="B79" s="103">
        <v>6.2403025103011746E-2</v>
      </c>
    </row>
    <row r="80" spans="1:2">
      <c r="A80" s="77">
        <v>46054</v>
      </c>
      <c r="B80" s="103">
        <v>6.2575659867178043E-2</v>
      </c>
    </row>
    <row r="81" spans="1:2">
      <c r="A81" s="87">
        <v>46082</v>
      </c>
      <c r="B81" s="103">
        <v>6.0576687617337359E-2</v>
      </c>
    </row>
    <row r="82" spans="1:2">
      <c r="A82" s="77">
        <v>46113</v>
      </c>
      <c r="B82" s="103">
        <v>5.7529311314271435E-2</v>
      </c>
    </row>
    <row r="83" spans="1:2">
      <c r="A83" s="87">
        <v>46143</v>
      </c>
      <c r="B83" s="103">
        <v>6.2318359212820723E-2</v>
      </c>
    </row>
    <row r="84" spans="1:2">
      <c r="A84" s="77">
        <v>46174</v>
      </c>
      <c r="B84" s="103">
        <v>6.5027094622759476E-2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978E-25DA-4C44-AC95-2D5672DEF477}">
  <sheetPr>
    <tabColor rgb="FF7030A0"/>
  </sheetPr>
  <dimension ref="A1:F29"/>
  <sheetViews>
    <sheetView zoomScale="130" zoomScaleNormal="130" workbookViewId="0">
      <pane ySplit="1" topLeftCell="A2" activePane="bottomLeft" state="frozen"/>
      <selection pane="bottomLeft"/>
    </sheetView>
  </sheetViews>
  <sheetFormatPr defaultRowHeight="14.25"/>
  <cols>
    <col min="1" max="1" width="12" customWidth="1"/>
    <col min="2" max="3" width="9" hidden="1" customWidth="1"/>
    <col min="4" max="4" width="9.25" customWidth="1"/>
    <col min="5" max="5" width="9" customWidth="1"/>
  </cols>
  <sheetData>
    <row r="1" spans="1:6" ht="45" customHeight="1">
      <c r="A1" s="89" t="s">
        <v>118</v>
      </c>
      <c r="B1" s="184" t="s">
        <v>156</v>
      </c>
      <c r="C1" s="184" t="s">
        <v>157</v>
      </c>
      <c r="D1" s="183" t="s">
        <v>158</v>
      </c>
      <c r="E1" s="179" t="s">
        <v>126</v>
      </c>
      <c r="F1" s="1"/>
    </row>
    <row r="2" spans="1:6">
      <c r="A2" s="87">
        <v>45352</v>
      </c>
      <c r="B2" s="120">
        <v>0.79390636611345056</v>
      </c>
      <c r="C2" s="178">
        <v>0.67921724052514243</v>
      </c>
      <c r="D2" s="175">
        <v>0.94863013698630139</v>
      </c>
      <c r="E2" s="97"/>
      <c r="F2" s="1"/>
    </row>
    <row r="3" spans="1:6">
      <c r="A3" s="87">
        <v>45383</v>
      </c>
      <c r="B3" s="152">
        <v>0.8618485742379548</v>
      </c>
      <c r="C3" s="178">
        <v>0.77876106194690264</v>
      </c>
      <c r="D3" s="175">
        <v>0.94827586206896552</v>
      </c>
      <c r="E3" s="97"/>
    </row>
    <row r="4" spans="1:6">
      <c r="A4" s="87">
        <v>45413</v>
      </c>
      <c r="B4" s="120">
        <v>0.91434165442976012</v>
      </c>
      <c r="C4" s="178">
        <v>0.8722466960352423</v>
      </c>
      <c r="D4" s="175">
        <v>0.94824667472793234</v>
      </c>
      <c r="E4" s="97"/>
    </row>
    <row r="5" spans="1:6">
      <c r="A5" s="87">
        <v>45444</v>
      </c>
      <c r="B5" s="120">
        <v>0.92507905619070785</v>
      </c>
      <c r="C5" s="178">
        <v>0.88105083921187055</v>
      </c>
      <c r="D5" s="175">
        <v>0.94783653846153848</v>
      </c>
      <c r="E5" s="97"/>
    </row>
    <row r="6" spans="1:6">
      <c r="A6" s="87">
        <v>45474</v>
      </c>
      <c r="B6" s="152">
        <v>0.92979908012587753</v>
      </c>
      <c r="C6" s="178">
        <v>0.88356330186395549</v>
      </c>
      <c r="D6" s="175">
        <v>0.94808612440191387</v>
      </c>
      <c r="E6" s="97"/>
    </row>
    <row r="7" spans="1:6">
      <c r="A7" s="87">
        <v>45505</v>
      </c>
      <c r="B7" s="155">
        <v>0.92891566265060244</v>
      </c>
      <c r="C7" s="178">
        <v>0.87951807228915702</v>
      </c>
      <c r="D7" s="175">
        <v>0.94830871843735109</v>
      </c>
      <c r="E7" s="97"/>
    </row>
    <row r="8" spans="1:6">
      <c r="A8" s="87">
        <v>45536</v>
      </c>
      <c r="B8" s="155">
        <v>0.92887931034482762</v>
      </c>
      <c r="C8" s="178">
        <v>0.87715517241379315</v>
      </c>
      <c r="D8" s="175">
        <v>0.94886363636363635</v>
      </c>
      <c r="E8" s="97"/>
    </row>
    <row r="9" spans="1:6">
      <c r="A9" s="87">
        <v>45566</v>
      </c>
      <c r="B9" s="155">
        <v>0.9308865586272641</v>
      </c>
      <c r="C9" s="178">
        <v>0.88179218303145857</v>
      </c>
      <c r="D9" s="175">
        <v>0.9491046182846371</v>
      </c>
      <c r="E9" s="97"/>
    </row>
    <row r="10" spans="1:6">
      <c r="A10" s="87">
        <v>45597</v>
      </c>
      <c r="B10" s="155">
        <v>0.93474133839582341</v>
      </c>
      <c r="C10" s="178">
        <v>0.8932130991931656</v>
      </c>
      <c r="D10" s="175">
        <v>0.94931956827780384</v>
      </c>
      <c r="E10" s="97"/>
    </row>
    <row r="11" spans="1:6">
      <c r="A11" s="87">
        <v>45627</v>
      </c>
      <c r="B11" s="97">
        <v>0.93892045454545459</v>
      </c>
      <c r="C11" s="178">
        <v>0.89867424242424243</v>
      </c>
      <c r="D11" s="175">
        <v>0.94967228464419473</v>
      </c>
      <c r="E11" s="97"/>
    </row>
    <row r="12" spans="1:6">
      <c r="A12" s="87">
        <v>45658</v>
      </c>
      <c r="B12" s="97">
        <v>0.94610496587432336</v>
      </c>
      <c r="C12" s="178">
        <v>0.91974582254648152</v>
      </c>
      <c r="D12" s="175">
        <v>0.95044206607724524</v>
      </c>
      <c r="E12" s="97"/>
    </row>
    <row r="13" spans="1:6">
      <c r="A13" s="87">
        <v>45689</v>
      </c>
      <c r="B13" s="97">
        <v>0.9494145199063232</v>
      </c>
      <c r="C13" s="178">
        <v>0.93302107728337236</v>
      </c>
      <c r="D13" s="175">
        <v>0.95045149340125024</v>
      </c>
      <c r="E13" s="97"/>
    </row>
    <row r="14" spans="1:6">
      <c r="A14" s="87">
        <v>45717</v>
      </c>
      <c r="B14" s="97">
        <v>0.95156031672100605</v>
      </c>
      <c r="C14" s="178">
        <v>0.93898462971588259</v>
      </c>
      <c r="D14" s="175">
        <v>0.95026479392125263</v>
      </c>
      <c r="E14" s="97"/>
    </row>
    <row r="15" spans="1:6">
      <c r="A15" s="87">
        <v>45748</v>
      </c>
      <c r="B15" s="97">
        <v>0.9522041763341067</v>
      </c>
      <c r="C15" s="178">
        <v>0.93967517401392109</v>
      </c>
      <c r="D15" s="175">
        <v>0.95231545162769371</v>
      </c>
      <c r="E15" s="97"/>
    </row>
    <row r="16" spans="1:6">
      <c r="A16" s="87">
        <v>45778</v>
      </c>
      <c r="B16" s="171">
        <v>0.95309611829944552</v>
      </c>
      <c r="C16" s="178">
        <v>0.94038817005545283</v>
      </c>
      <c r="D16" s="175">
        <v>0.95253308991328156</v>
      </c>
      <c r="E16" s="97"/>
    </row>
    <row r="17" spans="1:5">
      <c r="A17" s="87">
        <v>45809</v>
      </c>
      <c r="B17" s="171">
        <v>0.95276312772299931</v>
      </c>
      <c r="C17" s="178">
        <v>0.94015134143545054</v>
      </c>
      <c r="D17" s="175">
        <v>0.95177722436042567</v>
      </c>
      <c r="E17" s="97"/>
    </row>
    <row r="18" spans="1:5">
      <c r="A18" s="77">
        <v>45839</v>
      </c>
      <c r="B18" s="176">
        <v>0.95117499429614416</v>
      </c>
      <c r="C18" s="178">
        <v>0.93862651152178878</v>
      </c>
      <c r="D18" s="175">
        <v>0.95363493135268962</v>
      </c>
      <c r="E18" s="175"/>
    </row>
    <row r="19" spans="1:5">
      <c r="A19" s="77">
        <v>45870</v>
      </c>
      <c r="B19" s="176">
        <v>0.95596623317362539</v>
      </c>
      <c r="C19" s="178">
        <v>0.94341775039926989</v>
      </c>
      <c r="D19" s="175">
        <v>0.95363493135268962</v>
      </c>
      <c r="E19" s="175"/>
    </row>
    <row r="20" spans="1:5">
      <c r="A20" s="77">
        <v>45901</v>
      </c>
      <c r="B20" s="176">
        <v>0.96250000000000002</v>
      </c>
      <c r="C20" s="178">
        <v>0.95</v>
      </c>
      <c r="D20" s="175">
        <v>0.95358744394618833</v>
      </c>
      <c r="E20" s="175"/>
    </row>
    <row r="21" spans="1:5">
      <c r="A21" s="77">
        <v>45931</v>
      </c>
      <c r="B21" s="176">
        <v>0.96499999999999997</v>
      </c>
      <c r="C21" s="178">
        <v>0.95250000000000001</v>
      </c>
      <c r="D21" s="175">
        <v>0.95582959641255605</v>
      </c>
      <c r="E21" s="175"/>
    </row>
    <row r="22" spans="1:5">
      <c r="A22" s="77">
        <v>45962</v>
      </c>
      <c r="B22" s="122">
        <v>0.96728759654702412</v>
      </c>
      <c r="C22" s="178">
        <v>0.95479327578373463</v>
      </c>
      <c r="D22" s="175">
        <v>0.89959659345584941</v>
      </c>
      <c r="E22" s="175"/>
    </row>
    <row r="23" spans="1:5">
      <c r="A23" s="77">
        <v>45992</v>
      </c>
      <c r="B23" s="178">
        <v>0.96728759654702412</v>
      </c>
      <c r="C23" s="178">
        <v>0.95479327578373463</v>
      </c>
      <c r="D23" s="175">
        <v>0.86754818467055128</v>
      </c>
      <c r="E23" s="175"/>
    </row>
    <row r="24" spans="1:5">
      <c r="A24" s="77">
        <v>46023</v>
      </c>
      <c r="B24" s="178">
        <v>0.95911528150133996</v>
      </c>
      <c r="C24" s="178">
        <v>0.94638069705093797</v>
      </c>
      <c r="D24" s="175">
        <v>0.87332439678284179</v>
      </c>
      <c r="E24" s="175"/>
    </row>
    <row r="25" spans="1:5">
      <c r="A25" s="77">
        <v>46054</v>
      </c>
      <c r="B25" s="178">
        <v>0.96684831970935514</v>
      </c>
      <c r="C25" s="178">
        <v>0.95435967302452318</v>
      </c>
      <c r="D25" s="175">
        <v>0.86894396070551461</v>
      </c>
      <c r="E25" s="175"/>
    </row>
    <row r="26" spans="1:5">
      <c r="A26" s="77">
        <v>46082</v>
      </c>
      <c r="B26" s="178">
        <v>0.95847287340924303</v>
      </c>
      <c r="C26" s="178">
        <v>0.94574681848626896</v>
      </c>
      <c r="D26" s="175">
        <v>0.89408243149896383</v>
      </c>
      <c r="E26" s="175"/>
    </row>
    <row r="27" spans="1:5">
      <c r="A27" s="77">
        <v>46113</v>
      </c>
      <c r="B27" s="178">
        <v>0.96299999999999997</v>
      </c>
      <c r="C27" s="178">
        <v>0.95099999999999996</v>
      </c>
      <c r="D27" s="175">
        <v>0.87712058688674921</v>
      </c>
      <c r="E27" s="175">
        <v>0.9</v>
      </c>
    </row>
    <row r="28" spans="1:5">
      <c r="A28" s="77">
        <v>46143</v>
      </c>
      <c r="B28" s="178">
        <v>0.96630216469537999</v>
      </c>
      <c r="C28" s="178">
        <v>0.95358178977906705</v>
      </c>
      <c r="D28" s="175">
        <v>0.86855317206754912</v>
      </c>
      <c r="E28" s="175">
        <v>0.9</v>
      </c>
    </row>
    <row r="29" spans="1:5">
      <c r="A29" s="77">
        <v>46174</v>
      </c>
      <c r="B29" s="178">
        <v>0.96792873051224904</v>
      </c>
      <c r="C29" s="178">
        <v>0.95400000000000007</v>
      </c>
      <c r="D29" s="175">
        <v>0.86257640932759794</v>
      </c>
      <c r="E29" s="175">
        <v>0.9</v>
      </c>
    </row>
  </sheetData>
  <pageMargins left="0.7" right="0.7" top="0.75" bottom="0.75" header="0.3" footer="0.3"/>
  <pageSetup paperSize="9" orientation="portrait"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CFCB7-2811-42B9-8DBC-24D5B067D937}">
  <sheetPr>
    <tabColor rgb="FF7030A0"/>
  </sheetPr>
  <dimension ref="A1:E29"/>
  <sheetViews>
    <sheetView workbookViewId="0">
      <pane ySplit="1" topLeftCell="A2" activePane="bottomLeft" state="frozen"/>
      <selection pane="bottomLeft"/>
    </sheetView>
  </sheetViews>
  <sheetFormatPr defaultRowHeight="14.25" customHeight="1"/>
  <cols>
    <col min="1" max="1" width="12.25" customWidth="1"/>
    <col min="2" max="2" width="19.125" customWidth="1"/>
    <col min="3" max="3" width="11.25" customWidth="1"/>
    <col min="4" max="4" width="16.25" customWidth="1"/>
  </cols>
  <sheetData>
    <row r="1" spans="1:5" ht="109.15" customHeight="1">
      <c r="A1" s="86" t="s">
        <v>118</v>
      </c>
      <c r="B1" s="107" t="s">
        <v>159</v>
      </c>
      <c r="C1" s="107" t="s">
        <v>160</v>
      </c>
      <c r="D1" s="98" t="s">
        <v>161</v>
      </c>
      <c r="E1" s="107" t="s">
        <v>126</v>
      </c>
    </row>
    <row r="2" spans="1:5">
      <c r="A2" s="77">
        <v>45352</v>
      </c>
      <c r="B2" s="100"/>
      <c r="C2" s="100"/>
      <c r="D2" s="177"/>
    </row>
    <row r="3" spans="1:5">
      <c r="A3" s="77">
        <v>45383</v>
      </c>
      <c r="B3" s="100"/>
      <c r="C3" s="100"/>
      <c r="D3" s="177"/>
    </row>
    <row r="4" spans="1:5">
      <c r="A4" s="77">
        <v>45413</v>
      </c>
      <c r="B4" s="100"/>
      <c r="C4" s="100"/>
      <c r="D4" s="177"/>
    </row>
    <row r="5" spans="1:5">
      <c r="A5" s="77">
        <v>45444</v>
      </c>
      <c r="B5" s="100"/>
      <c r="C5" s="100"/>
      <c r="D5" s="177"/>
    </row>
    <row r="6" spans="1:5">
      <c r="A6" s="77">
        <v>45474</v>
      </c>
      <c r="B6" s="100"/>
      <c r="C6" s="100"/>
      <c r="D6" s="177"/>
    </row>
    <row r="7" spans="1:5">
      <c r="A7" s="77">
        <v>45505</v>
      </c>
      <c r="B7" s="100"/>
      <c r="C7" s="100"/>
      <c r="D7" s="177"/>
    </row>
    <row r="8" spans="1:5">
      <c r="A8" s="77">
        <v>45536</v>
      </c>
      <c r="B8" s="100"/>
      <c r="C8" s="100"/>
      <c r="D8" s="177"/>
    </row>
    <row r="9" spans="1:5">
      <c r="A9" s="77">
        <v>45566</v>
      </c>
      <c r="B9" s="100"/>
      <c r="C9" s="100"/>
      <c r="D9" s="177"/>
    </row>
    <row r="10" spans="1:5">
      <c r="A10" s="77">
        <v>45597</v>
      </c>
      <c r="B10" s="100"/>
      <c r="C10" s="100"/>
      <c r="D10" s="177"/>
    </row>
    <row r="11" spans="1:5">
      <c r="A11" s="77">
        <v>45627</v>
      </c>
      <c r="B11" s="100"/>
      <c r="C11" s="100"/>
      <c r="D11" s="177"/>
    </row>
    <row r="12" spans="1:5">
      <c r="A12" s="77">
        <v>45658</v>
      </c>
      <c r="B12" s="100"/>
      <c r="C12" s="100"/>
      <c r="D12" s="177"/>
    </row>
    <row r="13" spans="1:5">
      <c r="A13" s="77">
        <v>45689</v>
      </c>
      <c r="B13" s="100"/>
      <c r="C13" s="100"/>
      <c r="D13" s="177"/>
    </row>
    <row r="14" spans="1:5">
      <c r="A14" s="77">
        <v>45717</v>
      </c>
      <c r="B14" s="100"/>
      <c r="C14" s="100"/>
      <c r="D14" s="177"/>
    </row>
    <row r="15" spans="1:5" ht="14.25" customHeight="1">
      <c r="A15" s="77">
        <v>45748</v>
      </c>
      <c r="B15" s="100"/>
      <c r="C15" s="100"/>
      <c r="D15" s="190"/>
      <c r="E15" s="100"/>
    </row>
    <row r="16" spans="1:5" ht="14.25" customHeight="1">
      <c r="A16" s="77">
        <v>45778</v>
      </c>
      <c r="B16" s="100"/>
      <c r="C16" s="100"/>
      <c r="D16" s="190"/>
      <c r="E16" s="100"/>
    </row>
    <row r="17" spans="1:5" ht="14.25" customHeight="1">
      <c r="A17" s="77">
        <v>45809</v>
      </c>
      <c r="B17" s="100"/>
      <c r="C17" s="100"/>
      <c r="D17" s="190"/>
      <c r="E17" s="99"/>
    </row>
    <row r="18" spans="1:5" ht="14.25" customHeight="1">
      <c r="A18" s="77">
        <v>45839</v>
      </c>
      <c r="B18" s="100"/>
      <c r="C18" s="100"/>
      <c r="D18" s="190"/>
      <c r="E18" s="99"/>
    </row>
    <row r="19" spans="1:5" ht="14.25" customHeight="1">
      <c r="A19" s="77">
        <v>45870</v>
      </c>
      <c r="B19" s="100"/>
      <c r="C19" s="100"/>
      <c r="D19" s="190"/>
      <c r="E19" s="99"/>
    </row>
    <row r="20" spans="1:5" ht="14.25" customHeight="1">
      <c r="A20" s="77">
        <v>45901</v>
      </c>
      <c r="B20" s="100"/>
      <c r="C20" s="100"/>
      <c r="D20" s="190"/>
      <c r="E20" s="99"/>
    </row>
    <row r="21" spans="1:5" ht="14.25" customHeight="1">
      <c r="A21" s="77">
        <v>45931</v>
      </c>
      <c r="B21" s="100"/>
      <c r="C21" s="100"/>
      <c r="D21" s="190"/>
      <c r="E21" s="99"/>
    </row>
    <row r="22" spans="1:5" ht="14.25" customHeight="1">
      <c r="A22" s="77">
        <v>45962</v>
      </c>
      <c r="B22" s="100"/>
      <c r="C22" s="100"/>
      <c r="D22" s="190"/>
      <c r="E22" s="99"/>
    </row>
    <row r="23" spans="1:5" ht="14.25" customHeight="1">
      <c r="A23" s="77">
        <v>45992</v>
      </c>
      <c r="B23" s="100"/>
      <c r="C23" s="100"/>
      <c r="D23" s="190"/>
      <c r="E23" s="99"/>
    </row>
    <row r="24" spans="1:5" ht="14.25" customHeight="1">
      <c r="A24" s="77">
        <v>46023</v>
      </c>
      <c r="B24" s="100">
        <v>1802</v>
      </c>
      <c r="C24" s="100">
        <v>1202</v>
      </c>
      <c r="D24" s="190">
        <f t="shared" ref="D24:D25" si="0">IFERROR(C24/B24,0)</f>
        <v>0.66703662597114322</v>
      </c>
      <c r="E24" s="99"/>
    </row>
    <row r="25" spans="1:5" ht="14.25" customHeight="1">
      <c r="A25" s="77">
        <v>46054</v>
      </c>
      <c r="B25" s="100">
        <v>1802</v>
      </c>
      <c r="C25" s="100">
        <v>1213</v>
      </c>
      <c r="D25" s="190">
        <f t="shared" si="0"/>
        <v>0.67314095449500555</v>
      </c>
      <c r="E25" s="99"/>
    </row>
    <row r="26" spans="1:5" ht="14.25" customHeight="1">
      <c r="A26" s="77">
        <v>46082</v>
      </c>
      <c r="B26" s="100">
        <v>1804</v>
      </c>
      <c r="C26" s="100">
        <v>1220</v>
      </c>
      <c r="D26" s="190">
        <f>IFERROR(C26/B26,0)</f>
        <v>0.67627494456762749</v>
      </c>
      <c r="E26" s="99"/>
    </row>
    <row r="27" spans="1:5" ht="14.25" customHeight="1">
      <c r="A27" s="77">
        <v>46113</v>
      </c>
      <c r="B27" s="100">
        <v>1814</v>
      </c>
      <c r="C27" s="100">
        <v>1291</v>
      </c>
      <c r="D27" s="190">
        <f t="shared" ref="D27:D29" si="1">IFERROR(C27/B27,0)</f>
        <v>0.71168687982359424</v>
      </c>
      <c r="E27" s="99">
        <v>0.8</v>
      </c>
    </row>
    <row r="28" spans="1:5" ht="14.25" customHeight="1">
      <c r="A28" s="77">
        <v>46143</v>
      </c>
      <c r="B28" s="100">
        <v>1814</v>
      </c>
      <c r="C28" s="100">
        <v>1307</v>
      </c>
      <c r="D28" s="190">
        <f t="shared" si="1"/>
        <v>0.72050716648291069</v>
      </c>
      <c r="E28" s="99">
        <v>0.8</v>
      </c>
    </row>
    <row r="29" spans="1:5" ht="14.25" customHeight="1">
      <c r="A29" s="77">
        <v>46174</v>
      </c>
      <c r="B29" s="100">
        <v>1824</v>
      </c>
      <c r="C29" s="100">
        <v>1345</v>
      </c>
      <c r="D29" s="190">
        <f t="shared" si="1"/>
        <v>0.73739035087719296</v>
      </c>
      <c r="E29" s="99">
        <v>0.8</v>
      </c>
    </row>
  </sheetData>
  <pageMargins left="0.7" right="0.7" top="0.75" bottom="0.75" header="0.3" footer="0.3"/>
  <pageSetup paperSize="9" orientation="portrait"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A3D3-C4E8-4B4C-97CA-BCB13C2C70F5}">
  <sheetPr>
    <tabColor rgb="FF7030A0"/>
  </sheetPr>
  <dimension ref="A1:B5"/>
  <sheetViews>
    <sheetView workbookViewId="0">
      <pane ySplit="1" topLeftCell="A2" activePane="bottomLeft" state="frozen"/>
      <selection pane="bottomLeft"/>
    </sheetView>
  </sheetViews>
  <sheetFormatPr defaultRowHeight="14.25"/>
  <cols>
    <col min="1" max="1" width="14.25" style="75" customWidth="1"/>
    <col min="2" max="2" width="35.25" style="75" customWidth="1"/>
    <col min="3" max="5" width="9" style="75" bestFit="1" customWidth="1"/>
    <col min="6" max="16383" width="8.875" style="75"/>
    <col min="16384" max="16384" width="9" style="75" bestFit="1" customWidth="1"/>
  </cols>
  <sheetData>
    <row r="1" spans="1:2" ht="51" customHeight="1">
      <c r="A1" s="89" t="s">
        <v>118</v>
      </c>
      <c r="B1" s="89" t="s">
        <v>162</v>
      </c>
    </row>
    <row r="2" spans="1:2">
      <c r="A2" s="80">
        <v>2018</v>
      </c>
      <c r="B2" s="99">
        <v>0.51</v>
      </c>
    </row>
    <row r="3" spans="1:2">
      <c r="A3" s="80">
        <v>2023</v>
      </c>
      <c r="B3" s="99">
        <v>0.56000000000000005</v>
      </c>
    </row>
    <row r="4" spans="1:2">
      <c r="A4" s="80">
        <v>2024</v>
      </c>
      <c r="B4" s="99">
        <v>0.64</v>
      </c>
    </row>
    <row r="5" spans="1:2">
      <c r="A5" s="80">
        <v>2025</v>
      </c>
      <c r="B5" s="99">
        <v>0.64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B84F1-91A5-4540-A8F6-8BC94C6A7C79}">
  <sheetPr>
    <tabColor rgb="FF7030A0"/>
  </sheetPr>
  <dimension ref="A1:B10"/>
  <sheetViews>
    <sheetView workbookViewId="0">
      <pane ySplit="1" topLeftCell="A2" activePane="bottomLeft" state="frozen"/>
      <selection pane="bottomLeft"/>
    </sheetView>
  </sheetViews>
  <sheetFormatPr defaultRowHeight="14.25"/>
  <cols>
    <col min="1" max="1" width="12.25" style="75" customWidth="1"/>
    <col min="2" max="2" width="22.25" style="75" customWidth="1"/>
    <col min="3" max="5" width="9" style="75" bestFit="1" customWidth="1"/>
    <col min="6" max="16383" width="8.875" style="75"/>
    <col min="16384" max="16384" width="9" style="75" bestFit="1" customWidth="1"/>
  </cols>
  <sheetData>
    <row r="1" spans="1:2" ht="54" customHeight="1">
      <c r="A1" s="89" t="s">
        <v>118</v>
      </c>
      <c r="B1" s="89" t="s">
        <v>163</v>
      </c>
    </row>
    <row r="2" spans="1:2">
      <c r="A2" s="77">
        <v>44774</v>
      </c>
      <c r="B2" s="99">
        <v>0.9</v>
      </c>
    </row>
    <row r="3" spans="1:2">
      <c r="A3" s="77">
        <v>44896</v>
      </c>
      <c r="B3" s="99">
        <v>0.85</v>
      </c>
    </row>
    <row r="4" spans="1:2">
      <c r="A4" s="77">
        <v>45017</v>
      </c>
      <c r="B4" s="99">
        <v>0.84</v>
      </c>
    </row>
    <row r="5" spans="1:2">
      <c r="A5" s="77">
        <v>45139</v>
      </c>
      <c r="B5" s="99">
        <v>0.93</v>
      </c>
    </row>
    <row r="6" spans="1:2">
      <c r="A6" s="77">
        <v>45352</v>
      </c>
      <c r="B6" s="99">
        <v>0.9</v>
      </c>
    </row>
    <row r="7" spans="1:2">
      <c r="A7" s="77">
        <v>45505</v>
      </c>
      <c r="B7" s="99">
        <v>0.93</v>
      </c>
    </row>
    <row r="8" spans="1:2">
      <c r="A8" s="77">
        <v>45718</v>
      </c>
      <c r="B8" s="99">
        <v>0.92</v>
      </c>
    </row>
    <row r="9" spans="1:2">
      <c r="A9" s="77">
        <v>45870</v>
      </c>
      <c r="B9" s="99">
        <v>0.92</v>
      </c>
    </row>
    <row r="10" spans="1:2">
      <c r="A10" s="77">
        <v>46082</v>
      </c>
      <c r="B10" s="99">
        <v>0.93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EC58B-61D1-47EA-8A36-B49FA75AE11C}">
  <sheetPr>
    <tabColor rgb="FFC00000"/>
  </sheetPr>
  <dimension ref="A1:D84"/>
  <sheetViews>
    <sheetView workbookViewId="0">
      <pane ySplit="1" topLeftCell="A2" activePane="bottomLeft" state="frozen"/>
      <selection pane="bottomLeft"/>
    </sheetView>
  </sheetViews>
  <sheetFormatPr defaultRowHeight="14.25"/>
  <cols>
    <col min="1" max="1" width="13" customWidth="1"/>
    <col min="2" max="2" width="25.5" customWidth="1"/>
    <col min="3" max="3" width="24.5" customWidth="1"/>
    <col min="4" max="4" width="26.75" customWidth="1"/>
    <col min="5" max="5" width="9" customWidth="1"/>
    <col min="8" max="8" width="14.875" customWidth="1"/>
    <col min="9" max="9" width="14.25" customWidth="1"/>
  </cols>
  <sheetData>
    <row r="1" spans="1:4" ht="49.5" customHeight="1">
      <c r="A1" s="76" t="s">
        <v>118</v>
      </c>
      <c r="B1" s="92" t="s">
        <v>164</v>
      </c>
      <c r="C1" s="92" t="s">
        <v>165</v>
      </c>
      <c r="D1" s="92" t="s">
        <v>166</v>
      </c>
    </row>
    <row r="2" spans="1:4">
      <c r="A2" s="77">
        <v>43678</v>
      </c>
      <c r="B2" s="185">
        <v>0.58044422656537997</v>
      </c>
      <c r="C2" s="108">
        <v>4265.091863517061</v>
      </c>
      <c r="D2" s="185">
        <v>0.46120568389884836</v>
      </c>
    </row>
    <row r="3" spans="1:4">
      <c r="A3" s="77">
        <v>43709</v>
      </c>
      <c r="B3" s="185">
        <v>0.57819444274148313</v>
      </c>
      <c r="C3" s="108">
        <v>4163.9557579700722</v>
      </c>
      <c r="D3" s="185">
        <v>0.46120568389884836</v>
      </c>
    </row>
    <row r="4" spans="1:4">
      <c r="A4" s="77">
        <v>43739</v>
      </c>
      <c r="B4" s="185">
        <v>0.59169314568486409</v>
      </c>
      <c r="C4" s="108">
        <v>4204.9934296977663</v>
      </c>
      <c r="D4" s="185">
        <v>0.46120568389884836</v>
      </c>
    </row>
    <row r="5" spans="1:4">
      <c r="A5" s="77">
        <v>43770</v>
      </c>
      <c r="B5" s="185">
        <v>0.58944336186096724</v>
      </c>
      <c r="C5" s="108">
        <v>4183.0065359477121</v>
      </c>
      <c r="D5" s="185">
        <v>0.46120568389884836</v>
      </c>
    </row>
    <row r="6" spans="1:4">
      <c r="A6" s="77">
        <v>43800</v>
      </c>
      <c r="B6" s="185">
        <v>0.5871935780370704</v>
      </c>
      <c r="C6" s="108">
        <v>4293.26287978864</v>
      </c>
      <c r="D6" s="185">
        <v>0.46120568389884836</v>
      </c>
    </row>
    <row r="7" spans="1:4">
      <c r="A7" s="77">
        <v>43831</v>
      </c>
      <c r="B7" s="185">
        <v>0.58494379421317355</v>
      </c>
      <c r="C7" s="108">
        <v>4213.2982225148126</v>
      </c>
      <c r="D7" s="185">
        <v>0.46120568389884836</v>
      </c>
    </row>
    <row r="8" spans="1:4">
      <c r="A8" s="77">
        <v>43862</v>
      </c>
      <c r="B8" s="185">
        <v>0.59169314568486409</v>
      </c>
      <c r="C8" s="108">
        <v>4228.1879194630874</v>
      </c>
      <c r="D8" s="185">
        <v>0.46120568389884836</v>
      </c>
    </row>
    <row r="9" spans="1:4">
      <c r="A9" s="77">
        <v>43891</v>
      </c>
      <c r="B9" s="185">
        <v>0.5871935780370704</v>
      </c>
      <c r="C9" s="108">
        <v>4240.7660738714094</v>
      </c>
      <c r="D9" s="185">
        <v>0.46120568389884836</v>
      </c>
    </row>
    <row r="10" spans="1:4">
      <c r="A10" s="77">
        <v>43922</v>
      </c>
      <c r="B10" s="185">
        <v>0.59095469407493484</v>
      </c>
      <c r="C10" s="108">
        <v>4299.5839112343965</v>
      </c>
      <c r="D10" s="185">
        <v>0.47366597616693251</v>
      </c>
    </row>
    <row r="11" spans="1:4">
      <c r="A11" s="77">
        <v>43952</v>
      </c>
      <c r="B11" s="185">
        <v>0.57742138047016534</v>
      </c>
      <c r="C11" s="108">
        <v>3965.0537634408602</v>
      </c>
      <c r="D11" s="185">
        <v>0.46238821482962461</v>
      </c>
    </row>
    <row r="12" spans="1:4">
      <c r="A12" s="77">
        <v>43983</v>
      </c>
      <c r="B12" s="185">
        <v>0.57742138047016534</v>
      </c>
      <c r="C12" s="108">
        <v>4016.3376446562288</v>
      </c>
      <c r="D12" s="185">
        <v>0.46238821482962461</v>
      </c>
    </row>
    <row r="13" spans="1:4">
      <c r="A13" s="77">
        <v>44013</v>
      </c>
      <c r="B13" s="185">
        <v>0.57967693273762688</v>
      </c>
      <c r="C13" s="108">
        <v>4000</v>
      </c>
      <c r="D13" s="185">
        <v>0.46238821482962461</v>
      </c>
    </row>
    <row r="14" spans="1:4">
      <c r="A14" s="77">
        <v>44044</v>
      </c>
      <c r="B14" s="185">
        <v>0.57291027593524224</v>
      </c>
      <c r="C14" s="108">
        <v>4056.7951318458418</v>
      </c>
      <c r="D14" s="185">
        <v>0.46238821482962461</v>
      </c>
    </row>
    <row r="15" spans="1:4">
      <c r="A15" s="77">
        <v>44075</v>
      </c>
      <c r="B15" s="185">
        <v>0.57742138047016534</v>
      </c>
      <c r="C15" s="108">
        <v>3973.5099337748347</v>
      </c>
      <c r="D15" s="185">
        <v>0.46238821482962461</v>
      </c>
    </row>
    <row r="16" spans="1:4">
      <c r="A16" s="77">
        <v>44105</v>
      </c>
      <c r="B16" s="185">
        <v>0.56839917140031904</v>
      </c>
      <c r="C16" s="108">
        <v>3954.4235924932973</v>
      </c>
      <c r="D16" s="185">
        <v>0.45111045349231671</v>
      </c>
    </row>
    <row r="17" spans="1:4">
      <c r="A17" s="77">
        <v>44136</v>
      </c>
      <c r="B17" s="185">
        <v>0.57967693273762688</v>
      </c>
      <c r="C17" s="108">
        <v>3949.1298527443105</v>
      </c>
      <c r="D17" s="185">
        <v>0.46238821482962461</v>
      </c>
    </row>
    <row r="18" spans="1:4">
      <c r="A18" s="77">
        <v>44166</v>
      </c>
      <c r="B18" s="185">
        <v>0.58418803727255009</v>
      </c>
      <c r="C18" s="108">
        <v>3872.282608695652</v>
      </c>
      <c r="D18" s="185">
        <v>0.47366597616693251</v>
      </c>
    </row>
    <row r="19" spans="1:4">
      <c r="A19" s="77">
        <v>44197</v>
      </c>
      <c r="B19" s="185">
        <v>0.58193248500508854</v>
      </c>
      <c r="C19" s="108">
        <v>3909.4650205761318</v>
      </c>
      <c r="D19" s="185">
        <v>0.47366597616693251</v>
      </c>
    </row>
    <row r="20" spans="1:4">
      <c r="A20" s="77">
        <v>44228</v>
      </c>
      <c r="B20" s="185">
        <v>0.58418803727255009</v>
      </c>
      <c r="C20" s="108">
        <v>4070.1754385964914</v>
      </c>
      <c r="D20" s="185">
        <v>0.47366597616693251</v>
      </c>
    </row>
    <row r="21" spans="1:4">
      <c r="A21" s="77">
        <v>44256</v>
      </c>
      <c r="B21" s="185">
        <v>0.58418803727255009</v>
      </c>
      <c r="C21" s="108">
        <v>4094.8275862068963</v>
      </c>
      <c r="D21" s="185">
        <v>0.47366597616693251</v>
      </c>
    </row>
    <row r="22" spans="1:4">
      <c r="A22" s="77">
        <v>44287</v>
      </c>
      <c r="B22" s="185">
        <v>0.5860460393679835</v>
      </c>
      <c r="C22" s="108">
        <v>4338.2352941176468</v>
      </c>
      <c r="D22" s="185">
        <v>0.47701421809021904</v>
      </c>
    </row>
    <row r="23" spans="1:4">
      <c r="A23" s="77">
        <v>44317</v>
      </c>
      <c r="B23" s="185">
        <v>0.5815030468147433</v>
      </c>
      <c r="C23" s="108">
        <v>4569.6877380045698</v>
      </c>
      <c r="D23" s="185">
        <v>0.47701421809021904</v>
      </c>
    </row>
    <row r="24" spans="1:4">
      <c r="A24" s="77">
        <v>44348</v>
      </c>
      <c r="B24" s="185">
        <v>0.58377454309136334</v>
      </c>
      <c r="C24" s="108">
        <v>4828.6604361370719</v>
      </c>
      <c r="D24" s="185">
        <v>0.47701421809021904</v>
      </c>
    </row>
    <row r="25" spans="1:4">
      <c r="A25" s="77">
        <v>44378</v>
      </c>
      <c r="B25" s="185">
        <v>0.57696005426150299</v>
      </c>
      <c r="C25" s="108">
        <v>4846.5266558966077</v>
      </c>
      <c r="D25" s="185">
        <v>0.47701421809021904</v>
      </c>
    </row>
    <row r="26" spans="1:4">
      <c r="A26" s="77">
        <v>44409</v>
      </c>
      <c r="B26" s="185">
        <v>0.57468855798488294</v>
      </c>
      <c r="C26" s="108">
        <v>4991.6805324459228</v>
      </c>
      <c r="D26" s="185">
        <v>0.47701421809021904</v>
      </c>
    </row>
    <row r="27" spans="1:4">
      <c r="A27" s="77">
        <v>44440</v>
      </c>
      <c r="B27" s="185">
        <v>0.57696005426150299</v>
      </c>
      <c r="C27" s="108">
        <v>4824.2027800490596</v>
      </c>
      <c r="D27" s="185">
        <v>0.4656567367071186</v>
      </c>
    </row>
    <row r="28" spans="1:4">
      <c r="A28" s="77">
        <v>44470</v>
      </c>
      <c r="B28" s="185">
        <v>0.57014556543164285</v>
      </c>
      <c r="C28" s="108">
        <v>4828.1505728314241</v>
      </c>
      <c r="D28" s="185">
        <v>0.4542992553240181</v>
      </c>
    </row>
    <row r="29" spans="1:4">
      <c r="A29" s="77">
        <v>44501</v>
      </c>
      <c r="B29" s="185">
        <v>0.57923155053812314</v>
      </c>
      <c r="C29" s="108">
        <v>4678.8263283108645</v>
      </c>
      <c r="D29" s="185">
        <v>0.4656567367071186</v>
      </c>
    </row>
    <row r="30" spans="1:4">
      <c r="A30" s="77">
        <v>44531</v>
      </c>
      <c r="B30" s="185">
        <v>0.59513202447446378</v>
      </c>
      <c r="C30" s="108">
        <v>4642.0141620771046</v>
      </c>
      <c r="D30" s="185">
        <v>0.47701421809021904</v>
      </c>
    </row>
    <row r="31" spans="1:4">
      <c r="A31" s="77">
        <v>44562</v>
      </c>
      <c r="B31" s="185">
        <v>0.59513202447446378</v>
      </c>
      <c r="C31" s="108">
        <v>4665.6298600311047</v>
      </c>
      <c r="D31" s="185">
        <v>0.47701421809021904</v>
      </c>
    </row>
    <row r="32" spans="1:4">
      <c r="A32" s="77">
        <v>44593</v>
      </c>
      <c r="B32" s="185">
        <v>0.59058903192122358</v>
      </c>
      <c r="C32" s="108">
        <v>4649.3301812450745</v>
      </c>
      <c r="D32" s="185">
        <v>0.47701421809021904</v>
      </c>
    </row>
    <row r="33" spans="1:4">
      <c r="A33" s="77">
        <v>44621</v>
      </c>
      <c r="B33" s="185">
        <v>0.59058903192122358</v>
      </c>
      <c r="C33" s="108">
        <v>4951.2987012987014</v>
      </c>
      <c r="D33" s="185">
        <v>0.47701421809021904</v>
      </c>
    </row>
    <row r="34" spans="1:4">
      <c r="A34" s="77">
        <v>44652</v>
      </c>
      <c r="B34" s="185">
        <v>0.58615537085148539</v>
      </c>
      <c r="C34" s="108">
        <v>4687.5</v>
      </c>
      <c r="D34" s="185">
        <v>0.46216096547905572</v>
      </c>
    </row>
    <row r="35" spans="1:4">
      <c r="A35" s="77">
        <v>44682</v>
      </c>
      <c r="B35" s="185">
        <v>0.58390092711744113</v>
      </c>
      <c r="C35" s="108">
        <v>4475.3086419753081</v>
      </c>
      <c r="D35" s="185">
        <v>0.46216096547905572</v>
      </c>
    </row>
    <row r="36" spans="1:4">
      <c r="A36" s="77">
        <v>44713</v>
      </c>
      <c r="B36" s="185">
        <v>0.42834430946839319</v>
      </c>
      <c r="C36" s="108">
        <v>4077.0941438102295</v>
      </c>
      <c r="D36" s="185">
        <v>0.30434990409596352</v>
      </c>
    </row>
    <row r="37" spans="1:4">
      <c r="A37" s="77">
        <v>44743</v>
      </c>
      <c r="B37" s="185">
        <v>0.41932653453221647</v>
      </c>
      <c r="C37" s="108">
        <v>3866.317169069463</v>
      </c>
      <c r="D37" s="185">
        <v>0.2930776854257427</v>
      </c>
    </row>
    <row r="38" spans="1:4">
      <c r="A38" s="77">
        <v>44774</v>
      </c>
      <c r="B38" s="185">
        <v>0.42158097826626062</v>
      </c>
      <c r="C38" s="108">
        <v>3556.3592525617837</v>
      </c>
      <c r="D38" s="185">
        <v>0.2930776854257427</v>
      </c>
    </row>
    <row r="39" spans="1:4">
      <c r="A39" s="77">
        <v>44805</v>
      </c>
      <c r="B39" s="185">
        <v>0.42608986573434893</v>
      </c>
      <c r="C39" s="108">
        <v>3485.5769230769233</v>
      </c>
      <c r="D39" s="185">
        <v>0.30434990409596352</v>
      </c>
    </row>
    <row r="40" spans="1:4">
      <c r="A40" s="77">
        <v>44835</v>
      </c>
      <c r="B40" s="185">
        <v>0.42608986573434893</v>
      </c>
      <c r="C40" s="108">
        <v>3564.9546827794561</v>
      </c>
      <c r="D40" s="185">
        <v>0.30434990409596352</v>
      </c>
    </row>
    <row r="41" spans="1:4">
      <c r="A41" s="77">
        <v>44866</v>
      </c>
      <c r="B41" s="185">
        <v>0.42383542200030477</v>
      </c>
      <c r="C41" s="108">
        <v>3564.9546827794561</v>
      </c>
      <c r="D41" s="185">
        <v>0.30434990409596352</v>
      </c>
    </row>
    <row r="42" spans="1:4">
      <c r="A42" s="77">
        <v>44896</v>
      </c>
      <c r="B42" s="185">
        <v>0.4328531969364815</v>
      </c>
      <c r="C42" s="108">
        <v>3456.6403881140086</v>
      </c>
      <c r="D42" s="185">
        <v>0.30434990409596352</v>
      </c>
    </row>
    <row r="43" spans="1:4">
      <c r="A43" s="77">
        <v>44927</v>
      </c>
      <c r="B43" s="185">
        <v>0.44637985934074659</v>
      </c>
      <c r="C43" s="108">
        <v>3452.4530587522718</v>
      </c>
      <c r="D43" s="185">
        <v>0.31562212276618445</v>
      </c>
    </row>
    <row r="44" spans="1:4">
      <c r="A44" s="77">
        <v>44958</v>
      </c>
      <c r="B44" s="185">
        <v>0.4328531969364815</v>
      </c>
      <c r="C44" s="108">
        <v>3479.8534798534802</v>
      </c>
      <c r="D44" s="185">
        <v>0.30434990409596352</v>
      </c>
    </row>
    <row r="45" spans="1:4">
      <c r="A45" s="77">
        <v>44986</v>
      </c>
      <c r="B45" s="185">
        <v>0.4328531969364815</v>
      </c>
      <c r="C45" s="108">
        <v>3548.7959442332067</v>
      </c>
      <c r="D45" s="185">
        <v>0.31562212276618445</v>
      </c>
    </row>
    <row r="46" spans="1:4">
      <c r="A46" s="77">
        <v>45017</v>
      </c>
      <c r="B46" s="185">
        <v>0.42445835724615422</v>
      </c>
      <c r="C46" s="108">
        <v>3756.476683937824</v>
      </c>
      <c r="D46" s="185">
        <v>0.31112130897623869</v>
      </c>
    </row>
    <row r="47" spans="1:4">
      <c r="A47" s="77">
        <v>45047</v>
      </c>
      <c r="B47" s="185">
        <v>0.42223606218203819</v>
      </c>
      <c r="C47" s="108">
        <v>3909.87408880053</v>
      </c>
      <c r="D47" s="185">
        <v>0.3000098336556587</v>
      </c>
    </row>
    <row r="48" spans="1:4">
      <c r="A48" s="77">
        <v>45078</v>
      </c>
      <c r="B48" s="185">
        <v>0.42001376711792215</v>
      </c>
      <c r="C48" s="108">
        <v>4285.7142857142853</v>
      </c>
      <c r="D48" s="185">
        <v>0.3000098336556587</v>
      </c>
    </row>
    <row r="49" spans="1:4">
      <c r="A49" s="77">
        <v>45108</v>
      </c>
      <c r="B49" s="185">
        <v>0.43112524243850214</v>
      </c>
      <c r="C49" s="108">
        <v>4230.7692307692314</v>
      </c>
      <c r="D49" s="185">
        <v>0.31112130897623869</v>
      </c>
    </row>
    <row r="50" spans="1:4">
      <c r="A50" s="77">
        <v>45139</v>
      </c>
      <c r="B50" s="185">
        <v>0.42001376711792215</v>
      </c>
      <c r="C50" s="108">
        <v>4232.8042328042329</v>
      </c>
      <c r="D50" s="185">
        <v>0.31112130897623869</v>
      </c>
    </row>
    <row r="51" spans="1:4">
      <c r="A51" s="77">
        <v>45170</v>
      </c>
      <c r="B51" s="185">
        <v>0.41334688192557428</v>
      </c>
      <c r="C51" s="108">
        <v>4188.4816753926707</v>
      </c>
      <c r="D51" s="185">
        <v>0.31112130897623869</v>
      </c>
    </row>
    <row r="52" spans="1:4">
      <c r="A52" s="77">
        <v>45200</v>
      </c>
      <c r="B52" s="185">
        <v>0.41779147205380618</v>
      </c>
      <c r="C52" s="108">
        <v>4123.7113402061859</v>
      </c>
      <c r="D52" s="185">
        <v>0.31112130897623869</v>
      </c>
    </row>
    <row r="53" spans="1:4">
      <c r="A53" s="77">
        <v>45231</v>
      </c>
      <c r="B53" s="185">
        <v>0.42445835724615422</v>
      </c>
      <c r="C53" s="108">
        <v>4105.5718475073309</v>
      </c>
      <c r="D53" s="185">
        <v>0.32223278429681862</v>
      </c>
    </row>
    <row r="54" spans="1:4">
      <c r="A54" s="77">
        <v>45261</v>
      </c>
      <c r="B54" s="185">
        <v>0.42668065231027014</v>
      </c>
      <c r="C54" s="108">
        <v>4181.9515774027877</v>
      </c>
      <c r="D54" s="185">
        <v>0.32223278429681862</v>
      </c>
    </row>
    <row r="55" spans="1:4">
      <c r="A55" s="77">
        <v>45292</v>
      </c>
      <c r="B55" s="185">
        <v>0.42223606218203819</v>
      </c>
      <c r="C55" s="108">
        <v>4239.7660818713448</v>
      </c>
      <c r="D55" s="185">
        <v>0.32223278429681862</v>
      </c>
    </row>
    <row r="56" spans="1:4">
      <c r="A56" s="77">
        <v>45323</v>
      </c>
      <c r="B56" s="185">
        <v>0.42223606218203819</v>
      </c>
      <c r="C56" s="108">
        <v>4316.0204828090709</v>
      </c>
      <c r="D56" s="185">
        <v>0.32223278429681862</v>
      </c>
    </row>
    <row r="57" spans="1:4">
      <c r="A57" s="77">
        <v>45352</v>
      </c>
      <c r="B57" s="185">
        <v>0.42445835724615422</v>
      </c>
      <c r="C57" s="108">
        <v>4562.1780721118475</v>
      </c>
      <c r="D57" s="185">
        <v>0.32223278429681862</v>
      </c>
    </row>
    <row r="58" spans="1:4">
      <c r="A58" s="77">
        <v>45383</v>
      </c>
      <c r="B58" s="185">
        <v>0.42685508137970118</v>
      </c>
      <c r="C58" s="108">
        <v>4470.9388971684057</v>
      </c>
      <c r="D58" s="185">
        <v>0.31904116907245711</v>
      </c>
    </row>
    <row r="59" spans="1:4">
      <c r="A59" s="77">
        <v>45413</v>
      </c>
      <c r="B59" s="185">
        <v>0.4224545135304259</v>
      </c>
      <c r="C59" s="108">
        <v>4669.2607003891053</v>
      </c>
      <c r="D59" s="185">
        <v>0.31904116907245711</v>
      </c>
    </row>
    <row r="60" spans="1:4">
      <c r="A60" s="77">
        <v>45444</v>
      </c>
      <c r="B60" s="185">
        <v>0.42465479745506363</v>
      </c>
      <c r="C60" s="108">
        <v>4930.6625577812019</v>
      </c>
      <c r="D60" s="185">
        <v>0.31904116907245711</v>
      </c>
    </row>
    <row r="61" spans="1:4">
      <c r="A61" s="77">
        <v>45474</v>
      </c>
      <c r="B61" s="185">
        <v>0.42685508137970118</v>
      </c>
      <c r="C61" s="108">
        <v>5026.6565118050266</v>
      </c>
      <c r="D61" s="185">
        <v>0.31904116907245711</v>
      </c>
    </row>
    <row r="62" spans="1:4">
      <c r="A62" s="77">
        <v>45505</v>
      </c>
      <c r="B62" s="185">
        <v>0.42905536530433885</v>
      </c>
      <c r="C62" s="108">
        <v>4918.0327868852455</v>
      </c>
      <c r="D62" s="185">
        <v>0.31904116907245711</v>
      </c>
    </row>
    <row r="63" spans="1:4">
      <c r="A63" s="77">
        <v>45536</v>
      </c>
      <c r="B63" s="185">
        <v>0.43565621707825175</v>
      </c>
      <c r="C63" s="108">
        <v>4970.3264094955493</v>
      </c>
      <c r="D63" s="185">
        <v>0.33004258869564529</v>
      </c>
    </row>
    <row r="64" spans="1:4">
      <c r="A64" s="77">
        <v>45566</v>
      </c>
      <c r="B64" s="185">
        <v>0.42465479745506363</v>
      </c>
      <c r="C64" s="108">
        <v>4966.6419570051894</v>
      </c>
      <c r="D64" s="185">
        <v>0.31904116907245711</v>
      </c>
    </row>
    <row r="65" spans="1:4">
      <c r="A65" s="77">
        <v>45597</v>
      </c>
      <c r="B65" s="185">
        <v>0.42465479745506363</v>
      </c>
      <c r="C65" s="108">
        <v>4959.8832968636034</v>
      </c>
      <c r="D65" s="185">
        <v>0.31904116907245711</v>
      </c>
    </row>
    <row r="66" spans="1:4">
      <c r="A66" s="77">
        <v>45627</v>
      </c>
      <c r="B66" s="185">
        <v>0.42905536530433885</v>
      </c>
      <c r="C66" s="108">
        <v>4959.2894152479648</v>
      </c>
      <c r="D66" s="185">
        <v>0.31904116907245711</v>
      </c>
    </row>
    <row r="67" spans="1:4">
      <c r="A67" s="77">
        <v>45658</v>
      </c>
      <c r="B67" s="185">
        <v>0.42905536530433885</v>
      </c>
      <c r="C67" s="108">
        <v>4890.5109489051092</v>
      </c>
      <c r="D67" s="185">
        <v>0.31904116907245711</v>
      </c>
    </row>
    <row r="68" spans="1:4">
      <c r="A68" s="77">
        <v>45689</v>
      </c>
      <c r="B68" s="185">
        <v>0.43125564922897652</v>
      </c>
      <c r="C68" s="108">
        <v>4988.9948642699928</v>
      </c>
      <c r="D68" s="185">
        <v>0.31904116907245711</v>
      </c>
    </row>
    <row r="69" spans="1:4">
      <c r="A69" s="77">
        <v>45717</v>
      </c>
      <c r="B69" s="185">
        <v>0.42685508137970118</v>
      </c>
      <c r="C69" s="108">
        <v>4679.6256299496044</v>
      </c>
      <c r="D69" s="185">
        <v>0.31904116907245711</v>
      </c>
    </row>
    <row r="70" spans="1:4">
      <c r="A70" s="77">
        <v>45748</v>
      </c>
      <c r="B70" s="185">
        <v>0.39833350269281576</v>
      </c>
      <c r="C70" s="108">
        <v>4620.6896551724139</v>
      </c>
      <c r="D70" s="185">
        <v>0.29468549944111372</v>
      </c>
    </row>
    <row r="71" spans="1:4">
      <c r="A71" s="77">
        <v>45778</v>
      </c>
      <c r="B71" s="185">
        <v>0.41255969921755914</v>
      </c>
      <c r="C71" s="108">
        <v>4514.8247978436657</v>
      </c>
      <c r="D71" s="185">
        <v>0.30484706838735903</v>
      </c>
    </row>
    <row r="72" spans="1:4">
      <c r="A72" s="77">
        <v>45809</v>
      </c>
      <c r="B72" s="185">
        <v>0.41662432679605732</v>
      </c>
      <c r="C72" s="108">
        <v>4120.3400915631137</v>
      </c>
      <c r="D72" s="185">
        <v>0.31500863733360429</v>
      </c>
    </row>
    <row r="73" spans="1:4">
      <c r="A73" s="77">
        <v>45839</v>
      </c>
      <c r="B73" s="185">
        <v>0.41865664058530638</v>
      </c>
      <c r="C73" s="108">
        <v>4097.3111395646602</v>
      </c>
      <c r="D73" s="185">
        <v>0.31500863733360429</v>
      </c>
    </row>
    <row r="74" spans="1:4">
      <c r="A74" s="77">
        <v>45870</v>
      </c>
      <c r="B74" s="185">
        <v>0.42475358195305346</v>
      </c>
      <c r="C74" s="108">
        <v>3936.0393603936041</v>
      </c>
      <c r="D74" s="185">
        <v>0.31500863733360429</v>
      </c>
    </row>
    <row r="75" spans="1:4">
      <c r="A75" s="77">
        <v>45901</v>
      </c>
      <c r="B75" s="185">
        <v>0.41865664058530638</v>
      </c>
      <c r="C75" s="108">
        <v>3815.8691701998787</v>
      </c>
      <c r="D75" s="185">
        <v>0.31500863733360429</v>
      </c>
    </row>
    <row r="76" spans="1:4">
      <c r="A76" s="77">
        <v>45931</v>
      </c>
      <c r="B76" s="185">
        <v>0.42272126816380451</v>
      </c>
      <c r="C76" s="108">
        <v>3857.7456298975285</v>
      </c>
      <c r="D76" s="185">
        <v>0.31500863733360429</v>
      </c>
    </row>
    <row r="77" spans="1:4">
      <c r="A77" s="77">
        <v>45962</v>
      </c>
      <c r="B77" s="185">
        <v>0.42272126816380451</v>
      </c>
      <c r="C77" s="108">
        <v>3697.078115682767</v>
      </c>
      <c r="D77" s="185">
        <v>0.31500863733360429</v>
      </c>
    </row>
    <row r="78" spans="1:4">
      <c r="A78" s="77">
        <v>45992</v>
      </c>
      <c r="B78" s="185">
        <v>0.42068895437455545</v>
      </c>
      <c r="C78" s="108">
        <v>3710.3530819868342</v>
      </c>
      <c r="D78" s="185">
        <v>0.31500863733360429</v>
      </c>
    </row>
    <row r="79" spans="1:4">
      <c r="A79" s="77">
        <v>46023</v>
      </c>
      <c r="B79" s="185">
        <v>0.42678589574230263</v>
      </c>
      <c r="C79" s="108">
        <v>3730.0177619893425</v>
      </c>
      <c r="D79" s="185">
        <v>0.32517020627984961</v>
      </c>
    </row>
    <row r="80" spans="1:4">
      <c r="A80" s="77">
        <v>46054</v>
      </c>
      <c r="B80" s="185">
        <v>0.42272126816380451</v>
      </c>
      <c r="C80" s="108">
        <v>3615.1960784313728</v>
      </c>
      <c r="D80" s="185">
        <v>0.31500863733360429</v>
      </c>
    </row>
    <row r="81" spans="1:4">
      <c r="A81" s="77">
        <v>46082</v>
      </c>
      <c r="B81" s="185">
        <v>0.41662432679605732</v>
      </c>
      <c r="C81" s="108">
        <v>3722.3974763406941</v>
      </c>
      <c r="D81" s="185">
        <v>0.31500863733360429</v>
      </c>
    </row>
    <row r="82" spans="1:4">
      <c r="A82" s="77">
        <v>46113</v>
      </c>
      <c r="B82" s="185">
        <v>0.40646275784981206</v>
      </c>
      <c r="C82" s="108">
        <v>3661.6161616161617</v>
      </c>
      <c r="D82" s="185">
        <v>0.30484706838735903</v>
      </c>
    </row>
    <row r="83" spans="1:4">
      <c r="A83" s="77">
        <v>46143</v>
      </c>
      <c r="B83" s="185">
        <v>0.40646275784981206</v>
      </c>
      <c r="C83" s="108">
        <v>3661.6161616161617</v>
      </c>
      <c r="D83" s="185">
        <v>0.30484706838735903</v>
      </c>
    </row>
    <row r="84" spans="1:4">
      <c r="A84" s="77">
        <v>46174</v>
      </c>
      <c r="B84" s="185">
        <v>0.41865664058530638</v>
      </c>
      <c r="C84" s="108">
        <v>3766.2337662337659</v>
      </c>
      <c r="D84" s="185">
        <v>0.30484706838735903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B60C6-1EEC-4485-9D28-56CE70305FA7}">
  <sheetPr>
    <tabColor rgb="FFC00000"/>
  </sheetPr>
  <dimension ref="A1:D84"/>
  <sheetViews>
    <sheetView zoomScaleNormal="100" workbookViewId="0">
      <pane ySplit="1" topLeftCell="A2" activePane="bottomLeft" state="frozen"/>
      <selection pane="bottomLeft"/>
    </sheetView>
  </sheetViews>
  <sheetFormatPr defaultRowHeight="14.25"/>
  <cols>
    <col min="1" max="1" width="13.875" customWidth="1"/>
    <col min="2" max="2" width="18.25" bestFit="1" customWidth="1"/>
    <col min="3" max="3" width="14.25" customWidth="1"/>
    <col min="4" max="4" width="17.125" customWidth="1"/>
    <col min="5" max="5" width="9" customWidth="1"/>
  </cols>
  <sheetData>
    <row r="1" spans="1:4" ht="62.25" customHeight="1">
      <c r="A1" s="86" t="s">
        <v>118</v>
      </c>
      <c r="B1" s="89" t="s">
        <v>167</v>
      </c>
      <c r="C1" s="92" t="s">
        <v>168</v>
      </c>
      <c r="D1" s="92" t="s">
        <v>169</v>
      </c>
    </row>
    <row r="2" spans="1:4">
      <c r="A2" s="77">
        <v>43678</v>
      </c>
      <c r="B2" s="96">
        <v>132</v>
      </c>
      <c r="C2" s="100">
        <v>209</v>
      </c>
      <c r="D2" s="100">
        <v>26</v>
      </c>
    </row>
    <row r="3" spans="1:4">
      <c r="A3" s="77">
        <v>43709</v>
      </c>
      <c r="B3" s="96">
        <v>149</v>
      </c>
      <c r="C3" s="100">
        <v>194</v>
      </c>
      <c r="D3" s="100">
        <v>23</v>
      </c>
    </row>
    <row r="4" spans="1:4">
      <c r="A4" s="77">
        <v>43739</v>
      </c>
      <c r="B4" s="96">
        <v>146</v>
      </c>
      <c r="C4" s="100">
        <v>204</v>
      </c>
      <c r="D4" s="100">
        <v>25</v>
      </c>
    </row>
    <row r="5" spans="1:4">
      <c r="A5" s="77">
        <v>43770</v>
      </c>
      <c r="B5" s="96">
        <v>151</v>
      </c>
      <c r="C5" s="100">
        <v>212</v>
      </c>
      <c r="D5" s="100">
        <v>27</v>
      </c>
    </row>
    <row r="6" spans="1:4">
      <c r="A6" s="77">
        <v>43800</v>
      </c>
      <c r="B6" s="96">
        <v>138</v>
      </c>
      <c r="C6" s="100">
        <v>212</v>
      </c>
      <c r="D6" s="100">
        <v>30</v>
      </c>
    </row>
    <row r="7" spans="1:4">
      <c r="A7" s="77">
        <v>43831</v>
      </c>
      <c r="B7" s="96">
        <v>144</v>
      </c>
      <c r="C7" s="100">
        <v>218</v>
      </c>
      <c r="D7" s="100">
        <v>30</v>
      </c>
    </row>
    <row r="8" spans="1:4">
      <c r="A8" s="77">
        <v>43862</v>
      </c>
      <c r="B8" s="96">
        <v>124</v>
      </c>
      <c r="C8" s="100">
        <v>164</v>
      </c>
      <c r="D8" s="100">
        <v>21</v>
      </c>
    </row>
    <row r="9" spans="1:4">
      <c r="A9" s="77">
        <v>43891</v>
      </c>
      <c r="B9" s="96">
        <v>145</v>
      </c>
      <c r="C9" s="100">
        <v>230</v>
      </c>
      <c r="D9" s="100">
        <v>27</v>
      </c>
    </row>
    <row r="10" spans="1:4">
      <c r="A10" s="77">
        <v>43922</v>
      </c>
      <c r="B10" s="96">
        <v>155</v>
      </c>
      <c r="C10" s="100">
        <v>172</v>
      </c>
      <c r="D10" s="100">
        <v>25</v>
      </c>
    </row>
    <row r="11" spans="1:4">
      <c r="A11" s="77">
        <v>43952</v>
      </c>
      <c r="B11" s="96">
        <v>167</v>
      </c>
      <c r="C11" s="100">
        <v>214</v>
      </c>
      <c r="D11" s="100">
        <v>22</v>
      </c>
    </row>
    <row r="12" spans="1:4">
      <c r="A12" s="77">
        <v>43983</v>
      </c>
      <c r="B12" s="96">
        <v>144</v>
      </c>
      <c r="C12" s="100">
        <v>189</v>
      </c>
      <c r="D12" s="100">
        <v>33</v>
      </c>
    </row>
    <row r="13" spans="1:4">
      <c r="A13" s="77">
        <v>44013</v>
      </c>
      <c r="B13" s="96">
        <v>140</v>
      </c>
      <c r="C13" s="100">
        <v>205</v>
      </c>
      <c r="D13" s="100">
        <v>24</v>
      </c>
    </row>
    <row r="14" spans="1:4">
      <c r="A14" s="77">
        <v>44044</v>
      </c>
      <c r="B14" s="96">
        <v>129</v>
      </c>
      <c r="C14" s="100">
        <v>161</v>
      </c>
      <c r="D14" s="100">
        <v>19</v>
      </c>
    </row>
    <row r="15" spans="1:4">
      <c r="A15" s="77">
        <v>44075</v>
      </c>
      <c r="B15" s="96">
        <v>157</v>
      </c>
      <c r="C15" s="100">
        <v>176</v>
      </c>
      <c r="D15" s="100">
        <v>28</v>
      </c>
    </row>
    <row r="16" spans="1:4">
      <c r="A16" s="77">
        <v>44105</v>
      </c>
      <c r="B16" s="96">
        <v>131</v>
      </c>
      <c r="C16" s="100">
        <v>173</v>
      </c>
      <c r="D16" s="100">
        <v>27</v>
      </c>
    </row>
    <row r="17" spans="1:4">
      <c r="A17" s="77">
        <v>44136</v>
      </c>
      <c r="B17" s="96">
        <v>144</v>
      </c>
      <c r="C17" s="100">
        <v>192</v>
      </c>
      <c r="D17" s="100">
        <v>23</v>
      </c>
    </row>
    <row r="18" spans="1:4">
      <c r="A18" s="77">
        <v>44166</v>
      </c>
      <c r="B18" s="96">
        <v>153</v>
      </c>
      <c r="C18" s="100">
        <v>196</v>
      </c>
      <c r="D18" s="100">
        <v>26</v>
      </c>
    </row>
    <row r="19" spans="1:4">
      <c r="A19" s="77">
        <v>44197</v>
      </c>
      <c r="B19" s="96">
        <v>128</v>
      </c>
      <c r="C19" s="100">
        <v>168</v>
      </c>
      <c r="D19" s="100">
        <v>19</v>
      </c>
    </row>
    <row r="20" spans="1:4">
      <c r="A20" s="77">
        <v>44228</v>
      </c>
      <c r="B20" s="96">
        <v>111</v>
      </c>
      <c r="C20" s="100">
        <v>170</v>
      </c>
      <c r="D20" s="100">
        <v>27</v>
      </c>
    </row>
    <row r="21" spans="1:4">
      <c r="A21" s="77">
        <v>44256</v>
      </c>
      <c r="B21" s="96">
        <v>134</v>
      </c>
      <c r="C21" s="100">
        <v>212</v>
      </c>
      <c r="D21" s="100">
        <v>14</v>
      </c>
    </row>
    <row r="22" spans="1:4">
      <c r="A22" s="77">
        <v>44287</v>
      </c>
      <c r="B22" s="96">
        <v>151</v>
      </c>
      <c r="C22" s="100">
        <v>207</v>
      </c>
      <c r="D22" s="100">
        <v>14</v>
      </c>
    </row>
    <row r="23" spans="1:4">
      <c r="A23" s="77">
        <v>44317</v>
      </c>
      <c r="B23" s="96">
        <v>127</v>
      </c>
      <c r="C23" s="100">
        <v>191</v>
      </c>
      <c r="D23" s="100">
        <v>17</v>
      </c>
    </row>
    <row r="24" spans="1:4">
      <c r="A24" s="77">
        <v>44348</v>
      </c>
      <c r="B24" s="96">
        <v>149</v>
      </c>
      <c r="C24" s="100">
        <v>196</v>
      </c>
      <c r="D24" s="100">
        <v>14</v>
      </c>
    </row>
    <row r="25" spans="1:4">
      <c r="A25" s="77">
        <v>44378</v>
      </c>
      <c r="B25" s="96">
        <v>114</v>
      </c>
      <c r="C25" s="100">
        <v>213</v>
      </c>
      <c r="D25" s="100">
        <v>25</v>
      </c>
    </row>
    <row r="26" spans="1:4">
      <c r="A26" s="77">
        <v>44409</v>
      </c>
      <c r="B26" s="96">
        <v>106</v>
      </c>
      <c r="C26" s="100">
        <v>176</v>
      </c>
      <c r="D26" s="100">
        <v>14</v>
      </c>
    </row>
    <row r="27" spans="1:4">
      <c r="A27" s="77">
        <v>44440</v>
      </c>
      <c r="B27" s="96">
        <v>107</v>
      </c>
      <c r="C27" s="100">
        <v>182</v>
      </c>
      <c r="D27" s="100">
        <v>25</v>
      </c>
    </row>
    <row r="28" spans="1:4">
      <c r="A28" s="77">
        <v>44470</v>
      </c>
      <c r="B28" s="96">
        <v>120</v>
      </c>
      <c r="C28" s="100">
        <v>188</v>
      </c>
      <c r="D28" s="100">
        <v>16</v>
      </c>
    </row>
    <row r="29" spans="1:4">
      <c r="A29" s="77">
        <v>44501</v>
      </c>
      <c r="B29" s="96">
        <v>149</v>
      </c>
      <c r="C29" s="100">
        <v>222</v>
      </c>
      <c r="D29" s="100">
        <v>26</v>
      </c>
    </row>
    <row r="30" spans="1:4">
      <c r="A30" s="77">
        <v>44531</v>
      </c>
      <c r="B30" s="96">
        <v>144</v>
      </c>
      <c r="C30" s="100">
        <v>219</v>
      </c>
      <c r="D30" s="100">
        <v>32</v>
      </c>
    </row>
    <row r="31" spans="1:4">
      <c r="A31" s="77">
        <v>44562</v>
      </c>
      <c r="B31" s="96">
        <v>153</v>
      </c>
      <c r="C31" s="100">
        <v>181</v>
      </c>
      <c r="D31" s="100">
        <v>23</v>
      </c>
    </row>
    <row r="32" spans="1:4">
      <c r="A32" s="77">
        <v>44593</v>
      </c>
      <c r="B32" s="96">
        <v>118</v>
      </c>
      <c r="C32" s="100">
        <v>166</v>
      </c>
      <c r="D32" s="100">
        <v>25</v>
      </c>
    </row>
    <row r="33" spans="1:4">
      <c r="A33" s="77">
        <v>44621</v>
      </c>
      <c r="B33" s="96">
        <v>130</v>
      </c>
      <c r="C33" s="100">
        <v>204</v>
      </c>
      <c r="D33" s="100">
        <v>23</v>
      </c>
    </row>
    <row r="34" spans="1:4">
      <c r="A34" s="77">
        <v>44652</v>
      </c>
      <c r="B34" s="96">
        <v>130</v>
      </c>
      <c r="C34" s="100">
        <v>195</v>
      </c>
      <c r="D34" s="100">
        <v>16</v>
      </c>
    </row>
    <row r="35" spans="1:4">
      <c r="A35" s="77">
        <v>44682</v>
      </c>
      <c r="B35" s="96">
        <v>124</v>
      </c>
      <c r="C35" s="100">
        <v>209</v>
      </c>
      <c r="D35" s="100">
        <v>20</v>
      </c>
    </row>
    <row r="36" spans="1:4">
      <c r="A36" s="77">
        <v>44713</v>
      </c>
      <c r="B36" s="96">
        <v>148</v>
      </c>
      <c r="C36" s="100">
        <v>212</v>
      </c>
      <c r="D36" s="100">
        <v>18</v>
      </c>
    </row>
    <row r="37" spans="1:4">
      <c r="A37" s="77">
        <v>44743</v>
      </c>
      <c r="B37" s="96">
        <v>186</v>
      </c>
      <c r="C37" s="100">
        <v>234</v>
      </c>
      <c r="D37" s="100">
        <v>17</v>
      </c>
    </row>
    <row r="38" spans="1:4">
      <c r="A38" s="77">
        <v>44774</v>
      </c>
      <c r="B38" s="96">
        <v>138</v>
      </c>
      <c r="C38" s="100">
        <v>200</v>
      </c>
      <c r="D38" s="100">
        <v>20</v>
      </c>
    </row>
    <row r="39" spans="1:4">
      <c r="A39" s="77">
        <v>44805</v>
      </c>
      <c r="B39" s="96">
        <v>104</v>
      </c>
      <c r="C39" s="100">
        <v>152</v>
      </c>
      <c r="D39" s="100">
        <v>22</v>
      </c>
    </row>
    <row r="40" spans="1:4">
      <c r="A40" s="77">
        <v>44835</v>
      </c>
      <c r="B40" s="96">
        <v>143</v>
      </c>
      <c r="C40" s="100">
        <v>218</v>
      </c>
      <c r="D40" s="100">
        <v>23</v>
      </c>
    </row>
    <row r="41" spans="1:4">
      <c r="A41" s="77">
        <v>44866</v>
      </c>
      <c r="B41" s="96">
        <v>119</v>
      </c>
      <c r="C41" s="100">
        <v>196</v>
      </c>
      <c r="D41" s="100">
        <v>23</v>
      </c>
    </row>
    <row r="42" spans="1:4">
      <c r="A42" s="77">
        <v>44896</v>
      </c>
      <c r="B42" s="96">
        <v>135</v>
      </c>
      <c r="C42" s="100">
        <v>199</v>
      </c>
      <c r="D42" s="100">
        <v>12</v>
      </c>
    </row>
    <row r="43" spans="1:4">
      <c r="A43" s="77">
        <v>44927</v>
      </c>
      <c r="B43" s="96">
        <v>128</v>
      </c>
      <c r="C43" s="100">
        <v>200</v>
      </c>
      <c r="D43" s="100">
        <v>23</v>
      </c>
    </row>
    <row r="44" spans="1:4">
      <c r="A44" s="77">
        <v>44958</v>
      </c>
      <c r="B44" s="96">
        <v>126</v>
      </c>
      <c r="C44" s="100">
        <v>184</v>
      </c>
      <c r="D44" s="100">
        <v>21</v>
      </c>
    </row>
    <row r="45" spans="1:4">
      <c r="A45" s="77">
        <v>44986</v>
      </c>
      <c r="B45" s="96">
        <v>121</v>
      </c>
      <c r="C45" s="100">
        <v>175</v>
      </c>
      <c r="D45" s="100">
        <v>33</v>
      </c>
    </row>
    <row r="46" spans="1:4">
      <c r="A46" s="77">
        <v>45017</v>
      </c>
      <c r="B46" s="96">
        <v>127</v>
      </c>
      <c r="C46" s="100">
        <v>157</v>
      </c>
      <c r="D46" s="100">
        <v>23</v>
      </c>
    </row>
    <row r="47" spans="1:4">
      <c r="A47" s="77">
        <v>45047</v>
      </c>
      <c r="B47" s="96">
        <v>133</v>
      </c>
      <c r="C47" s="100">
        <v>189</v>
      </c>
      <c r="D47" s="100">
        <v>27</v>
      </c>
    </row>
    <row r="48" spans="1:4">
      <c r="A48" s="77">
        <v>45078</v>
      </c>
      <c r="B48" s="96">
        <v>122</v>
      </c>
      <c r="C48" s="100">
        <v>183</v>
      </c>
      <c r="D48" s="100">
        <v>19</v>
      </c>
    </row>
    <row r="49" spans="1:4">
      <c r="A49" s="77">
        <v>45108</v>
      </c>
      <c r="B49" s="96">
        <v>115</v>
      </c>
      <c r="C49" s="100">
        <v>171</v>
      </c>
      <c r="D49" s="100">
        <v>23</v>
      </c>
    </row>
    <row r="50" spans="1:4">
      <c r="A50" s="77">
        <v>45139</v>
      </c>
      <c r="B50" s="96">
        <v>104</v>
      </c>
      <c r="C50" s="100">
        <v>191</v>
      </c>
      <c r="D50" s="100">
        <v>22</v>
      </c>
    </row>
    <row r="51" spans="1:4">
      <c r="A51" s="77">
        <v>45170</v>
      </c>
      <c r="B51" s="96">
        <v>119</v>
      </c>
      <c r="C51" s="100">
        <v>169</v>
      </c>
      <c r="D51" s="100">
        <v>15</v>
      </c>
    </row>
    <row r="52" spans="1:4">
      <c r="A52" s="77">
        <v>45200</v>
      </c>
      <c r="B52" s="96">
        <v>125</v>
      </c>
      <c r="C52" s="100">
        <v>203</v>
      </c>
      <c r="D52" s="100">
        <v>27</v>
      </c>
    </row>
    <row r="53" spans="1:4">
      <c r="A53" s="77">
        <v>45231</v>
      </c>
      <c r="B53" s="96">
        <v>124</v>
      </c>
      <c r="C53" s="100">
        <v>197</v>
      </c>
      <c r="D53" s="100">
        <v>15</v>
      </c>
    </row>
    <row r="54" spans="1:4">
      <c r="A54" s="77">
        <v>45261</v>
      </c>
      <c r="B54" s="96">
        <v>141</v>
      </c>
      <c r="C54" s="100">
        <v>185</v>
      </c>
      <c r="D54" s="100">
        <v>19</v>
      </c>
    </row>
    <row r="55" spans="1:4">
      <c r="A55" s="77">
        <v>45292</v>
      </c>
      <c r="B55" s="96">
        <v>134</v>
      </c>
      <c r="C55" s="100">
        <v>200</v>
      </c>
      <c r="D55" s="100">
        <v>23</v>
      </c>
    </row>
    <row r="56" spans="1:4">
      <c r="A56" s="77">
        <v>45323</v>
      </c>
      <c r="B56" s="96">
        <v>100</v>
      </c>
      <c r="C56" s="100">
        <v>158</v>
      </c>
      <c r="D56" s="100">
        <v>15</v>
      </c>
    </row>
    <row r="57" spans="1:4">
      <c r="A57" s="77">
        <v>45352</v>
      </c>
      <c r="B57" s="96">
        <v>118</v>
      </c>
      <c r="C57" s="100">
        <v>198</v>
      </c>
      <c r="D57" s="100">
        <v>15</v>
      </c>
    </row>
    <row r="58" spans="1:4">
      <c r="A58" s="77">
        <v>45383</v>
      </c>
      <c r="B58" s="96">
        <v>117</v>
      </c>
      <c r="C58" s="100">
        <v>183</v>
      </c>
      <c r="D58" s="100">
        <v>17</v>
      </c>
    </row>
    <row r="59" spans="1:4">
      <c r="A59" s="77">
        <v>45413</v>
      </c>
      <c r="B59" s="149">
        <v>126</v>
      </c>
      <c r="C59" s="100">
        <v>187</v>
      </c>
      <c r="D59" s="100">
        <v>21</v>
      </c>
    </row>
    <row r="60" spans="1:4">
      <c r="A60" s="77">
        <v>45444</v>
      </c>
      <c r="B60" s="149">
        <v>110</v>
      </c>
      <c r="C60" s="100">
        <v>214</v>
      </c>
      <c r="D60" s="100">
        <v>24</v>
      </c>
    </row>
    <row r="61" spans="1:4">
      <c r="A61" s="77">
        <v>45474</v>
      </c>
      <c r="B61" s="149">
        <v>129</v>
      </c>
      <c r="C61" s="100">
        <v>168</v>
      </c>
      <c r="D61" s="100">
        <v>29</v>
      </c>
    </row>
    <row r="62" spans="1:4">
      <c r="A62" s="77">
        <v>45505</v>
      </c>
      <c r="B62" s="149">
        <v>122</v>
      </c>
      <c r="C62" s="100">
        <v>181</v>
      </c>
      <c r="D62" s="100">
        <v>17</v>
      </c>
    </row>
    <row r="63" spans="1:4">
      <c r="A63" s="77">
        <v>45536</v>
      </c>
      <c r="B63" s="149">
        <v>110</v>
      </c>
      <c r="C63" s="100">
        <v>178</v>
      </c>
      <c r="D63" s="100">
        <v>21</v>
      </c>
    </row>
    <row r="64" spans="1:4">
      <c r="A64" s="77">
        <v>45566</v>
      </c>
      <c r="B64" s="149">
        <v>138</v>
      </c>
      <c r="C64" s="100">
        <v>160</v>
      </c>
      <c r="D64" s="100">
        <v>22</v>
      </c>
    </row>
    <row r="65" spans="1:4">
      <c r="A65" s="77">
        <v>45597</v>
      </c>
      <c r="B65" s="149">
        <v>119</v>
      </c>
      <c r="C65" s="100">
        <v>194</v>
      </c>
      <c r="D65" s="100">
        <v>11</v>
      </c>
    </row>
    <row r="66" spans="1:4">
      <c r="A66" s="77">
        <v>45627</v>
      </c>
      <c r="B66" s="149">
        <v>111</v>
      </c>
      <c r="C66" s="100">
        <v>198</v>
      </c>
      <c r="D66" s="100">
        <v>40</v>
      </c>
    </row>
    <row r="67" spans="1:4">
      <c r="A67" s="77">
        <v>45658</v>
      </c>
      <c r="B67" s="149">
        <v>129</v>
      </c>
      <c r="C67" s="100">
        <v>210</v>
      </c>
      <c r="D67" s="100">
        <v>24</v>
      </c>
    </row>
    <row r="68" spans="1:4">
      <c r="A68" s="77">
        <v>45689</v>
      </c>
      <c r="B68" s="149">
        <v>128</v>
      </c>
      <c r="C68" s="100">
        <v>183</v>
      </c>
      <c r="D68" s="100">
        <v>17</v>
      </c>
    </row>
    <row r="69" spans="1:4">
      <c r="A69" s="77">
        <v>45717</v>
      </c>
      <c r="B69" s="149">
        <v>110</v>
      </c>
      <c r="C69" s="100">
        <v>207</v>
      </c>
      <c r="D69" s="100">
        <v>17</v>
      </c>
    </row>
    <row r="70" spans="1:4">
      <c r="A70" s="77">
        <v>45748</v>
      </c>
      <c r="B70" s="149">
        <v>149</v>
      </c>
      <c r="C70" s="100">
        <v>210</v>
      </c>
      <c r="D70" s="100">
        <v>20</v>
      </c>
    </row>
    <row r="71" spans="1:4">
      <c r="A71" s="77">
        <v>45778</v>
      </c>
      <c r="B71" s="149">
        <v>160</v>
      </c>
      <c r="C71" s="100">
        <v>192</v>
      </c>
      <c r="D71" s="100">
        <v>16</v>
      </c>
    </row>
    <row r="72" spans="1:4">
      <c r="A72" s="77">
        <v>45809</v>
      </c>
      <c r="B72" s="149">
        <v>122</v>
      </c>
      <c r="C72" s="100">
        <v>184</v>
      </c>
      <c r="D72" s="100">
        <v>16</v>
      </c>
    </row>
    <row r="73" spans="1:4">
      <c r="A73" s="77">
        <v>45839</v>
      </c>
      <c r="B73" s="149">
        <v>132</v>
      </c>
      <c r="C73" s="100">
        <v>197</v>
      </c>
      <c r="D73" s="100">
        <v>15</v>
      </c>
    </row>
    <row r="74" spans="1:4">
      <c r="A74" s="77">
        <v>45870</v>
      </c>
      <c r="B74" s="149">
        <v>138</v>
      </c>
      <c r="C74" s="100">
        <v>185</v>
      </c>
      <c r="D74" s="100">
        <v>16</v>
      </c>
    </row>
    <row r="75" spans="1:4">
      <c r="A75" s="77">
        <v>45901</v>
      </c>
      <c r="B75" s="149">
        <v>126</v>
      </c>
      <c r="C75" s="100">
        <v>173</v>
      </c>
      <c r="D75" s="100">
        <v>23</v>
      </c>
    </row>
    <row r="76" spans="1:4">
      <c r="A76" s="77">
        <v>45931</v>
      </c>
      <c r="B76" s="149">
        <v>125</v>
      </c>
      <c r="C76" s="100">
        <v>186</v>
      </c>
      <c r="D76" s="100">
        <v>25</v>
      </c>
    </row>
    <row r="77" spans="1:4">
      <c r="A77" s="77">
        <v>45962</v>
      </c>
      <c r="B77" s="149">
        <v>118</v>
      </c>
      <c r="C77" s="100">
        <v>182</v>
      </c>
      <c r="D77" s="100">
        <v>20</v>
      </c>
    </row>
    <row r="78" spans="1:4">
      <c r="A78" s="77">
        <v>45992</v>
      </c>
      <c r="B78" s="149">
        <v>157</v>
      </c>
      <c r="C78" s="100">
        <v>214</v>
      </c>
      <c r="D78" s="100">
        <v>20</v>
      </c>
    </row>
    <row r="79" spans="1:4">
      <c r="A79" s="77">
        <v>46023</v>
      </c>
      <c r="B79" s="149">
        <v>171</v>
      </c>
      <c r="C79" s="100">
        <v>184</v>
      </c>
      <c r="D79" s="100">
        <v>24</v>
      </c>
    </row>
    <row r="80" spans="1:4">
      <c r="A80" s="77">
        <v>46054</v>
      </c>
      <c r="B80" s="149">
        <v>106</v>
      </c>
      <c r="C80" s="100">
        <v>144</v>
      </c>
      <c r="D80" s="100">
        <v>11</v>
      </c>
    </row>
    <row r="81" spans="1:4">
      <c r="A81" s="77">
        <v>46082</v>
      </c>
      <c r="B81" s="149">
        <v>132</v>
      </c>
      <c r="C81" s="100">
        <v>192</v>
      </c>
      <c r="D81" s="100">
        <v>18</v>
      </c>
    </row>
    <row r="82" spans="1:4">
      <c r="A82" s="77">
        <v>46113</v>
      </c>
      <c r="B82" s="149">
        <v>138</v>
      </c>
      <c r="C82" s="100">
        <v>218</v>
      </c>
      <c r="D82" s="100">
        <v>21</v>
      </c>
    </row>
    <row r="83" spans="1:4">
      <c r="A83" s="77">
        <v>46143</v>
      </c>
      <c r="B83" s="149">
        <v>132</v>
      </c>
      <c r="C83" s="100">
        <v>205</v>
      </c>
      <c r="D83" s="100">
        <v>15</v>
      </c>
    </row>
    <row r="84" spans="1:4">
      <c r="A84" s="77">
        <v>46174</v>
      </c>
      <c r="B84" s="149">
        <v>129</v>
      </c>
      <c r="C84" s="100">
        <v>208</v>
      </c>
      <c r="D84" s="100">
        <v>24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F483D-18A9-4BDB-A7F6-93EF7970A22A}">
  <sheetPr>
    <tabColor rgb="FFC00000"/>
  </sheetPr>
  <dimension ref="A1:O49"/>
  <sheetViews>
    <sheetView workbookViewId="0">
      <pane ySplit="1" topLeftCell="A2" activePane="bottomLeft" state="frozen"/>
      <selection pane="bottomLeft"/>
    </sheetView>
  </sheetViews>
  <sheetFormatPr defaultRowHeight="14.25"/>
  <cols>
    <col min="1" max="1" width="9" bestFit="1" customWidth="1"/>
    <col min="2" max="2" width="23" customWidth="1"/>
    <col min="3" max="3" width="12.5" customWidth="1"/>
  </cols>
  <sheetData>
    <row r="1" spans="1:15" ht="45" customHeight="1">
      <c r="A1" s="86" t="s">
        <v>118</v>
      </c>
      <c r="B1" s="157" t="s">
        <v>170</v>
      </c>
      <c r="C1" s="170" t="s">
        <v>171</v>
      </c>
    </row>
    <row r="2" spans="1:15" ht="14.25" customHeight="1">
      <c r="A2" s="77">
        <v>45017</v>
      </c>
      <c r="B2" s="156">
        <v>959.08188499975017</v>
      </c>
      <c r="C2" s="156"/>
    </row>
    <row r="3" spans="1:15" ht="14.25" customHeight="1">
      <c r="A3" s="77">
        <v>45047</v>
      </c>
      <c r="B3" s="156">
        <v>775.50189972752935</v>
      </c>
      <c r="C3" s="156"/>
    </row>
    <row r="4" spans="1:15" ht="14.25" customHeight="1">
      <c r="A4" s="77">
        <v>45078</v>
      </c>
      <c r="B4" s="156">
        <v>690.88886618797903</v>
      </c>
      <c r="C4" s="156"/>
      <c r="O4" s="141"/>
    </row>
    <row r="5" spans="1:15" ht="14.25" customHeight="1">
      <c r="A5" s="77">
        <v>45108</v>
      </c>
      <c r="B5" s="156">
        <v>542.84347164709902</v>
      </c>
      <c r="C5" s="156"/>
    </row>
    <row r="6" spans="1:15" ht="14.25" customHeight="1">
      <c r="A6" s="77">
        <v>45139</v>
      </c>
      <c r="B6" s="156">
        <v>572.20122496930071</v>
      </c>
      <c r="C6" s="156"/>
    </row>
    <row r="7" spans="1:15" ht="14.25" customHeight="1">
      <c r="A7" s="77">
        <v>45170</v>
      </c>
      <c r="B7" s="156">
        <v>553.72697354413685</v>
      </c>
      <c r="C7" s="156"/>
    </row>
    <row r="8" spans="1:15" ht="14.25" customHeight="1">
      <c r="A8" s="77">
        <v>45200</v>
      </c>
      <c r="B8" s="156">
        <v>594.58912335772743</v>
      </c>
      <c r="C8" s="156"/>
    </row>
    <row r="9" spans="1:15" ht="14.25" customHeight="1">
      <c r="A9" s="77">
        <v>45231</v>
      </c>
      <c r="B9" s="156">
        <v>689.58203445861136</v>
      </c>
      <c r="C9" s="156"/>
    </row>
    <row r="10" spans="1:15" ht="14.25" customHeight="1">
      <c r="A10" s="77">
        <v>45261</v>
      </c>
      <c r="B10" s="156">
        <v>892.16874728641278</v>
      </c>
      <c r="C10" s="156"/>
    </row>
    <row r="11" spans="1:15" ht="14.25" customHeight="1">
      <c r="A11" s="77">
        <v>45292</v>
      </c>
      <c r="B11" s="156">
        <v>1051.0210001779808</v>
      </c>
      <c r="C11" s="156"/>
    </row>
    <row r="12" spans="1:15" ht="14.25" customHeight="1">
      <c r="A12" s="77">
        <v>45323</v>
      </c>
      <c r="B12" s="156">
        <v>992.46942246813296</v>
      </c>
      <c r="C12" s="156"/>
    </row>
    <row r="13" spans="1:15" ht="14.25" customHeight="1">
      <c r="A13" s="77">
        <v>45352</v>
      </c>
      <c r="B13" s="156">
        <v>886.25882088604385</v>
      </c>
      <c r="C13" s="156"/>
    </row>
    <row r="14" spans="1:15" ht="14.25" customHeight="1">
      <c r="A14" s="77">
        <v>45383</v>
      </c>
      <c r="B14" s="156">
        <v>886.19114221689995</v>
      </c>
      <c r="C14" s="156"/>
    </row>
    <row r="15" spans="1:15" ht="14.25" customHeight="1">
      <c r="A15" s="77">
        <v>45413</v>
      </c>
      <c r="B15" s="156">
        <v>743.1558348868997</v>
      </c>
      <c r="C15" s="156"/>
    </row>
    <row r="16" spans="1:15" ht="14.25" customHeight="1">
      <c r="A16" s="77">
        <v>45444</v>
      </c>
      <c r="B16" s="156">
        <v>626.45390868129982</v>
      </c>
      <c r="C16" s="156"/>
    </row>
    <row r="17" spans="1:7" ht="14.25" customHeight="1">
      <c r="A17" s="77">
        <v>45474</v>
      </c>
      <c r="B17" s="156">
        <v>647.01804073380004</v>
      </c>
      <c r="C17" s="156"/>
    </row>
    <row r="18" spans="1:7" ht="14.25" customHeight="1">
      <c r="A18" s="77">
        <v>45505</v>
      </c>
      <c r="B18" s="156">
        <v>573.40185771230028</v>
      </c>
      <c r="C18" s="156"/>
    </row>
    <row r="19" spans="1:7">
      <c r="A19" s="77">
        <v>45536</v>
      </c>
      <c r="B19" s="156">
        <v>487.59323291020002</v>
      </c>
      <c r="C19" s="156"/>
    </row>
    <row r="20" spans="1:7">
      <c r="A20" s="77">
        <v>45566</v>
      </c>
      <c r="B20" s="156">
        <v>581.80896250859973</v>
      </c>
      <c r="C20" s="156"/>
    </row>
    <row r="21" spans="1:7">
      <c r="A21" s="77">
        <v>45597</v>
      </c>
      <c r="B21" s="156">
        <v>681.05248903490019</v>
      </c>
      <c r="C21" s="156"/>
    </row>
    <row r="22" spans="1:7">
      <c r="A22" s="77">
        <v>45627</v>
      </c>
      <c r="B22" s="156">
        <v>841.32180348439988</v>
      </c>
      <c r="C22" s="156"/>
    </row>
    <row r="23" spans="1:7">
      <c r="A23" s="77">
        <v>45658</v>
      </c>
      <c r="B23" s="156">
        <v>896</v>
      </c>
      <c r="C23" s="156"/>
    </row>
    <row r="24" spans="1:7">
      <c r="A24" s="77">
        <v>45689</v>
      </c>
      <c r="B24" s="156">
        <v>989.10032979670007</v>
      </c>
      <c r="C24" s="156"/>
    </row>
    <row r="25" spans="1:7">
      <c r="A25" s="77">
        <v>45717</v>
      </c>
      <c r="B25" s="156">
        <v>939.05271041020035</v>
      </c>
      <c r="C25" s="156"/>
    </row>
    <row r="26" spans="1:7">
      <c r="A26" s="77">
        <v>45748</v>
      </c>
      <c r="B26" s="174">
        <v>663.20928990199991</v>
      </c>
      <c r="C26" s="156">
        <v>782.93061</v>
      </c>
    </row>
    <row r="27" spans="1:7">
      <c r="A27" s="77">
        <v>45778</v>
      </c>
      <c r="B27" s="174">
        <v>573.91667238020011</v>
      </c>
      <c r="C27" s="156">
        <v>606.34141999999997</v>
      </c>
    </row>
    <row r="28" spans="1:7">
      <c r="A28" s="77">
        <v>45809</v>
      </c>
      <c r="B28" s="174">
        <v>501.72541076889985</v>
      </c>
      <c r="C28" s="156">
        <v>557.29676999999992</v>
      </c>
      <c r="G28" t="s">
        <v>132</v>
      </c>
    </row>
    <row r="29" spans="1:7">
      <c r="A29" s="77">
        <v>45839</v>
      </c>
      <c r="B29" s="156">
        <v>564.4400664402998</v>
      </c>
      <c r="C29" s="156">
        <v>575.75971000000004</v>
      </c>
    </row>
    <row r="30" spans="1:7">
      <c r="A30" s="77">
        <v>45870</v>
      </c>
      <c r="B30" s="156">
        <v>482.88837298660013</v>
      </c>
      <c r="C30" s="156">
        <v>511.43637000000007</v>
      </c>
    </row>
    <row r="31" spans="1:7">
      <c r="A31" s="77">
        <v>45901</v>
      </c>
      <c r="B31" s="156">
        <v>565.75262224790015</v>
      </c>
      <c r="C31" s="156">
        <v>439.00694000000004</v>
      </c>
    </row>
    <row r="32" spans="1:7">
      <c r="A32" s="77">
        <v>45931</v>
      </c>
      <c r="B32" s="156">
        <v>618.48461656436677</v>
      </c>
      <c r="C32" s="156">
        <v>499.61779999999999</v>
      </c>
    </row>
    <row r="33" spans="1:3">
      <c r="A33" s="77">
        <v>45962</v>
      </c>
      <c r="B33" s="156">
        <v>746.84990301373296</v>
      </c>
      <c r="C33" s="156">
        <v>550.0635699999998</v>
      </c>
    </row>
    <row r="34" spans="1:3">
      <c r="A34" s="77">
        <v>45992</v>
      </c>
      <c r="B34" s="156">
        <v>878.35376071880023</v>
      </c>
      <c r="C34" s="156">
        <v>580.53294000000005</v>
      </c>
    </row>
    <row r="35" spans="1:3">
      <c r="A35" s="77">
        <v>46023</v>
      </c>
      <c r="B35" s="156">
        <v>962.71834049930044</v>
      </c>
      <c r="C35" s="156">
        <v>629.05548999999996</v>
      </c>
    </row>
    <row r="36" spans="1:3">
      <c r="A36" s="77">
        <v>46054</v>
      </c>
      <c r="B36" s="156">
        <v>773.22298297770021</v>
      </c>
      <c r="C36" s="156">
        <v>601.76535999999999</v>
      </c>
    </row>
    <row r="37" spans="1:3">
      <c r="A37" s="77">
        <v>46082</v>
      </c>
      <c r="B37" s="156">
        <v>790.77599978279977</v>
      </c>
      <c r="C37" s="156">
        <v>580.07071999999971</v>
      </c>
    </row>
    <row r="38" spans="1:3">
      <c r="A38" s="77">
        <v>46113</v>
      </c>
      <c r="B38" s="156">
        <v>679.7276713341995</v>
      </c>
      <c r="C38" s="156">
        <v>782.93061</v>
      </c>
    </row>
    <row r="39" spans="1:3">
      <c r="A39" s="77">
        <v>46143</v>
      </c>
      <c r="B39" s="156">
        <v>576.30173181680016</v>
      </c>
      <c r="C39" s="156">
        <v>606.34141999999997</v>
      </c>
    </row>
    <row r="40" spans="1:3">
      <c r="A40" s="77">
        <v>46174</v>
      </c>
      <c r="B40" s="156">
        <v>565</v>
      </c>
      <c r="C40" s="156">
        <v>557.29676999999992</v>
      </c>
    </row>
    <row r="41" spans="1:3">
      <c r="A41" s="77">
        <v>46204</v>
      </c>
      <c r="B41" s="156"/>
      <c r="C41" s="156">
        <v>575.75971000000004</v>
      </c>
    </row>
    <row r="42" spans="1:3">
      <c r="A42" s="77">
        <v>46235</v>
      </c>
      <c r="B42" s="156"/>
      <c r="C42" s="156">
        <v>511.43637000000007</v>
      </c>
    </row>
    <row r="43" spans="1:3">
      <c r="A43" s="77">
        <v>46266</v>
      </c>
      <c r="B43" s="156"/>
      <c r="C43" s="156">
        <v>439.00694000000004</v>
      </c>
    </row>
    <row r="44" spans="1:3">
      <c r="A44" s="77">
        <v>46296</v>
      </c>
      <c r="B44" s="156"/>
      <c r="C44" s="156">
        <v>499.61779999999999</v>
      </c>
    </row>
    <row r="45" spans="1:3">
      <c r="A45" s="77">
        <v>46327</v>
      </c>
      <c r="B45" s="156"/>
      <c r="C45" s="156">
        <v>550.0635699999998</v>
      </c>
    </row>
    <row r="46" spans="1:3">
      <c r="A46" s="77">
        <v>46357</v>
      </c>
      <c r="B46" s="156"/>
      <c r="C46" s="156">
        <v>580.53294000000005</v>
      </c>
    </row>
    <row r="47" spans="1:3">
      <c r="A47" s="77">
        <v>46388</v>
      </c>
      <c r="B47" s="156"/>
      <c r="C47" s="156">
        <v>629.05548999999996</v>
      </c>
    </row>
    <row r="48" spans="1:3">
      <c r="A48" s="77">
        <v>46419</v>
      </c>
      <c r="B48" s="156"/>
      <c r="C48" s="156">
        <v>601.76535999999999</v>
      </c>
    </row>
    <row r="49" spans="1:3">
      <c r="A49" s="77">
        <v>46447</v>
      </c>
      <c r="B49" s="156"/>
      <c r="C49" s="156">
        <v>580.07071999999971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6FE06-6986-472E-A9AB-89E033E9599B}">
  <sheetPr>
    <tabColor rgb="FFFFFF00"/>
  </sheetPr>
  <dimension ref="A1:T93"/>
  <sheetViews>
    <sheetView zoomScale="90" zoomScaleNormal="90" workbookViewId="0">
      <pane ySplit="1" topLeftCell="A2" activePane="bottomLeft" state="frozen"/>
      <selection pane="bottomLeft"/>
    </sheetView>
  </sheetViews>
  <sheetFormatPr defaultRowHeight="14.25" customHeight="1"/>
  <cols>
    <col min="1" max="2" width="12.5" customWidth="1"/>
    <col min="3" max="3" width="16.875" customWidth="1"/>
    <col min="4" max="17" width="12.5" customWidth="1"/>
    <col min="20" max="20" width="11.875" customWidth="1"/>
  </cols>
  <sheetData>
    <row r="1" spans="1:20" ht="47.25">
      <c r="A1" s="139" t="s">
        <v>212</v>
      </c>
      <c r="B1" s="138" t="s">
        <v>172</v>
      </c>
      <c r="C1" s="136" t="s">
        <v>201</v>
      </c>
      <c r="D1" s="138" t="s">
        <v>173</v>
      </c>
      <c r="E1" s="136" t="s">
        <v>207</v>
      </c>
      <c r="F1" s="136" t="s">
        <v>174</v>
      </c>
      <c r="G1" s="135" t="s">
        <v>183</v>
      </c>
      <c r="H1" s="135" t="s">
        <v>202</v>
      </c>
      <c r="I1" s="135" t="s">
        <v>203</v>
      </c>
      <c r="J1" s="135" t="s">
        <v>208</v>
      </c>
      <c r="K1" s="135" t="s">
        <v>175</v>
      </c>
      <c r="L1" s="135" t="s">
        <v>204</v>
      </c>
      <c r="M1" s="135" t="s">
        <v>205</v>
      </c>
      <c r="N1" s="135" t="s">
        <v>206</v>
      </c>
      <c r="O1" s="135" t="s">
        <v>209</v>
      </c>
      <c r="P1" s="135" t="s">
        <v>176</v>
      </c>
      <c r="Q1" s="135" t="s">
        <v>177</v>
      </c>
    </row>
    <row r="2" spans="1:20">
      <c r="A2" s="134">
        <v>43678</v>
      </c>
      <c r="B2" s="192">
        <v>357</v>
      </c>
      <c r="C2" s="192">
        <v>625</v>
      </c>
      <c r="D2" s="192">
        <v>403</v>
      </c>
      <c r="E2" s="192">
        <v>244</v>
      </c>
      <c r="F2" s="193">
        <v>4820</v>
      </c>
      <c r="G2" s="194">
        <v>424</v>
      </c>
      <c r="H2" s="194">
        <v>247</v>
      </c>
      <c r="I2" s="194">
        <v>145</v>
      </c>
      <c r="J2" s="194">
        <v>47</v>
      </c>
      <c r="K2" s="195">
        <v>840</v>
      </c>
      <c r="L2" s="194">
        <v>79</v>
      </c>
      <c r="M2" s="194">
        <v>11</v>
      </c>
      <c r="N2" s="194">
        <v>19</v>
      </c>
      <c r="O2" s="194">
        <v>8</v>
      </c>
      <c r="P2" s="195">
        <v>102</v>
      </c>
      <c r="Q2" s="196">
        <v>5762</v>
      </c>
    </row>
    <row r="3" spans="1:20">
      <c r="A3" s="134">
        <v>43709</v>
      </c>
      <c r="B3" s="192">
        <v>362</v>
      </c>
      <c r="C3" s="192">
        <v>627</v>
      </c>
      <c r="D3" s="192">
        <v>405</v>
      </c>
      <c r="E3" s="192">
        <v>245</v>
      </c>
      <c r="F3" s="193">
        <v>4832</v>
      </c>
      <c r="G3" s="192">
        <v>427</v>
      </c>
      <c r="H3" s="192">
        <v>247</v>
      </c>
      <c r="I3" s="192">
        <v>144</v>
      </c>
      <c r="J3" s="192">
        <v>48</v>
      </c>
      <c r="K3" s="195">
        <v>846</v>
      </c>
      <c r="L3" s="192">
        <v>82</v>
      </c>
      <c r="M3" s="192">
        <v>13</v>
      </c>
      <c r="N3" s="192">
        <v>19</v>
      </c>
      <c r="O3" s="192">
        <v>8</v>
      </c>
      <c r="P3" s="195">
        <v>106</v>
      </c>
      <c r="Q3" s="196">
        <v>5784</v>
      </c>
    </row>
    <row r="4" spans="1:20">
      <c r="A4" s="134">
        <v>43739</v>
      </c>
      <c r="B4" s="192">
        <v>366</v>
      </c>
      <c r="C4" s="192">
        <v>629</v>
      </c>
      <c r="D4" s="192">
        <v>404</v>
      </c>
      <c r="E4" s="192">
        <v>247</v>
      </c>
      <c r="F4" s="193">
        <v>4810</v>
      </c>
      <c r="G4" s="192">
        <v>429</v>
      </c>
      <c r="H4" s="192">
        <v>247</v>
      </c>
      <c r="I4" s="192">
        <v>144</v>
      </c>
      <c r="J4" s="192">
        <v>48</v>
      </c>
      <c r="K4" s="195">
        <v>850</v>
      </c>
      <c r="L4" s="192">
        <v>82</v>
      </c>
      <c r="M4" s="192">
        <v>13</v>
      </c>
      <c r="N4" s="192">
        <v>19</v>
      </c>
      <c r="O4" s="192">
        <v>8</v>
      </c>
      <c r="P4" s="195">
        <v>106</v>
      </c>
      <c r="Q4" s="196">
        <v>5766</v>
      </c>
    </row>
    <row r="5" spans="1:20">
      <c r="A5" s="134">
        <v>43770</v>
      </c>
      <c r="B5" s="192">
        <v>372</v>
      </c>
      <c r="C5" s="192">
        <v>634</v>
      </c>
      <c r="D5" s="192">
        <v>402</v>
      </c>
      <c r="E5" s="192">
        <v>249</v>
      </c>
      <c r="F5" s="193">
        <v>4814</v>
      </c>
      <c r="G5" s="192">
        <v>425</v>
      </c>
      <c r="H5" s="192">
        <v>247</v>
      </c>
      <c r="I5" s="192">
        <v>143</v>
      </c>
      <c r="J5" s="192">
        <v>45</v>
      </c>
      <c r="K5" s="195">
        <v>847</v>
      </c>
      <c r="L5" s="192">
        <v>81</v>
      </c>
      <c r="M5" s="192">
        <v>13</v>
      </c>
      <c r="N5" s="192">
        <v>18</v>
      </c>
      <c r="O5" s="192">
        <v>8</v>
      </c>
      <c r="P5" s="195">
        <v>105</v>
      </c>
      <c r="Q5" s="196">
        <v>5766</v>
      </c>
    </row>
    <row r="6" spans="1:20">
      <c r="A6" s="134">
        <v>43800</v>
      </c>
      <c r="B6" s="192">
        <v>371</v>
      </c>
      <c r="C6" s="192">
        <v>633</v>
      </c>
      <c r="D6" s="192">
        <v>401</v>
      </c>
      <c r="E6" s="192">
        <v>249</v>
      </c>
      <c r="F6" s="193">
        <v>4793</v>
      </c>
      <c r="G6" s="192">
        <v>430</v>
      </c>
      <c r="H6" s="192">
        <v>245</v>
      </c>
      <c r="I6" s="192">
        <v>144</v>
      </c>
      <c r="J6" s="192">
        <v>44</v>
      </c>
      <c r="K6" s="195">
        <v>847</v>
      </c>
      <c r="L6" s="192">
        <v>81</v>
      </c>
      <c r="M6" s="192">
        <v>13</v>
      </c>
      <c r="N6" s="192">
        <v>18</v>
      </c>
      <c r="O6" s="192">
        <v>8</v>
      </c>
      <c r="P6" s="195">
        <v>105</v>
      </c>
      <c r="Q6" s="196">
        <v>5745</v>
      </c>
    </row>
    <row r="7" spans="1:20">
      <c r="A7" s="134">
        <v>43831</v>
      </c>
      <c r="B7" s="192">
        <v>374</v>
      </c>
      <c r="C7" s="192">
        <v>637</v>
      </c>
      <c r="D7" s="192">
        <v>401</v>
      </c>
      <c r="E7" s="192">
        <v>251</v>
      </c>
      <c r="F7" s="193">
        <v>4792</v>
      </c>
      <c r="G7" s="192">
        <v>432</v>
      </c>
      <c r="H7" s="192">
        <v>246</v>
      </c>
      <c r="I7" s="192">
        <v>143</v>
      </c>
      <c r="J7" s="192">
        <v>45</v>
      </c>
      <c r="K7" s="195">
        <v>850</v>
      </c>
      <c r="L7" s="192">
        <v>81</v>
      </c>
      <c r="M7" s="192">
        <v>13</v>
      </c>
      <c r="N7" s="192">
        <v>18</v>
      </c>
      <c r="O7" s="192">
        <v>8</v>
      </c>
      <c r="P7" s="195">
        <v>105</v>
      </c>
      <c r="Q7" s="196">
        <v>5747</v>
      </c>
    </row>
    <row r="8" spans="1:20">
      <c r="A8" s="134">
        <v>43862</v>
      </c>
      <c r="B8" s="192">
        <v>381</v>
      </c>
      <c r="C8" s="192">
        <v>636</v>
      </c>
      <c r="D8" s="192">
        <v>403</v>
      </c>
      <c r="E8" s="192">
        <v>250</v>
      </c>
      <c r="F8" s="193">
        <v>4782</v>
      </c>
      <c r="G8" s="192">
        <v>435</v>
      </c>
      <c r="H8" s="192">
        <v>248</v>
      </c>
      <c r="I8" s="192">
        <v>144</v>
      </c>
      <c r="J8" s="192">
        <v>47</v>
      </c>
      <c r="K8" s="195">
        <v>856</v>
      </c>
      <c r="L8" s="192">
        <v>85</v>
      </c>
      <c r="M8" s="192">
        <v>14</v>
      </c>
      <c r="N8" s="192">
        <v>18</v>
      </c>
      <c r="O8" s="192">
        <v>8</v>
      </c>
      <c r="P8" s="195">
        <v>109</v>
      </c>
      <c r="Q8" s="196">
        <v>5747</v>
      </c>
    </row>
    <row r="9" spans="1:20">
      <c r="A9" s="134">
        <v>43891</v>
      </c>
      <c r="B9" s="192">
        <v>384</v>
      </c>
      <c r="C9" s="192">
        <v>636</v>
      </c>
      <c r="D9" s="192">
        <v>402</v>
      </c>
      <c r="E9" s="192">
        <v>251</v>
      </c>
      <c r="F9" s="193">
        <v>4780</v>
      </c>
      <c r="G9" s="192">
        <v>444</v>
      </c>
      <c r="H9" s="192">
        <v>252</v>
      </c>
      <c r="I9" s="192">
        <v>146</v>
      </c>
      <c r="J9" s="192">
        <v>48</v>
      </c>
      <c r="K9" s="195">
        <v>877</v>
      </c>
      <c r="L9" s="192">
        <v>85</v>
      </c>
      <c r="M9" s="192">
        <v>14</v>
      </c>
      <c r="N9" s="192">
        <v>18</v>
      </c>
      <c r="O9" s="192">
        <v>8</v>
      </c>
      <c r="P9" s="195">
        <v>109</v>
      </c>
      <c r="Q9" s="196">
        <v>5766</v>
      </c>
    </row>
    <row r="10" spans="1:20">
      <c r="A10" s="134">
        <v>43922</v>
      </c>
      <c r="B10" s="192">
        <v>386</v>
      </c>
      <c r="C10" s="192">
        <v>639</v>
      </c>
      <c r="D10" s="192">
        <v>400</v>
      </c>
      <c r="E10" s="192">
        <v>253</v>
      </c>
      <c r="F10" s="193">
        <v>4783</v>
      </c>
      <c r="G10" s="192">
        <v>446</v>
      </c>
      <c r="H10" s="192">
        <v>251</v>
      </c>
      <c r="I10" s="192">
        <v>146</v>
      </c>
      <c r="J10" s="192">
        <v>48</v>
      </c>
      <c r="K10" s="195">
        <v>874</v>
      </c>
      <c r="L10" s="192">
        <v>83</v>
      </c>
      <c r="M10" s="192">
        <v>14</v>
      </c>
      <c r="N10" s="192">
        <v>18</v>
      </c>
      <c r="O10" s="192">
        <v>8</v>
      </c>
      <c r="P10" s="195">
        <v>107</v>
      </c>
      <c r="Q10" s="196">
        <v>5764</v>
      </c>
    </row>
    <row r="11" spans="1:20">
      <c r="A11" s="134">
        <v>43952</v>
      </c>
      <c r="B11" s="192">
        <v>394</v>
      </c>
      <c r="C11" s="192">
        <v>645</v>
      </c>
      <c r="D11" s="192">
        <v>401</v>
      </c>
      <c r="E11" s="192">
        <v>254</v>
      </c>
      <c r="F11" s="193">
        <v>4792</v>
      </c>
      <c r="G11" s="192">
        <v>444</v>
      </c>
      <c r="H11" s="192">
        <v>252</v>
      </c>
      <c r="I11" s="192">
        <v>146</v>
      </c>
      <c r="J11" s="192">
        <v>48</v>
      </c>
      <c r="K11" s="195">
        <v>873</v>
      </c>
      <c r="L11" s="192">
        <v>83</v>
      </c>
      <c r="M11" s="192">
        <v>14</v>
      </c>
      <c r="N11" s="192">
        <v>18</v>
      </c>
      <c r="O11" s="192">
        <v>8</v>
      </c>
      <c r="P11" s="195">
        <v>107</v>
      </c>
      <c r="Q11" s="196">
        <v>5772</v>
      </c>
    </row>
    <row r="12" spans="1:20">
      <c r="A12" s="134">
        <v>43983</v>
      </c>
      <c r="B12" s="192">
        <v>400</v>
      </c>
      <c r="C12" s="192">
        <v>650</v>
      </c>
      <c r="D12" s="192">
        <v>401</v>
      </c>
      <c r="E12" s="192">
        <v>255</v>
      </c>
      <c r="F12" s="193">
        <v>4798</v>
      </c>
      <c r="G12" s="192">
        <v>448</v>
      </c>
      <c r="H12" s="192">
        <v>253</v>
      </c>
      <c r="I12" s="192">
        <v>146</v>
      </c>
      <c r="J12" s="192">
        <v>48</v>
      </c>
      <c r="K12" s="195">
        <v>874</v>
      </c>
      <c r="L12" s="192">
        <v>81</v>
      </c>
      <c r="M12" s="192">
        <v>14</v>
      </c>
      <c r="N12" s="192">
        <v>17</v>
      </c>
      <c r="O12" s="192">
        <v>7</v>
      </c>
      <c r="P12" s="195">
        <v>105</v>
      </c>
      <c r="Q12" s="196">
        <v>5777</v>
      </c>
    </row>
    <row r="13" spans="1:20">
      <c r="A13" s="134">
        <v>44013</v>
      </c>
      <c r="B13" s="192">
        <v>406</v>
      </c>
      <c r="C13" s="192">
        <v>654</v>
      </c>
      <c r="D13" s="192">
        <v>404</v>
      </c>
      <c r="E13" s="192">
        <v>258</v>
      </c>
      <c r="F13" s="193">
        <v>4807</v>
      </c>
      <c r="G13" s="192">
        <v>448</v>
      </c>
      <c r="H13" s="192">
        <v>251</v>
      </c>
      <c r="I13" s="192">
        <v>146</v>
      </c>
      <c r="J13" s="192">
        <v>48</v>
      </c>
      <c r="K13" s="195">
        <v>870</v>
      </c>
      <c r="L13" s="192">
        <v>80</v>
      </c>
      <c r="M13" s="192">
        <v>14</v>
      </c>
      <c r="N13" s="192">
        <v>17</v>
      </c>
      <c r="O13" s="192">
        <v>7</v>
      </c>
      <c r="P13" s="195">
        <v>103</v>
      </c>
      <c r="Q13" s="196">
        <v>5780</v>
      </c>
      <c r="T13" s="126"/>
    </row>
    <row r="14" spans="1:20">
      <c r="A14" s="134">
        <v>44044</v>
      </c>
      <c r="B14" s="192">
        <v>412</v>
      </c>
      <c r="C14" s="192">
        <v>660</v>
      </c>
      <c r="D14" s="192">
        <v>406</v>
      </c>
      <c r="E14" s="192">
        <v>263</v>
      </c>
      <c r="F14" s="193">
        <v>4821</v>
      </c>
      <c r="G14" s="192">
        <v>446</v>
      </c>
      <c r="H14" s="192">
        <v>250</v>
      </c>
      <c r="I14" s="192">
        <v>145</v>
      </c>
      <c r="J14" s="192">
        <v>48</v>
      </c>
      <c r="K14" s="195">
        <v>867</v>
      </c>
      <c r="L14" s="192">
        <v>80</v>
      </c>
      <c r="M14" s="192">
        <v>14</v>
      </c>
      <c r="N14" s="192">
        <v>17</v>
      </c>
      <c r="O14" s="192">
        <v>7</v>
      </c>
      <c r="P14" s="195">
        <v>103</v>
      </c>
      <c r="Q14" s="196">
        <v>5791</v>
      </c>
      <c r="T14" s="126"/>
    </row>
    <row r="15" spans="1:20">
      <c r="A15" s="134">
        <v>44075</v>
      </c>
      <c r="B15" s="192">
        <v>416</v>
      </c>
      <c r="C15" s="192">
        <v>670</v>
      </c>
      <c r="D15" s="192">
        <v>406</v>
      </c>
      <c r="E15" s="192">
        <v>265</v>
      </c>
      <c r="F15" s="193">
        <v>4838</v>
      </c>
      <c r="G15" s="192">
        <v>451</v>
      </c>
      <c r="H15" s="192">
        <v>251</v>
      </c>
      <c r="I15" s="192">
        <v>143</v>
      </c>
      <c r="J15" s="192">
        <v>48</v>
      </c>
      <c r="K15" s="195">
        <v>875</v>
      </c>
      <c r="L15" s="192">
        <v>80</v>
      </c>
      <c r="M15" s="192">
        <v>14</v>
      </c>
      <c r="N15" s="192">
        <v>17</v>
      </c>
      <c r="O15" s="192">
        <v>7</v>
      </c>
      <c r="P15" s="195">
        <v>103</v>
      </c>
      <c r="Q15" s="196">
        <v>5816</v>
      </c>
      <c r="T15" s="126"/>
    </row>
    <row r="16" spans="1:20">
      <c r="A16" s="134">
        <v>44105</v>
      </c>
      <c r="B16" s="192">
        <v>420</v>
      </c>
      <c r="C16" s="192">
        <v>676</v>
      </c>
      <c r="D16" s="192">
        <v>408</v>
      </c>
      <c r="E16" s="192">
        <v>265</v>
      </c>
      <c r="F16" s="193">
        <v>4835</v>
      </c>
      <c r="G16" s="192">
        <v>466</v>
      </c>
      <c r="H16" s="192">
        <v>254</v>
      </c>
      <c r="I16" s="192">
        <v>142</v>
      </c>
      <c r="J16" s="192">
        <v>48</v>
      </c>
      <c r="K16" s="195">
        <v>891</v>
      </c>
      <c r="L16" s="192">
        <v>80</v>
      </c>
      <c r="M16" s="192">
        <v>14</v>
      </c>
      <c r="N16" s="192">
        <v>17</v>
      </c>
      <c r="O16" s="192">
        <v>7</v>
      </c>
      <c r="P16" s="195">
        <v>103</v>
      </c>
      <c r="Q16" s="196">
        <v>5829</v>
      </c>
      <c r="T16" s="126"/>
    </row>
    <row r="17" spans="1:20">
      <c r="A17" s="134">
        <v>44136</v>
      </c>
      <c r="B17" s="192">
        <v>421</v>
      </c>
      <c r="C17" s="192">
        <v>677</v>
      </c>
      <c r="D17" s="192">
        <v>406</v>
      </c>
      <c r="E17" s="192">
        <v>266</v>
      </c>
      <c r="F17" s="193">
        <v>4840</v>
      </c>
      <c r="G17" s="192">
        <v>470</v>
      </c>
      <c r="H17" s="192">
        <v>255</v>
      </c>
      <c r="I17" s="192">
        <v>140</v>
      </c>
      <c r="J17" s="192">
        <v>48</v>
      </c>
      <c r="K17" s="195">
        <v>891</v>
      </c>
      <c r="L17" s="192">
        <v>83</v>
      </c>
      <c r="M17" s="192">
        <v>15</v>
      </c>
      <c r="N17" s="192">
        <v>17</v>
      </c>
      <c r="O17" s="192">
        <v>7</v>
      </c>
      <c r="P17" s="195">
        <v>107</v>
      </c>
      <c r="Q17" s="196">
        <v>5838</v>
      </c>
      <c r="T17" s="126"/>
    </row>
    <row r="18" spans="1:20">
      <c r="A18" s="134">
        <v>44166</v>
      </c>
      <c r="B18" s="192">
        <v>422</v>
      </c>
      <c r="C18" s="192">
        <v>681</v>
      </c>
      <c r="D18" s="192">
        <v>406</v>
      </c>
      <c r="E18" s="192">
        <v>266</v>
      </c>
      <c r="F18" s="193">
        <v>4823</v>
      </c>
      <c r="G18" s="192">
        <v>470</v>
      </c>
      <c r="H18" s="192">
        <v>255</v>
      </c>
      <c r="I18" s="192">
        <v>140</v>
      </c>
      <c r="J18" s="192">
        <v>49</v>
      </c>
      <c r="K18" s="195">
        <v>891</v>
      </c>
      <c r="L18" s="192">
        <v>83</v>
      </c>
      <c r="M18" s="192">
        <v>15</v>
      </c>
      <c r="N18" s="192">
        <v>17</v>
      </c>
      <c r="O18" s="192">
        <v>7</v>
      </c>
      <c r="P18" s="195">
        <v>107</v>
      </c>
      <c r="Q18" s="196">
        <v>5821</v>
      </c>
      <c r="T18" s="126"/>
    </row>
    <row r="19" spans="1:20">
      <c r="A19" s="134">
        <v>44197</v>
      </c>
      <c r="B19" s="192">
        <v>425</v>
      </c>
      <c r="C19" s="192">
        <v>680</v>
      </c>
      <c r="D19" s="192">
        <v>406</v>
      </c>
      <c r="E19" s="192">
        <v>267</v>
      </c>
      <c r="F19" s="193">
        <v>4810</v>
      </c>
      <c r="G19" s="192">
        <v>475</v>
      </c>
      <c r="H19" s="192">
        <v>258</v>
      </c>
      <c r="I19" s="192">
        <v>142</v>
      </c>
      <c r="J19" s="192">
        <v>50</v>
      </c>
      <c r="K19" s="195">
        <v>905</v>
      </c>
      <c r="L19" s="192">
        <v>81</v>
      </c>
      <c r="M19" s="192">
        <v>14</v>
      </c>
      <c r="N19" s="192">
        <v>17</v>
      </c>
      <c r="O19" s="192">
        <v>7</v>
      </c>
      <c r="P19" s="195">
        <v>105</v>
      </c>
      <c r="Q19" s="196">
        <v>5820</v>
      </c>
      <c r="T19" s="126"/>
    </row>
    <row r="20" spans="1:20">
      <c r="A20" s="134">
        <v>44228</v>
      </c>
      <c r="B20" s="192">
        <v>425</v>
      </c>
      <c r="C20" s="192">
        <v>680</v>
      </c>
      <c r="D20" s="192">
        <v>406</v>
      </c>
      <c r="E20" s="192">
        <v>267</v>
      </c>
      <c r="F20" s="193">
        <v>4804</v>
      </c>
      <c r="G20" s="192">
        <v>473</v>
      </c>
      <c r="H20" s="192">
        <v>262</v>
      </c>
      <c r="I20" s="192">
        <v>141</v>
      </c>
      <c r="J20" s="192">
        <v>50</v>
      </c>
      <c r="K20" s="195">
        <v>909</v>
      </c>
      <c r="L20" s="192">
        <v>81</v>
      </c>
      <c r="M20" s="192">
        <v>14</v>
      </c>
      <c r="N20" s="192">
        <v>17</v>
      </c>
      <c r="O20" s="192">
        <v>7</v>
      </c>
      <c r="P20" s="195">
        <v>105</v>
      </c>
      <c r="Q20" s="196">
        <v>5818</v>
      </c>
      <c r="T20" s="126"/>
    </row>
    <row r="21" spans="1:20">
      <c r="A21" s="134">
        <v>44256</v>
      </c>
      <c r="B21" s="192">
        <v>428</v>
      </c>
      <c r="C21" s="192">
        <v>682</v>
      </c>
      <c r="D21" s="192">
        <v>406</v>
      </c>
      <c r="E21" s="192">
        <v>267</v>
      </c>
      <c r="F21" s="193">
        <v>4801</v>
      </c>
      <c r="G21" s="192">
        <v>474</v>
      </c>
      <c r="H21" s="192">
        <v>264</v>
      </c>
      <c r="I21" s="192">
        <v>141</v>
      </c>
      <c r="J21" s="192">
        <v>50</v>
      </c>
      <c r="K21" s="195">
        <v>914</v>
      </c>
      <c r="L21" s="192">
        <v>80</v>
      </c>
      <c r="M21" s="192">
        <v>14</v>
      </c>
      <c r="N21" s="192">
        <v>17</v>
      </c>
      <c r="O21" s="192">
        <v>7</v>
      </c>
      <c r="P21" s="195">
        <v>104</v>
      </c>
      <c r="Q21" s="196">
        <v>5819</v>
      </c>
      <c r="T21" s="126"/>
    </row>
    <row r="22" spans="1:20">
      <c r="A22" s="134">
        <v>44287</v>
      </c>
      <c r="B22" s="192">
        <v>429</v>
      </c>
      <c r="C22" s="192">
        <v>685</v>
      </c>
      <c r="D22" s="192">
        <v>408</v>
      </c>
      <c r="E22" s="192">
        <v>268</v>
      </c>
      <c r="F22" s="193">
        <v>4790</v>
      </c>
      <c r="G22" s="192">
        <v>475</v>
      </c>
      <c r="H22" s="192">
        <v>267</v>
      </c>
      <c r="I22" s="192">
        <v>139</v>
      </c>
      <c r="J22" s="192">
        <v>49</v>
      </c>
      <c r="K22" s="195">
        <v>912</v>
      </c>
      <c r="L22" s="192">
        <v>79</v>
      </c>
      <c r="M22" s="192">
        <v>14</v>
      </c>
      <c r="N22" s="192">
        <v>17</v>
      </c>
      <c r="O22" s="192">
        <v>7</v>
      </c>
      <c r="P22" s="195">
        <v>103</v>
      </c>
      <c r="Q22" s="196">
        <v>5805</v>
      </c>
      <c r="T22" s="126"/>
    </row>
    <row r="23" spans="1:20">
      <c r="A23" s="134">
        <v>44317</v>
      </c>
      <c r="B23" s="192">
        <v>428</v>
      </c>
      <c r="C23" s="192">
        <v>684</v>
      </c>
      <c r="D23" s="192">
        <v>404</v>
      </c>
      <c r="E23" s="192">
        <v>268</v>
      </c>
      <c r="F23" s="193">
        <v>4771</v>
      </c>
      <c r="G23" s="192">
        <v>478</v>
      </c>
      <c r="H23" s="192">
        <v>267</v>
      </c>
      <c r="I23" s="192">
        <v>140</v>
      </c>
      <c r="J23" s="192">
        <v>50</v>
      </c>
      <c r="K23" s="195">
        <v>918</v>
      </c>
      <c r="L23" s="192">
        <v>79</v>
      </c>
      <c r="M23" s="192">
        <v>14</v>
      </c>
      <c r="N23" s="192">
        <v>17</v>
      </c>
      <c r="O23" s="192">
        <v>7</v>
      </c>
      <c r="P23" s="195">
        <v>103</v>
      </c>
      <c r="Q23" s="196">
        <v>5792</v>
      </c>
      <c r="T23" s="126"/>
    </row>
    <row r="24" spans="1:20">
      <c r="A24" s="134">
        <v>44348</v>
      </c>
      <c r="B24" s="192">
        <v>426</v>
      </c>
      <c r="C24" s="192">
        <v>682</v>
      </c>
      <c r="D24" s="192">
        <v>402</v>
      </c>
      <c r="E24" s="192">
        <v>267</v>
      </c>
      <c r="F24" s="193">
        <v>4742</v>
      </c>
      <c r="G24" s="192">
        <v>483</v>
      </c>
      <c r="H24" s="192">
        <v>272</v>
      </c>
      <c r="I24" s="192">
        <v>140</v>
      </c>
      <c r="J24" s="192">
        <v>52</v>
      </c>
      <c r="K24" s="195">
        <v>936</v>
      </c>
      <c r="L24" s="192">
        <v>83</v>
      </c>
      <c r="M24" s="192">
        <v>14</v>
      </c>
      <c r="N24" s="192">
        <v>18</v>
      </c>
      <c r="O24" s="192">
        <v>7</v>
      </c>
      <c r="P24" s="195">
        <v>107</v>
      </c>
      <c r="Q24" s="196">
        <v>5785</v>
      </c>
      <c r="T24" s="126"/>
    </row>
    <row r="25" spans="1:20">
      <c r="A25" s="134">
        <v>44378</v>
      </c>
      <c r="B25" s="192">
        <v>426</v>
      </c>
      <c r="C25" s="192">
        <v>680</v>
      </c>
      <c r="D25" s="192">
        <v>400</v>
      </c>
      <c r="E25" s="192">
        <v>265</v>
      </c>
      <c r="F25" s="193">
        <v>4716</v>
      </c>
      <c r="G25" s="192">
        <v>478</v>
      </c>
      <c r="H25" s="192">
        <v>270</v>
      </c>
      <c r="I25" s="192">
        <v>140</v>
      </c>
      <c r="J25" s="192">
        <v>51</v>
      </c>
      <c r="K25" s="195">
        <v>928</v>
      </c>
      <c r="L25" s="192">
        <v>81</v>
      </c>
      <c r="M25" s="192">
        <v>13</v>
      </c>
      <c r="N25" s="192">
        <v>18</v>
      </c>
      <c r="O25" s="192">
        <v>7</v>
      </c>
      <c r="P25" s="195">
        <v>105</v>
      </c>
      <c r="Q25" s="196">
        <v>5749</v>
      </c>
      <c r="T25" s="126"/>
    </row>
    <row r="26" spans="1:20">
      <c r="A26" s="134">
        <v>44409</v>
      </c>
      <c r="B26" s="192">
        <v>424</v>
      </c>
      <c r="C26" s="192">
        <v>675</v>
      </c>
      <c r="D26" s="192">
        <v>398</v>
      </c>
      <c r="E26" s="192">
        <v>264</v>
      </c>
      <c r="F26" s="193">
        <v>4685</v>
      </c>
      <c r="G26" s="192">
        <v>481</v>
      </c>
      <c r="H26" s="192">
        <v>272</v>
      </c>
      <c r="I26" s="192">
        <v>141</v>
      </c>
      <c r="J26" s="192">
        <v>51</v>
      </c>
      <c r="K26" s="195">
        <v>932</v>
      </c>
      <c r="L26" s="192">
        <v>84</v>
      </c>
      <c r="M26" s="192">
        <v>14</v>
      </c>
      <c r="N26" s="192">
        <v>20</v>
      </c>
      <c r="O26" s="192">
        <v>7</v>
      </c>
      <c r="P26" s="195">
        <v>110</v>
      </c>
      <c r="Q26" s="196">
        <v>5727</v>
      </c>
      <c r="T26" s="126"/>
    </row>
    <row r="27" spans="1:20">
      <c r="A27" s="134">
        <v>44440</v>
      </c>
      <c r="B27" s="192">
        <v>424</v>
      </c>
      <c r="C27" s="192">
        <v>672</v>
      </c>
      <c r="D27" s="192">
        <v>394</v>
      </c>
      <c r="E27" s="192">
        <v>262</v>
      </c>
      <c r="F27" s="193">
        <v>4656</v>
      </c>
      <c r="G27" s="192">
        <v>484</v>
      </c>
      <c r="H27" s="192">
        <v>278</v>
      </c>
      <c r="I27" s="192">
        <v>143</v>
      </c>
      <c r="J27" s="192">
        <v>53</v>
      </c>
      <c r="K27" s="195">
        <v>948</v>
      </c>
      <c r="L27" s="192">
        <v>84</v>
      </c>
      <c r="M27" s="192">
        <v>14</v>
      </c>
      <c r="N27" s="192">
        <v>20</v>
      </c>
      <c r="O27" s="192">
        <v>7</v>
      </c>
      <c r="P27" s="195">
        <v>110</v>
      </c>
      <c r="Q27" s="196">
        <v>5714</v>
      </c>
      <c r="T27" s="126"/>
    </row>
    <row r="28" spans="1:20">
      <c r="A28" s="134">
        <v>44470</v>
      </c>
      <c r="B28" s="192">
        <v>423</v>
      </c>
      <c r="C28" s="192">
        <v>669</v>
      </c>
      <c r="D28" s="192">
        <v>390</v>
      </c>
      <c r="E28" s="192">
        <v>261</v>
      </c>
      <c r="F28" s="193">
        <v>4635</v>
      </c>
      <c r="G28" s="192">
        <v>480</v>
      </c>
      <c r="H28" s="192">
        <v>278</v>
      </c>
      <c r="I28" s="192">
        <v>142</v>
      </c>
      <c r="J28" s="192">
        <v>52</v>
      </c>
      <c r="K28" s="195">
        <v>944</v>
      </c>
      <c r="L28" s="192">
        <v>84</v>
      </c>
      <c r="M28" s="192">
        <v>14</v>
      </c>
      <c r="N28" s="192">
        <v>20</v>
      </c>
      <c r="O28" s="192">
        <v>7</v>
      </c>
      <c r="P28" s="195">
        <v>110</v>
      </c>
      <c r="Q28" s="196">
        <v>5689</v>
      </c>
      <c r="T28" s="126"/>
    </row>
    <row r="29" spans="1:20">
      <c r="A29" s="134">
        <v>44501</v>
      </c>
      <c r="B29" s="192">
        <v>422</v>
      </c>
      <c r="C29" s="192">
        <v>668</v>
      </c>
      <c r="D29" s="192">
        <v>387</v>
      </c>
      <c r="E29" s="192">
        <v>261</v>
      </c>
      <c r="F29" s="193">
        <v>4619</v>
      </c>
      <c r="G29" s="192">
        <v>486</v>
      </c>
      <c r="H29" s="192">
        <v>281</v>
      </c>
      <c r="I29" s="192">
        <v>144</v>
      </c>
      <c r="J29" s="192">
        <v>55</v>
      </c>
      <c r="K29" s="195">
        <v>957</v>
      </c>
      <c r="L29" s="192">
        <v>86</v>
      </c>
      <c r="M29" s="192">
        <v>16</v>
      </c>
      <c r="N29" s="192">
        <v>20</v>
      </c>
      <c r="O29" s="192">
        <v>8</v>
      </c>
      <c r="P29" s="195">
        <v>114</v>
      </c>
      <c r="Q29" s="196">
        <v>5690</v>
      </c>
      <c r="T29" s="126"/>
    </row>
    <row r="30" spans="1:20">
      <c r="A30" s="134">
        <v>44531</v>
      </c>
      <c r="B30" s="192">
        <v>422</v>
      </c>
      <c r="C30" s="192">
        <v>667</v>
      </c>
      <c r="D30" s="192">
        <v>386</v>
      </c>
      <c r="E30" s="192">
        <v>260</v>
      </c>
      <c r="F30" s="193">
        <v>4594</v>
      </c>
      <c r="G30" s="192">
        <v>482</v>
      </c>
      <c r="H30" s="192">
        <v>283</v>
      </c>
      <c r="I30" s="192">
        <v>144</v>
      </c>
      <c r="J30" s="192">
        <v>55</v>
      </c>
      <c r="K30" s="195">
        <v>954</v>
      </c>
      <c r="L30" s="192">
        <v>86</v>
      </c>
      <c r="M30" s="192">
        <v>16</v>
      </c>
      <c r="N30" s="192">
        <v>20</v>
      </c>
      <c r="O30" s="192">
        <v>8</v>
      </c>
      <c r="P30" s="195">
        <v>113</v>
      </c>
      <c r="Q30" s="196">
        <v>5661</v>
      </c>
      <c r="T30" s="126"/>
    </row>
    <row r="31" spans="1:20">
      <c r="A31" s="134">
        <v>44562</v>
      </c>
      <c r="B31" s="192">
        <v>420</v>
      </c>
      <c r="C31" s="192">
        <v>665</v>
      </c>
      <c r="D31" s="192">
        <v>384</v>
      </c>
      <c r="E31" s="192">
        <v>259</v>
      </c>
      <c r="F31" s="193">
        <v>4570</v>
      </c>
      <c r="G31" s="192">
        <v>476</v>
      </c>
      <c r="H31" s="192">
        <v>275</v>
      </c>
      <c r="I31" s="192">
        <v>142</v>
      </c>
      <c r="J31" s="192">
        <v>56</v>
      </c>
      <c r="K31" s="195">
        <v>940</v>
      </c>
      <c r="L31" s="192">
        <v>86</v>
      </c>
      <c r="M31" s="192">
        <v>16</v>
      </c>
      <c r="N31" s="192">
        <v>20</v>
      </c>
      <c r="O31" s="192">
        <v>8</v>
      </c>
      <c r="P31" s="195">
        <v>112</v>
      </c>
      <c r="Q31" s="196">
        <v>5622</v>
      </c>
      <c r="T31" s="126"/>
    </row>
    <row r="32" spans="1:20">
      <c r="A32" s="134">
        <v>44593</v>
      </c>
      <c r="B32" s="192">
        <v>421</v>
      </c>
      <c r="C32" s="192">
        <v>665</v>
      </c>
      <c r="D32" s="192">
        <v>383</v>
      </c>
      <c r="E32" s="192">
        <v>260</v>
      </c>
      <c r="F32" s="193">
        <v>4559</v>
      </c>
      <c r="G32" s="192">
        <v>474</v>
      </c>
      <c r="H32" s="192">
        <v>274</v>
      </c>
      <c r="I32" s="192">
        <v>142</v>
      </c>
      <c r="J32" s="192">
        <v>57</v>
      </c>
      <c r="K32" s="195">
        <v>937</v>
      </c>
      <c r="L32" s="192">
        <v>86</v>
      </c>
      <c r="M32" s="192">
        <v>16</v>
      </c>
      <c r="N32" s="192">
        <v>20</v>
      </c>
      <c r="O32" s="192">
        <v>8</v>
      </c>
      <c r="P32" s="195">
        <v>112</v>
      </c>
      <c r="Q32" s="196">
        <v>5608</v>
      </c>
      <c r="T32" s="126"/>
    </row>
    <row r="33" spans="1:20">
      <c r="A33" s="134">
        <v>44621</v>
      </c>
      <c r="B33" s="192">
        <v>425</v>
      </c>
      <c r="C33" s="192">
        <v>670</v>
      </c>
      <c r="D33" s="192">
        <v>380</v>
      </c>
      <c r="E33" s="192">
        <v>258</v>
      </c>
      <c r="F33" s="193">
        <v>4543</v>
      </c>
      <c r="G33" s="192">
        <v>476</v>
      </c>
      <c r="H33" s="192">
        <v>276</v>
      </c>
      <c r="I33" s="192">
        <v>141</v>
      </c>
      <c r="J33" s="192">
        <v>57</v>
      </c>
      <c r="K33" s="195">
        <v>940</v>
      </c>
      <c r="L33" s="192">
        <v>86</v>
      </c>
      <c r="M33" s="192">
        <v>16</v>
      </c>
      <c r="N33" s="192">
        <v>20</v>
      </c>
      <c r="O33" s="192">
        <v>8</v>
      </c>
      <c r="P33" s="195">
        <v>112</v>
      </c>
      <c r="Q33" s="196">
        <v>5595</v>
      </c>
      <c r="T33" s="126"/>
    </row>
    <row r="34" spans="1:20">
      <c r="A34" s="134">
        <v>44652</v>
      </c>
      <c r="B34" s="192">
        <v>424</v>
      </c>
      <c r="C34" s="192">
        <v>665</v>
      </c>
      <c r="D34" s="192">
        <v>379</v>
      </c>
      <c r="E34" s="192">
        <v>256</v>
      </c>
      <c r="F34" s="193">
        <v>4505</v>
      </c>
      <c r="G34" s="192">
        <v>473</v>
      </c>
      <c r="H34" s="192">
        <v>271</v>
      </c>
      <c r="I34" s="192">
        <v>142</v>
      </c>
      <c r="J34" s="192">
        <v>55</v>
      </c>
      <c r="K34" s="195">
        <v>930</v>
      </c>
      <c r="L34" s="192">
        <v>86</v>
      </c>
      <c r="M34" s="192">
        <v>16</v>
      </c>
      <c r="N34" s="192">
        <v>20</v>
      </c>
      <c r="O34" s="192">
        <v>8</v>
      </c>
      <c r="P34" s="195">
        <v>112</v>
      </c>
      <c r="Q34" s="196">
        <v>5547</v>
      </c>
      <c r="T34" s="126"/>
    </row>
    <row r="35" spans="1:20">
      <c r="A35" s="134">
        <v>44682</v>
      </c>
      <c r="B35" s="192">
        <v>429</v>
      </c>
      <c r="C35" s="192">
        <v>670</v>
      </c>
      <c r="D35" s="192">
        <v>384</v>
      </c>
      <c r="E35" s="192">
        <v>261</v>
      </c>
      <c r="F35" s="193">
        <v>4529</v>
      </c>
      <c r="G35" s="192">
        <v>473</v>
      </c>
      <c r="H35" s="192">
        <v>273</v>
      </c>
      <c r="I35" s="192">
        <v>141</v>
      </c>
      <c r="J35" s="192">
        <v>54</v>
      </c>
      <c r="K35" s="195">
        <v>930</v>
      </c>
      <c r="L35" s="192">
        <v>84</v>
      </c>
      <c r="M35" s="192">
        <v>16</v>
      </c>
      <c r="N35" s="192">
        <v>20</v>
      </c>
      <c r="O35" s="192">
        <v>8</v>
      </c>
      <c r="P35" s="195">
        <v>110</v>
      </c>
      <c r="Q35" s="196">
        <v>5569</v>
      </c>
      <c r="T35" s="126"/>
    </row>
    <row r="36" spans="1:20">
      <c r="A36" s="134">
        <v>44713</v>
      </c>
      <c r="B36" s="192">
        <v>435</v>
      </c>
      <c r="C36" s="192">
        <v>674</v>
      </c>
      <c r="D36" s="192">
        <v>386</v>
      </c>
      <c r="E36" s="192">
        <v>264</v>
      </c>
      <c r="F36" s="193">
        <v>4552</v>
      </c>
      <c r="G36" s="192">
        <v>476</v>
      </c>
      <c r="H36" s="192">
        <v>275</v>
      </c>
      <c r="I36" s="192">
        <v>141</v>
      </c>
      <c r="J36" s="192">
        <v>55</v>
      </c>
      <c r="K36" s="195">
        <v>931</v>
      </c>
      <c r="L36" s="192">
        <v>87</v>
      </c>
      <c r="M36" s="192">
        <v>18</v>
      </c>
      <c r="N36" s="192">
        <v>20</v>
      </c>
      <c r="O36" s="192">
        <v>11</v>
      </c>
      <c r="P36" s="195">
        <v>115</v>
      </c>
      <c r="Q36" s="196">
        <v>5598</v>
      </c>
      <c r="T36" s="126"/>
    </row>
    <row r="37" spans="1:20">
      <c r="A37" s="134">
        <v>44743</v>
      </c>
      <c r="B37" s="192">
        <v>443</v>
      </c>
      <c r="C37" s="192">
        <v>675</v>
      </c>
      <c r="D37" s="192">
        <v>388</v>
      </c>
      <c r="E37" s="192">
        <v>267</v>
      </c>
      <c r="F37" s="193">
        <v>4561</v>
      </c>
      <c r="G37" s="192">
        <v>475</v>
      </c>
      <c r="H37" s="192">
        <v>272</v>
      </c>
      <c r="I37" s="192">
        <v>139</v>
      </c>
      <c r="J37" s="192">
        <v>53</v>
      </c>
      <c r="K37" s="195">
        <v>929</v>
      </c>
      <c r="L37" s="192">
        <v>86</v>
      </c>
      <c r="M37" s="192">
        <v>18</v>
      </c>
      <c r="N37" s="192">
        <v>20</v>
      </c>
      <c r="O37" s="192">
        <v>10</v>
      </c>
      <c r="P37" s="195">
        <v>113</v>
      </c>
      <c r="Q37" s="196">
        <v>5603</v>
      </c>
      <c r="T37" s="126"/>
    </row>
    <row r="38" spans="1:20">
      <c r="A38" s="134">
        <v>44774</v>
      </c>
      <c r="B38" s="192">
        <v>449</v>
      </c>
      <c r="C38" s="192">
        <v>681</v>
      </c>
      <c r="D38" s="192">
        <v>387</v>
      </c>
      <c r="E38" s="192">
        <v>271</v>
      </c>
      <c r="F38" s="193">
        <v>4584</v>
      </c>
      <c r="G38" s="192">
        <v>480</v>
      </c>
      <c r="H38" s="192">
        <v>273</v>
      </c>
      <c r="I38" s="192">
        <v>140</v>
      </c>
      <c r="J38" s="192">
        <v>53</v>
      </c>
      <c r="K38" s="195">
        <v>937</v>
      </c>
      <c r="L38" s="192">
        <v>85</v>
      </c>
      <c r="M38" s="192">
        <v>18</v>
      </c>
      <c r="N38" s="192">
        <v>19</v>
      </c>
      <c r="O38" s="192">
        <v>9</v>
      </c>
      <c r="P38" s="195">
        <v>112</v>
      </c>
      <c r="Q38" s="196">
        <v>5633</v>
      </c>
      <c r="T38" s="126"/>
    </row>
    <row r="39" spans="1:20">
      <c r="A39" s="134">
        <v>44805</v>
      </c>
      <c r="B39" s="192">
        <v>453</v>
      </c>
      <c r="C39" s="192">
        <v>686</v>
      </c>
      <c r="D39" s="192">
        <v>389</v>
      </c>
      <c r="E39" s="192">
        <v>271</v>
      </c>
      <c r="F39" s="193">
        <v>4600</v>
      </c>
      <c r="G39" s="192">
        <v>480</v>
      </c>
      <c r="H39" s="192">
        <v>272</v>
      </c>
      <c r="I39" s="192">
        <v>138</v>
      </c>
      <c r="J39" s="192">
        <v>54</v>
      </c>
      <c r="K39" s="195">
        <v>934</v>
      </c>
      <c r="L39" s="192">
        <v>85</v>
      </c>
      <c r="M39" s="192">
        <v>18</v>
      </c>
      <c r="N39" s="192">
        <v>19</v>
      </c>
      <c r="O39" s="192">
        <v>9</v>
      </c>
      <c r="P39" s="195">
        <v>112</v>
      </c>
      <c r="Q39" s="196">
        <v>5646</v>
      </c>
      <c r="T39" s="126"/>
    </row>
    <row r="40" spans="1:20">
      <c r="A40" s="134">
        <v>44835</v>
      </c>
      <c r="B40" s="192">
        <v>457</v>
      </c>
      <c r="C40" s="192">
        <v>689</v>
      </c>
      <c r="D40" s="192">
        <v>388</v>
      </c>
      <c r="E40" s="192">
        <v>267</v>
      </c>
      <c r="F40" s="193">
        <v>4595</v>
      </c>
      <c r="G40" s="192">
        <v>480</v>
      </c>
      <c r="H40" s="192">
        <v>272</v>
      </c>
      <c r="I40" s="192">
        <v>139</v>
      </c>
      <c r="J40" s="192">
        <v>55</v>
      </c>
      <c r="K40" s="195">
        <v>937</v>
      </c>
      <c r="L40" s="192">
        <v>84</v>
      </c>
      <c r="M40" s="192">
        <v>18</v>
      </c>
      <c r="N40" s="192">
        <v>19</v>
      </c>
      <c r="O40" s="192">
        <v>9</v>
      </c>
      <c r="P40" s="195">
        <v>111</v>
      </c>
      <c r="Q40" s="196">
        <v>5643</v>
      </c>
      <c r="T40" s="126"/>
    </row>
    <row r="41" spans="1:20">
      <c r="A41" s="134">
        <v>44866</v>
      </c>
      <c r="B41" s="192">
        <v>459</v>
      </c>
      <c r="C41" s="192">
        <v>691</v>
      </c>
      <c r="D41" s="192">
        <v>393</v>
      </c>
      <c r="E41" s="192">
        <v>266</v>
      </c>
      <c r="F41" s="193">
        <v>4603</v>
      </c>
      <c r="G41" s="192">
        <v>481</v>
      </c>
      <c r="H41" s="192">
        <v>274</v>
      </c>
      <c r="I41" s="192">
        <v>138</v>
      </c>
      <c r="J41" s="192">
        <v>56</v>
      </c>
      <c r="K41" s="195">
        <v>934</v>
      </c>
      <c r="L41" s="192">
        <v>86</v>
      </c>
      <c r="M41" s="192">
        <v>19</v>
      </c>
      <c r="N41" s="192">
        <v>19</v>
      </c>
      <c r="O41" s="192">
        <v>9</v>
      </c>
      <c r="P41" s="195">
        <v>116</v>
      </c>
      <c r="Q41" s="196">
        <v>5653</v>
      </c>
      <c r="T41" s="126"/>
    </row>
    <row r="42" spans="1:20">
      <c r="A42" s="134">
        <v>44896</v>
      </c>
      <c r="B42" s="192">
        <v>463</v>
      </c>
      <c r="C42" s="192">
        <v>695</v>
      </c>
      <c r="D42" s="192">
        <v>395</v>
      </c>
      <c r="E42" s="192">
        <v>268</v>
      </c>
      <c r="F42" s="193">
        <v>4609</v>
      </c>
      <c r="G42" s="192">
        <v>487</v>
      </c>
      <c r="H42" s="192">
        <v>276</v>
      </c>
      <c r="I42" s="192">
        <v>138</v>
      </c>
      <c r="J42" s="192">
        <v>56</v>
      </c>
      <c r="K42" s="195">
        <v>943</v>
      </c>
      <c r="L42" s="192">
        <v>84</v>
      </c>
      <c r="M42" s="192">
        <v>19</v>
      </c>
      <c r="N42" s="192">
        <v>17</v>
      </c>
      <c r="O42" s="192">
        <v>9</v>
      </c>
      <c r="P42" s="195">
        <v>114</v>
      </c>
      <c r="Q42" s="196">
        <v>5666</v>
      </c>
      <c r="T42" s="126"/>
    </row>
    <row r="43" spans="1:20">
      <c r="A43" s="134">
        <v>44927</v>
      </c>
      <c r="B43" s="192">
        <v>468</v>
      </c>
      <c r="C43" s="192">
        <v>701</v>
      </c>
      <c r="D43" s="192">
        <v>395</v>
      </c>
      <c r="E43" s="192">
        <v>268</v>
      </c>
      <c r="F43" s="193">
        <v>4611</v>
      </c>
      <c r="G43" s="192">
        <v>484</v>
      </c>
      <c r="H43" s="192">
        <v>276</v>
      </c>
      <c r="I43" s="192">
        <v>137</v>
      </c>
      <c r="J43" s="192">
        <v>56</v>
      </c>
      <c r="K43" s="195">
        <v>940</v>
      </c>
      <c r="L43" s="192">
        <v>84</v>
      </c>
      <c r="M43" s="192">
        <v>19</v>
      </c>
      <c r="N43" s="192">
        <v>17</v>
      </c>
      <c r="O43" s="192">
        <v>9</v>
      </c>
      <c r="P43" s="195">
        <v>113</v>
      </c>
      <c r="Q43" s="196">
        <v>5664</v>
      </c>
      <c r="T43" s="126"/>
    </row>
    <row r="44" spans="1:20">
      <c r="A44" s="134">
        <v>44958</v>
      </c>
      <c r="B44" s="192">
        <v>470</v>
      </c>
      <c r="C44" s="192">
        <v>699</v>
      </c>
      <c r="D44" s="192">
        <v>394</v>
      </c>
      <c r="E44" s="192">
        <v>268</v>
      </c>
      <c r="F44" s="193">
        <v>4605</v>
      </c>
      <c r="G44" s="192">
        <v>486</v>
      </c>
      <c r="H44" s="192">
        <v>277</v>
      </c>
      <c r="I44" s="192">
        <v>136</v>
      </c>
      <c r="J44" s="192">
        <v>57</v>
      </c>
      <c r="K44" s="195">
        <v>947</v>
      </c>
      <c r="L44" s="192">
        <v>84</v>
      </c>
      <c r="M44" s="192">
        <v>19</v>
      </c>
      <c r="N44" s="192">
        <v>17</v>
      </c>
      <c r="O44" s="192">
        <v>9</v>
      </c>
      <c r="P44" s="195">
        <v>113</v>
      </c>
      <c r="Q44" s="196">
        <v>5665</v>
      </c>
      <c r="T44" s="126"/>
    </row>
    <row r="45" spans="1:20">
      <c r="A45" s="134">
        <v>44986</v>
      </c>
      <c r="B45" s="192">
        <v>473</v>
      </c>
      <c r="C45" s="192">
        <v>700</v>
      </c>
      <c r="D45" s="192">
        <v>396</v>
      </c>
      <c r="E45" s="192">
        <v>269</v>
      </c>
      <c r="F45" s="193">
        <v>4631</v>
      </c>
      <c r="G45" s="192">
        <v>483</v>
      </c>
      <c r="H45" s="192">
        <v>275</v>
      </c>
      <c r="I45" s="192">
        <v>136</v>
      </c>
      <c r="J45" s="192">
        <v>57</v>
      </c>
      <c r="K45" s="195">
        <v>945</v>
      </c>
      <c r="L45" s="192">
        <v>83</v>
      </c>
      <c r="M45" s="192">
        <v>19</v>
      </c>
      <c r="N45" s="192">
        <v>16</v>
      </c>
      <c r="O45" s="192">
        <v>9</v>
      </c>
      <c r="P45" s="195">
        <v>110</v>
      </c>
      <c r="Q45" s="196">
        <v>5686</v>
      </c>
      <c r="T45" s="126"/>
    </row>
    <row r="46" spans="1:20">
      <c r="A46" s="134">
        <v>45017</v>
      </c>
      <c r="B46" s="192">
        <v>474</v>
      </c>
      <c r="C46" s="192">
        <v>699</v>
      </c>
      <c r="D46" s="192">
        <v>399</v>
      </c>
      <c r="E46" s="192">
        <v>271</v>
      </c>
      <c r="F46" s="193">
        <v>4630</v>
      </c>
      <c r="G46" s="192">
        <v>478</v>
      </c>
      <c r="H46" s="192">
        <v>278</v>
      </c>
      <c r="I46" s="192">
        <v>131</v>
      </c>
      <c r="J46" s="192">
        <v>57</v>
      </c>
      <c r="K46" s="195">
        <v>931</v>
      </c>
      <c r="L46" s="192">
        <v>83</v>
      </c>
      <c r="M46" s="192">
        <v>19</v>
      </c>
      <c r="N46" s="192">
        <v>16</v>
      </c>
      <c r="O46" s="192">
        <v>9</v>
      </c>
      <c r="P46" s="195">
        <v>109</v>
      </c>
      <c r="Q46" s="196">
        <v>5670</v>
      </c>
      <c r="T46" s="126"/>
    </row>
    <row r="47" spans="1:20">
      <c r="A47" s="134">
        <v>45047</v>
      </c>
      <c r="B47" s="192">
        <v>476</v>
      </c>
      <c r="C47" s="192">
        <v>701</v>
      </c>
      <c r="D47" s="192">
        <v>399</v>
      </c>
      <c r="E47" s="192">
        <v>270</v>
      </c>
      <c r="F47" s="193">
        <v>4633</v>
      </c>
      <c r="G47" s="192">
        <v>477</v>
      </c>
      <c r="H47" s="192">
        <v>277</v>
      </c>
      <c r="I47" s="192">
        <v>131</v>
      </c>
      <c r="J47" s="192">
        <v>57</v>
      </c>
      <c r="K47" s="195">
        <v>928</v>
      </c>
      <c r="L47" s="192">
        <v>82</v>
      </c>
      <c r="M47" s="192">
        <v>18</v>
      </c>
      <c r="N47" s="192">
        <v>16</v>
      </c>
      <c r="O47" s="192">
        <v>8</v>
      </c>
      <c r="P47" s="195">
        <v>108</v>
      </c>
      <c r="Q47" s="196">
        <v>5669</v>
      </c>
      <c r="T47" s="126"/>
    </row>
    <row r="48" spans="1:20">
      <c r="A48" s="134">
        <v>45078</v>
      </c>
      <c r="B48" s="192">
        <v>479</v>
      </c>
      <c r="C48" s="192">
        <v>706</v>
      </c>
      <c r="D48" s="192">
        <v>401</v>
      </c>
      <c r="E48" s="192">
        <v>271</v>
      </c>
      <c r="F48" s="193">
        <v>4645</v>
      </c>
      <c r="G48" s="192">
        <v>482</v>
      </c>
      <c r="H48" s="192">
        <v>281</v>
      </c>
      <c r="I48" s="192">
        <v>132</v>
      </c>
      <c r="J48" s="192">
        <v>59</v>
      </c>
      <c r="K48" s="195">
        <v>933</v>
      </c>
      <c r="L48" s="192">
        <v>85</v>
      </c>
      <c r="M48" s="192">
        <v>22</v>
      </c>
      <c r="N48" s="192">
        <v>17</v>
      </c>
      <c r="O48" s="192">
        <v>9</v>
      </c>
      <c r="P48" s="195">
        <v>114</v>
      </c>
      <c r="Q48" s="196">
        <v>5692</v>
      </c>
      <c r="T48" s="126"/>
    </row>
    <row r="49" spans="1:20">
      <c r="A49" s="134">
        <v>45108</v>
      </c>
      <c r="B49" s="192">
        <v>482</v>
      </c>
      <c r="C49" s="192">
        <v>708</v>
      </c>
      <c r="D49" s="192">
        <v>405</v>
      </c>
      <c r="E49" s="192">
        <v>271</v>
      </c>
      <c r="F49" s="193">
        <v>4653</v>
      </c>
      <c r="G49" s="192">
        <v>485</v>
      </c>
      <c r="H49" s="192">
        <v>283</v>
      </c>
      <c r="I49" s="192">
        <v>135</v>
      </c>
      <c r="J49" s="192">
        <v>60</v>
      </c>
      <c r="K49" s="195">
        <v>937</v>
      </c>
      <c r="L49" s="192">
        <v>84</v>
      </c>
      <c r="M49" s="192">
        <v>21</v>
      </c>
      <c r="N49" s="192">
        <v>17</v>
      </c>
      <c r="O49" s="192">
        <v>8</v>
      </c>
      <c r="P49" s="195">
        <v>112</v>
      </c>
      <c r="Q49" s="196">
        <v>5702</v>
      </c>
      <c r="T49" s="126"/>
    </row>
    <row r="50" spans="1:20">
      <c r="A50" s="134">
        <v>45139</v>
      </c>
      <c r="B50" s="192">
        <v>483</v>
      </c>
      <c r="C50" s="192">
        <v>712</v>
      </c>
      <c r="D50" s="192">
        <v>402</v>
      </c>
      <c r="E50" s="192">
        <v>271</v>
      </c>
      <c r="F50" s="193">
        <v>4656</v>
      </c>
      <c r="G50" s="192">
        <v>487</v>
      </c>
      <c r="H50" s="192">
        <v>286</v>
      </c>
      <c r="I50" s="192">
        <v>137</v>
      </c>
      <c r="J50" s="192">
        <v>62</v>
      </c>
      <c r="K50" s="195">
        <v>944</v>
      </c>
      <c r="L50" s="192">
        <v>84</v>
      </c>
      <c r="M50" s="192">
        <v>21</v>
      </c>
      <c r="N50" s="192">
        <v>17</v>
      </c>
      <c r="O50" s="192">
        <v>8</v>
      </c>
      <c r="P50" s="195">
        <v>112</v>
      </c>
      <c r="Q50" s="196">
        <v>5712</v>
      </c>
      <c r="T50" s="126"/>
    </row>
    <row r="51" spans="1:20">
      <c r="A51" s="134">
        <v>45170</v>
      </c>
      <c r="B51" s="192">
        <v>483</v>
      </c>
      <c r="C51" s="192">
        <v>716</v>
      </c>
      <c r="D51" s="192">
        <v>403</v>
      </c>
      <c r="E51" s="192">
        <v>271</v>
      </c>
      <c r="F51" s="193">
        <v>4660</v>
      </c>
      <c r="G51" s="192">
        <v>488</v>
      </c>
      <c r="H51" s="192">
        <v>289</v>
      </c>
      <c r="I51" s="192">
        <v>139</v>
      </c>
      <c r="J51" s="192">
        <v>64</v>
      </c>
      <c r="K51" s="195">
        <v>956</v>
      </c>
      <c r="L51" s="192">
        <v>83</v>
      </c>
      <c r="M51" s="192">
        <v>21</v>
      </c>
      <c r="N51" s="192">
        <v>17</v>
      </c>
      <c r="O51" s="192">
        <v>8</v>
      </c>
      <c r="P51" s="195">
        <v>111</v>
      </c>
      <c r="Q51" s="196">
        <v>5727</v>
      </c>
      <c r="T51" s="126"/>
    </row>
    <row r="52" spans="1:20">
      <c r="A52" s="134">
        <v>45200</v>
      </c>
      <c r="B52" s="192">
        <v>483</v>
      </c>
      <c r="C52" s="192">
        <v>713</v>
      </c>
      <c r="D52" s="192">
        <v>400</v>
      </c>
      <c r="E52" s="192">
        <v>269</v>
      </c>
      <c r="F52" s="193">
        <v>4655</v>
      </c>
      <c r="G52" s="192">
        <v>496</v>
      </c>
      <c r="H52" s="192">
        <v>292</v>
      </c>
      <c r="I52" s="192">
        <v>139</v>
      </c>
      <c r="J52" s="192">
        <v>64</v>
      </c>
      <c r="K52" s="195">
        <v>967</v>
      </c>
      <c r="L52" s="192">
        <v>83</v>
      </c>
      <c r="M52" s="192">
        <v>21</v>
      </c>
      <c r="N52" s="192">
        <v>17</v>
      </c>
      <c r="O52" s="192">
        <v>8</v>
      </c>
      <c r="P52" s="195">
        <v>111</v>
      </c>
      <c r="Q52" s="196">
        <v>5733</v>
      </c>
      <c r="T52" s="126"/>
    </row>
    <row r="53" spans="1:20">
      <c r="A53" s="134">
        <v>45231</v>
      </c>
      <c r="B53" s="192">
        <v>483</v>
      </c>
      <c r="C53" s="192">
        <v>714</v>
      </c>
      <c r="D53" s="192">
        <v>397</v>
      </c>
      <c r="E53" s="192">
        <v>272</v>
      </c>
      <c r="F53" s="193">
        <v>4657</v>
      </c>
      <c r="G53" s="192">
        <v>501</v>
      </c>
      <c r="H53" s="192">
        <v>295</v>
      </c>
      <c r="I53" s="192">
        <v>141</v>
      </c>
      <c r="J53" s="192">
        <v>64</v>
      </c>
      <c r="K53" s="195">
        <v>977</v>
      </c>
      <c r="L53" s="192">
        <v>83</v>
      </c>
      <c r="M53" s="192">
        <v>21</v>
      </c>
      <c r="N53" s="192">
        <v>17</v>
      </c>
      <c r="O53" s="192">
        <v>8</v>
      </c>
      <c r="P53" s="195">
        <v>111</v>
      </c>
      <c r="Q53" s="196">
        <v>5745</v>
      </c>
      <c r="T53" s="126"/>
    </row>
    <row r="54" spans="1:20">
      <c r="A54" s="134">
        <v>45261</v>
      </c>
      <c r="B54" s="192">
        <v>482</v>
      </c>
      <c r="C54" s="192">
        <v>713</v>
      </c>
      <c r="D54" s="192">
        <v>399</v>
      </c>
      <c r="E54" s="192">
        <v>270</v>
      </c>
      <c r="F54" s="193">
        <v>4666</v>
      </c>
      <c r="G54" s="192">
        <v>509</v>
      </c>
      <c r="H54" s="192">
        <v>302</v>
      </c>
      <c r="I54" s="192">
        <v>143</v>
      </c>
      <c r="J54" s="192">
        <v>66</v>
      </c>
      <c r="K54" s="195">
        <v>995</v>
      </c>
      <c r="L54" s="192">
        <v>83</v>
      </c>
      <c r="M54" s="192">
        <v>21</v>
      </c>
      <c r="N54" s="192">
        <v>17</v>
      </c>
      <c r="O54" s="192">
        <v>8</v>
      </c>
      <c r="P54" s="195">
        <v>110</v>
      </c>
      <c r="Q54" s="196">
        <v>5771</v>
      </c>
      <c r="T54" s="126"/>
    </row>
    <row r="55" spans="1:20">
      <c r="A55" s="134">
        <v>45292</v>
      </c>
      <c r="B55" s="192">
        <v>482</v>
      </c>
      <c r="C55" s="192">
        <v>710</v>
      </c>
      <c r="D55" s="192">
        <v>399</v>
      </c>
      <c r="E55" s="192">
        <v>270</v>
      </c>
      <c r="F55" s="193">
        <v>4673</v>
      </c>
      <c r="G55" s="192">
        <v>510</v>
      </c>
      <c r="H55" s="192">
        <v>305</v>
      </c>
      <c r="I55" s="192">
        <v>141</v>
      </c>
      <c r="J55" s="192">
        <v>68</v>
      </c>
      <c r="K55" s="195">
        <v>997</v>
      </c>
      <c r="L55" s="192">
        <v>88</v>
      </c>
      <c r="M55" s="192">
        <v>24</v>
      </c>
      <c r="N55" s="192">
        <v>19</v>
      </c>
      <c r="O55" s="192">
        <v>10</v>
      </c>
      <c r="P55" s="195">
        <v>117</v>
      </c>
      <c r="Q55" s="196">
        <v>5787</v>
      </c>
      <c r="T55" s="126"/>
    </row>
    <row r="56" spans="1:20">
      <c r="A56" s="134">
        <v>45323</v>
      </c>
      <c r="B56" s="192">
        <v>485</v>
      </c>
      <c r="C56" s="192">
        <v>711</v>
      </c>
      <c r="D56" s="192">
        <v>402</v>
      </c>
      <c r="E56" s="192">
        <v>270</v>
      </c>
      <c r="F56" s="193">
        <v>4692</v>
      </c>
      <c r="G56" s="192">
        <v>516</v>
      </c>
      <c r="H56" s="192">
        <v>309</v>
      </c>
      <c r="I56" s="192">
        <v>142</v>
      </c>
      <c r="J56" s="192">
        <v>70</v>
      </c>
      <c r="K56" s="195">
        <v>1009</v>
      </c>
      <c r="L56" s="192">
        <v>87</v>
      </c>
      <c r="M56" s="192">
        <v>24</v>
      </c>
      <c r="N56" s="192">
        <v>19</v>
      </c>
      <c r="O56" s="192">
        <v>10</v>
      </c>
      <c r="P56" s="195">
        <v>116</v>
      </c>
      <c r="Q56" s="196">
        <v>5817</v>
      </c>
      <c r="T56" s="126"/>
    </row>
    <row r="57" spans="1:20">
      <c r="A57" s="134">
        <v>45352</v>
      </c>
      <c r="B57" s="192">
        <v>486</v>
      </c>
      <c r="C57" s="192">
        <v>715</v>
      </c>
      <c r="D57" s="192">
        <v>402</v>
      </c>
      <c r="E57" s="192">
        <v>270</v>
      </c>
      <c r="F57" s="193">
        <v>4700</v>
      </c>
      <c r="G57" s="192">
        <v>515</v>
      </c>
      <c r="H57" s="192">
        <v>307</v>
      </c>
      <c r="I57" s="192">
        <v>140</v>
      </c>
      <c r="J57" s="192">
        <v>69</v>
      </c>
      <c r="K57" s="195">
        <v>1004</v>
      </c>
      <c r="L57" s="192">
        <v>87</v>
      </c>
      <c r="M57" s="192">
        <v>24</v>
      </c>
      <c r="N57" s="192">
        <v>19</v>
      </c>
      <c r="O57" s="192">
        <v>10</v>
      </c>
      <c r="P57" s="195">
        <v>116</v>
      </c>
      <c r="Q57" s="196">
        <v>5820</v>
      </c>
      <c r="T57" s="126"/>
    </row>
    <row r="58" spans="1:20">
      <c r="A58" s="137">
        <v>45383</v>
      </c>
      <c r="B58" s="197">
        <v>488</v>
      </c>
      <c r="C58" s="197">
        <v>726</v>
      </c>
      <c r="D58" s="197">
        <v>403</v>
      </c>
      <c r="E58" s="197">
        <v>274</v>
      </c>
      <c r="F58" s="198">
        <v>4709</v>
      </c>
      <c r="G58" s="197">
        <v>518</v>
      </c>
      <c r="H58" s="197">
        <v>307</v>
      </c>
      <c r="I58" s="197">
        <v>139</v>
      </c>
      <c r="J58" s="197">
        <v>69</v>
      </c>
      <c r="K58" s="199">
        <v>1004</v>
      </c>
      <c r="L58" s="197">
        <v>89</v>
      </c>
      <c r="M58" s="197">
        <v>23</v>
      </c>
      <c r="N58" s="197">
        <v>20</v>
      </c>
      <c r="O58" s="197">
        <v>10</v>
      </c>
      <c r="P58" s="199">
        <v>117</v>
      </c>
      <c r="Q58" s="200">
        <v>5830</v>
      </c>
      <c r="T58" s="126"/>
    </row>
    <row r="59" spans="1:20" ht="14.25" customHeight="1">
      <c r="A59" s="134">
        <v>45413</v>
      </c>
      <c r="B59" s="192">
        <v>487</v>
      </c>
      <c r="C59" s="192">
        <v>728</v>
      </c>
      <c r="D59" s="192">
        <v>403</v>
      </c>
      <c r="E59" s="192">
        <v>274</v>
      </c>
      <c r="F59" s="193">
        <v>4721</v>
      </c>
      <c r="G59" s="201">
        <v>524</v>
      </c>
      <c r="H59" s="192">
        <v>309</v>
      </c>
      <c r="I59" s="192">
        <v>138</v>
      </c>
      <c r="J59" s="192">
        <v>71</v>
      </c>
      <c r="K59" s="195">
        <v>1018</v>
      </c>
      <c r="L59" s="192">
        <v>89</v>
      </c>
      <c r="M59" s="192">
        <v>23</v>
      </c>
      <c r="N59" s="192">
        <v>20</v>
      </c>
      <c r="O59" s="192">
        <v>10</v>
      </c>
      <c r="P59" s="195">
        <v>117</v>
      </c>
      <c r="Q59" s="196">
        <v>5856</v>
      </c>
      <c r="T59" s="126"/>
    </row>
    <row r="60" spans="1:20" ht="14.25" customHeight="1">
      <c r="A60" s="137">
        <v>45444</v>
      </c>
      <c r="B60" s="192">
        <v>486</v>
      </c>
      <c r="C60" s="192">
        <v>732</v>
      </c>
      <c r="D60" s="192">
        <v>403</v>
      </c>
      <c r="E60" s="192">
        <v>274</v>
      </c>
      <c r="F60" s="193">
        <v>4727</v>
      </c>
      <c r="G60" s="201">
        <v>516</v>
      </c>
      <c r="H60" s="192">
        <v>311</v>
      </c>
      <c r="I60" s="192">
        <v>136</v>
      </c>
      <c r="J60" s="192">
        <v>70</v>
      </c>
      <c r="K60" s="195">
        <v>1002</v>
      </c>
      <c r="L60" s="192">
        <v>87</v>
      </c>
      <c r="M60" s="192">
        <v>23</v>
      </c>
      <c r="N60" s="192">
        <v>20</v>
      </c>
      <c r="O60" s="192">
        <v>10</v>
      </c>
      <c r="P60" s="195">
        <v>114</v>
      </c>
      <c r="Q60" s="196">
        <v>5843</v>
      </c>
      <c r="T60" s="126"/>
    </row>
    <row r="61" spans="1:20" ht="14.25" customHeight="1">
      <c r="A61" s="134">
        <v>45474</v>
      </c>
      <c r="B61" s="192">
        <v>486</v>
      </c>
      <c r="C61" s="192">
        <v>731</v>
      </c>
      <c r="D61" s="192">
        <v>403</v>
      </c>
      <c r="E61" s="192">
        <v>275</v>
      </c>
      <c r="F61" s="193">
        <v>4710</v>
      </c>
      <c r="G61" s="201">
        <v>521</v>
      </c>
      <c r="H61" s="192">
        <v>311</v>
      </c>
      <c r="I61" s="192">
        <v>134</v>
      </c>
      <c r="J61" s="192">
        <v>71</v>
      </c>
      <c r="K61" s="195">
        <v>1008</v>
      </c>
      <c r="L61" s="192">
        <v>87</v>
      </c>
      <c r="M61" s="192">
        <v>22</v>
      </c>
      <c r="N61" s="192">
        <v>20</v>
      </c>
      <c r="O61" s="192">
        <v>10</v>
      </c>
      <c r="P61" s="195">
        <v>113</v>
      </c>
      <c r="Q61" s="196">
        <v>5831</v>
      </c>
      <c r="T61" s="126"/>
    </row>
    <row r="62" spans="1:20" ht="14.25" customHeight="1">
      <c r="A62" s="137">
        <v>45505</v>
      </c>
      <c r="B62" s="192">
        <v>489</v>
      </c>
      <c r="C62" s="192">
        <v>731</v>
      </c>
      <c r="D62" s="192">
        <v>404</v>
      </c>
      <c r="E62" s="192">
        <v>280</v>
      </c>
      <c r="F62" s="193">
        <v>4710</v>
      </c>
      <c r="G62" s="201">
        <v>526</v>
      </c>
      <c r="H62" s="192">
        <v>315</v>
      </c>
      <c r="I62" s="192">
        <v>135</v>
      </c>
      <c r="J62" s="192">
        <v>71</v>
      </c>
      <c r="K62" s="195">
        <v>1016</v>
      </c>
      <c r="L62" s="192">
        <v>91</v>
      </c>
      <c r="M62" s="192">
        <v>24</v>
      </c>
      <c r="N62" s="192">
        <v>24</v>
      </c>
      <c r="O62" s="192">
        <v>10</v>
      </c>
      <c r="P62" s="195">
        <v>120</v>
      </c>
      <c r="Q62" s="196">
        <v>5846</v>
      </c>
      <c r="T62" s="126"/>
    </row>
    <row r="63" spans="1:20" ht="14.25" customHeight="1">
      <c r="A63" s="134">
        <v>45536</v>
      </c>
      <c r="B63" s="192">
        <v>491</v>
      </c>
      <c r="C63" s="192">
        <v>739</v>
      </c>
      <c r="D63" s="192">
        <v>403</v>
      </c>
      <c r="E63" s="192">
        <v>280</v>
      </c>
      <c r="F63" s="193">
        <v>4725</v>
      </c>
      <c r="G63" s="201">
        <v>534</v>
      </c>
      <c r="H63" s="192">
        <v>321</v>
      </c>
      <c r="I63" s="192">
        <v>138</v>
      </c>
      <c r="J63" s="192">
        <v>71</v>
      </c>
      <c r="K63" s="195">
        <v>1040</v>
      </c>
      <c r="L63" s="192">
        <v>91</v>
      </c>
      <c r="M63" s="192">
        <v>24</v>
      </c>
      <c r="N63" s="192">
        <v>24</v>
      </c>
      <c r="O63" s="192">
        <v>10</v>
      </c>
      <c r="P63" s="195">
        <v>120</v>
      </c>
      <c r="Q63" s="196">
        <v>5885</v>
      </c>
      <c r="T63" s="126"/>
    </row>
    <row r="64" spans="1:20" ht="14.25" customHeight="1">
      <c r="A64" s="137">
        <v>45566</v>
      </c>
      <c r="B64" s="192">
        <v>489</v>
      </c>
      <c r="C64" s="192">
        <v>741</v>
      </c>
      <c r="D64" s="192">
        <v>402</v>
      </c>
      <c r="E64" s="192">
        <v>278</v>
      </c>
      <c r="F64" s="193">
        <v>4719</v>
      </c>
      <c r="G64" s="201">
        <v>531</v>
      </c>
      <c r="H64" s="192">
        <v>318</v>
      </c>
      <c r="I64" s="192">
        <v>134</v>
      </c>
      <c r="J64" s="192">
        <v>71</v>
      </c>
      <c r="K64" s="195">
        <v>1035</v>
      </c>
      <c r="L64" s="192">
        <v>91</v>
      </c>
      <c r="M64" s="192">
        <v>23</v>
      </c>
      <c r="N64" s="192">
        <v>23</v>
      </c>
      <c r="O64" s="192">
        <v>10</v>
      </c>
      <c r="P64" s="195">
        <v>119</v>
      </c>
      <c r="Q64" s="196">
        <v>5873</v>
      </c>
      <c r="T64" s="126"/>
    </row>
    <row r="65" spans="1:20" ht="14.25" customHeight="1">
      <c r="A65" s="134">
        <v>45597</v>
      </c>
      <c r="B65" s="192">
        <v>489</v>
      </c>
      <c r="C65" s="192">
        <v>741</v>
      </c>
      <c r="D65" s="192">
        <v>404</v>
      </c>
      <c r="E65" s="192">
        <v>278</v>
      </c>
      <c r="F65" s="193">
        <v>4720</v>
      </c>
      <c r="G65" s="201">
        <v>536</v>
      </c>
      <c r="H65" s="192">
        <v>317</v>
      </c>
      <c r="I65" s="192">
        <v>133</v>
      </c>
      <c r="J65" s="192">
        <v>69</v>
      </c>
      <c r="K65" s="195">
        <v>1038</v>
      </c>
      <c r="L65" s="192">
        <v>93</v>
      </c>
      <c r="M65" s="192">
        <v>23</v>
      </c>
      <c r="N65" s="192">
        <v>23</v>
      </c>
      <c r="O65" s="192">
        <v>12</v>
      </c>
      <c r="P65" s="195">
        <v>123</v>
      </c>
      <c r="Q65" s="196">
        <v>5881</v>
      </c>
      <c r="T65" s="126"/>
    </row>
    <row r="66" spans="1:20" ht="14.25" customHeight="1">
      <c r="A66" s="137">
        <v>45627</v>
      </c>
      <c r="B66" s="192">
        <v>486</v>
      </c>
      <c r="C66" s="192">
        <v>742</v>
      </c>
      <c r="D66" s="192">
        <v>400</v>
      </c>
      <c r="E66" s="192">
        <v>277</v>
      </c>
      <c r="F66" s="193">
        <v>4716</v>
      </c>
      <c r="G66" s="201">
        <v>536</v>
      </c>
      <c r="H66" s="192">
        <v>320</v>
      </c>
      <c r="I66" s="192">
        <v>133</v>
      </c>
      <c r="J66" s="192">
        <v>70</v>
      </c>
      <c r="K66" s="195">
        <v>1038</v>
      </c>
      <c r="L66" s="192">
        <v>92</v>
      </c>
      <c r="M66" s="192">
        <v>23</v>
      </c>
      <c r="N66" s="192">
        <v>23</v>
      </c>
      <c r="O66" s="192">
        <v>11</v>
      </c>
      <c r="P66" s="195">
        <v>122</v>
      </c>
      <c r="Q66" s="196">
        <v>5876</v>
      </c>
      <c r="T66" s="126"/>
    </row>
    <row r="67" spans="1:20" ht="14.25" customHeight="1">
      <c r="A67" s="134">
        <v>45658</v>
      </c>
      <c r="B67" s="192">
        <v>487</v>
      </c>
      <c r="C67" s="192">
        <v>748</v>
      </c>
      <c r="D67" s="192">
        <v>402</v>
      </c>
      <c r="E67" s="192">
        <v>278</v>
      </c>
      <c r="F67" s="193">
        <v>4730</v>
      </c>
      <c r="G67" s="201">
        <v>542</v>
      </c>
      <c r="H67" s="192">
        <v>322</v>
      </c>
      <c r="I67" s="192">
        <v>134</v>
      </c>
      <c r="J67" s="192">
        <v>70</v>
      </c>
      <c r="K67" s="195">
        <v>1044</v>
      </c>
      <c r="L67" s="192">
        <v>91</v>
      </c>
      <c r="M67" s="192">
        <v>23</v>
      </c>
      <c r="N67" s="192">
        <v>23</v>
      </c>
      <c r="O67" s="192">
        <v>11</v>
      </c>
      <c r="P67" s="195">
        <v>121</v>
      </c>
      <c r="Q67" s="196">
        <v>5895</v>
      </c>
      <c r="T67" s="126"/>
    </row>
    <row r="68" spans="1:20" ht="14.25" customHeight="1">
      <c r="A68" s="137">
        <v>45689</v>
      </c>
      <c r="B68" s="192">
        <v>491</v>
      </c>
      <c r="C68" s="192">
        <v>747</v>
      </c>
      <c r="D68" s="192">
        <v>399</v>
      </c>
      <c r="E68" s="192">
        <v>281</v>
      </c>
      <c r="F68" s="193">
        <v>4735</v>
      </c>
      <c r="G68" s="201">
        <v>542</v>
      </c>
      <c r="H68" s="192">
        <v>327</v>
      </c>
      <c r="I68" s="192">
        <v>133</v>
      </c>
      <c r="J68" s="192">
        <v>67</v>
      </c>
      <c r="K68" s="195">
        <v>1046</v>
      </c>
      <c r="L68" s="192">
        <v>97</v>
      </c>
      <c r="M68" s="192">
        <v>27</v>
      </c>
      <c r="N68" s="192">
        <v>25</v>
      </c>
      <c r="O68" s="192">
        <v>13</v>
      </c>
      <c r="P68" s="195">
        <v>134</v>
      </c>
      <c r="Q68" s="196">
        <v>5915</v>
      </c>
      <c r="T68" s="126"/>
    </row>
    <row r="69" spans="1:20" ht="14.25" customHeight="1">
      <c r="A69" s="134">
        <v>45717</v>
      </c>
      <c r="B69" s="192">
        <v>494</v>
      </c>
      <c r="C69" s="192">
        <v>753</v>
      </c>
      <c r="D69" s="192">
        <v>401</v>
      </c>
      <c r="E69" s="192">
        <v>286</v>
      </c>
      <c r="F69" s="193">
        <v>4754</v>
      </c>
      <c r="G69" s="201">
        <v>548</v>
      </c>
      <c r="H69" s="192">
        <v>329</v>
      </c>
      <c r="I69" s="192">
        <v>136</v>
      </c>
      <c r="J69" s="192">
        <v>69</v>
      </c>
      <c r="K69" s="195">
        <v>1058</v>
      </c>
      <c r="L69" s="192">
        <v>97</v>
      </c>
      <c r="M69" s="192">
        <v>27</v>
      </c>
      <c r="N69" s="192">
        <v>25</v>
      </c>
      <c r="O69" s="192">
        <v>13</v>
      </c>
      <c r="P69" s="195">
        <v>134</v>
      </c>
      <c r="Q69" s="196">
        <v>5946</v>
      </c>
      <c r="T69" s="126"/>
    </row>
    <row r="70" spans="1:20" ht="14.25" customHeight="1">
      <c r="A70" s="137">
        <v>45748</v>
      </c>
      <c r="B70" s="192">
        <v>497</v>
      </c>
      <c r="C70" s="192">
        <v>757</v>
      </c>
      <c r="D70" s="192">
        <v>402</v>
      </c>
      <c r="E70" s="192">
        <v>286</v>
      </c>
      <c r="F70" s="193">
        <v>4760</v>
      </c>
      <c r="G70" s="201">
        <v>545</v>
      </c>
      <c r="H70" s="192">
        <v>327</v>
      </c>
      <c r="I70" s="192">
        <v>135</v>
      </c>
      <c r="J70" s="192">
        <v>70</v>
      </c>
      <c r="K70" s="195">
        <v>1051</v>
      </c>
      <c r="L70" s="192">
        <v>97</v>
      </c>
      <c r="M70" s="192">
        <v>27</v>
      </c>
      <c r="N70" s="192">
        <v>25</v>
      </c>
      <c r="O70" s="192">
        <v>13</v>
      </c>
      <c r="P70" s="195">
        <v>134</v>
      </c>
      <c r="Q70" s="196">
        <v>5945</v>
      </c>
      <c r="T70" s="126"/>
    </row>
    <row r="71" spans="1:20" ht="14.25" customHeight="1">
      <c r="A71" s="134">
        <v>45778</v>
      </c>
      <c r="B71" s="192">
        <v>499</v>
      </c>
      <c r="C71" s="192">
        <v>762</v>
      </c>
      <c r="D71" s="192">
        <v>400</v>
      </c>
      <c r="E71" s="192">
        <v>290</v>
      </c>
      <c r="F71" s="193">
        <v>4756</v>
      </c>
      <c r="G71" s="201">
        <v>548</v>
      </c>
      <c r="H71" s="192">
        <v>330</v>
      </c>
      <c r="I71" s="192">
        <v>134</v>
      </c>
      <c r="J71" s="192">
        <v>70</v>
      </c>
      <c r="K71" s="195">
        <v>1052</v>
      </c>
      <c r="L71" s="192">
        <v>97</v>
      </c>
      <c r="M71" s="192">
        <v>27</v>
      </c>
      <c r="N71" s="192">
        <v>25</v>
      </c>
      <c r="O71" s="192">
        <v>13</v>
      </c>
      <c r="P71" s="195">
        <v>134</v>
      </c>
      <c r="Q71" s="196">
        <v>5942</v>
      </c>
      <c r="T71" s="126"/>
    </row>
    <row r="72" spans="1:20" ht="14.25" customHeight="1">
      <c r="A72" s="137">
        <v>45809</v>
      </c>
      <c r="B72" s="192">
        <v>503</v>
      </c>
      <c r="C72" s="192">
        <v>760</v>
      </c>
      <c r="D72" s="192">
        <v>402</v>
      </c>
      <c r="E72" s="192">
        <v>291</v>
      </c>
      <c r="F72" s="193">
        <v>4786</v>
      </c>
      <c r="G72" s="201">
        <v>533</v>
      </c>
      <c r="H72" s="192">
        <v>322</v>
      </c>
      <c r="I72" s="192">
        <v>128</v>
      </c>
      <c r="J72" s="192">
        <v>70</v>
      </c>
      <c r="K72" s="195">
        <v>1027</v>
      </c>
      <c r="L72" s="192">
        <v>97</v>
      </c>
      <c r="M72" s="192">
        <v>27</v>
      </c>
      <c r="N72" s="192">
        <v>25</v>
      </c>
      <c r="O72" s="192">
        <v>13</v>
      </c>
      <c r="P72" s="195">
        <v>134</v>
      </c>
      <c r="Q72" s="196">
        <v>5947</v>
      </c>
      <c r="T72" s="126"/>
    </row>
    <row r="73" spans="1:20" ht="14.25" customHeight="1">
      <c r="A73" s="137">
        <v>45839</v>
      </c>
      <c r="B73" s="192">
        <v>499</v>
      </c>
      <c r="C73" s="192">
        <v>761</v>
      </c>
      <c r="D73" s="192">
        <v>400</v>
      </c>
      <c r="E73" s="192">
        <v>289</v>
      </c>
      <c r="F73" s="193">
        <v>4780</v>
      </c>
      <c r="G73" s="201">
        <v>518</v>
      </c>
      <c r="H73" s="192">
        <v>317</v>
      </c>
      <c r="I73" s="192">
        <v>125</v>
      </c>
      <c r="J73" s="192">
        <v>68</v>
      </c>
      <c r="K73" s="195">
        <v>1001</v>
      </c>
      <c r="L73" s="192">
        <v>97</v>
      </c>
      <c r="M73" s="192">
        <v>27</v>
      </c>
      <c r="N73" s="192">
        <v>25</v>
      </c>
      <c r="O73" s="192">
        <v>13</v>
      </c>
      <c r="P73" s="195">
        <v>134</v>
      </c>
      <c r="Q73" s="196">
        <v>5915</v>
      </c>
      <c r="T73" s="126"/>
    </row>
    <row r="74" spans="1:20" ht="14.25" customHeight="1">
      <c r="A74" s="137">
        <v>45870</v>
      </c>
      <c r="B74" s="192">
        <v>498</v>
      </c>
      <c r="C74" s="192">
        <v>761</v>
      </c>
      <c r="D74" s="192">
        <v>398</v>
      </c>
      <c r="E74" s="192">
        <v>289</v>
      </c>
      <c r="F74" s="193">
        <v>4764</v>
      </c>
      <c r="G74" s="201">
        <v>509</v>
      </c>
      <c r="H74" s="192">
        <v>317</v>
      </c>
      <c r="I74" s="192">
        <v>122</v>
      </c>
      <c r="J74" s="192">
        <v>66</v>
      </c>
      <c r="K74" s="195">
        <v>994</v>
      </c>
      <c r="L74" s="192">
        <v>98</v>
      </c>
      <c r="M74" s="192">
        <v>27</v>
      </c>
      <c r="N74" s="192">
        <v>25</v>
      </c>
      <c r="O74" s="192">
        <v>13</v>
      </c>
      <c r="P74" s="195">
        <v>135</v>
      </c>
      <c r="Q74" s="196">
        <v>5893</v>
      </c>
      <c r="T74" s="126"/>
    </row>
    <row r="75" spans="1:20" ht="14.25" customHeight="1">
      <c r="A75" s="137">
        <v>45901</v>
      </c>
      <c r="B75" s="192">
        <v>499</v>
      </c>
      <c r="C75" s="192">
        <v>756</v>
      </c>
      <c r="D75" s="192">
        <v>400</v>
      </c>
      <c r="E75" s="192">
        <v>288</v>
      </c>
      <c r="F75" s="193">
        <v>4764</v>
      </c>
      <c r="G75" s="201">
        <v>511</v>
      </c>
      <c r="H75" s="192">
        <v>323</v>
      </c>
      <c r="I75" s="192">
        <v>121</v>
      </c>
      <c r="J75" s="192">
        <v>67</v>
      </c>
      <c r="K75" s="195">
        <v>998</v>
      </c>
      <c r="L75" s="192">
        <v>100</v>
      </c>
      <c r="M75" s="192">
        <v>27</v>
      </c>
      <c r="N75" s="192">
        <v>26</v>
      </c>
      <c r="O75" s="192">
        <v>14</v>
      </c>
      <c r="P75" s="195">
        <v>137</v>
      </c>
      <c r="Q75" s="196">
        <v>5899</v>
      </c>
      <c r="T75" s="126"/>
    </row>
    <row r="76" spans="1:20" ht="14.25" customHeight="1">
      <c r="A76" s="137">
        <v>45931</v>
      </c>
      <c r="B76" s="192">
        <v>496</v>
      </c>
      <c r="C76" s="192">
        <v>752</v>
      </c>
      <c r="D76" s="192">
        <v>395</v>
      </c>
      <c r="E76" s="192">
        <v>288</v>
      </c>
      <c r="F76" s="193">
        <v>4741</v>
      </c>
      <c r="G76" s="201">
        <v>511</v>
      </c>
      <c r="H76" s="192">
        <v>322</v>
      </c>
      <c r="I76" s="192">
        <v>123</v>
      </c>
      <c r="J76" s="192">
        <v>67</v>
      </c>
      <c r="K76" s="195">
        <v>999</v>
      </c>
      <c r="L76" s="192">
        <v>100</v>
      </c>
      <c r="M76" s="192">
        <v>27</v>
      </c>
      <c r="N76" s="192">
        <v>26</v>
      </c>
      <c r="O76" s="192">
        <v>14</v>
      </c>
      <c r="P76" s="195">
        <v>137</v>
      </c>
      <c r="Q76" s="196">
        <v>5877</v>
      </c>
      <c r="T76" s="126"/>
    </row>
    <row r="77" spans="1:20" ht="14.25" customHeight="1">
      <c r="A77" s="137">
        <v>45962</v>
      </c>
      <c r="B77" s="192">
        <v>494</v>
      </c>
      <c r="C77" s="192">
        <v>751</v>
      </c>
      <c r="D77" s="192">
        <v>394</v>
      </c>
      <c r="E77" s="192">
        <v>287</v>
      </c>
      <c r="F77" s="193">
        <v>4726</v>
      </c>
      <c r="G77" s="201">
        <v>516</v>
      </c>
      <c r="H77" s="192">
        <v>322</v>
      </c>
      <c r="I77" s="192">
        <v>125</v>
      </c>
      <c r="J77" s="192">
        <v>67</v>
      </c>
      <c r="K77" s="195">
        <v>997</v>
      </c>
      <c r="L77" s="192">
        <v>100</v>
      </c>
      <c r="M77" s="192">
        <v>27</v>
      </c>
      <c r="N77" s="192">
        <v>26</v>
      </c>
      <c r="O77" s="192">
        <v>14</v>
      </c>
      <c r="P77" s="195">
        <v>137</v>
      </c>
      <c r="Q77" s="196">
        <v>5860</v>
      </c>
      <c r="T77" s="126"/>
    </row>
    <row r="78" spans="1:20" ht="14.25" customHeight="1">
      <c r="A78" s="137">
        <v>45992</v>
      </c>
      <c r="B78" s="192">
        <v>489</v>
      </c>
      <c r="C78" s="192">
        <v>748</v>
      </c>
      <c r="D78" s="192">
        <v>393</v>
      </c>
      <c r="E78" s="192">
        <v>285</v>
      </c>
      <c r="F78" s="193">
        <v>4706</v>
      </c>
      <c r="G78" s="201">
        <v>513</v>
      </c>
      <c r="H78" s="192">
        <v>321</v>
      </c>
      <c r="I78" s="192">
        <v>124</v>
      </c>
      <c r="J78" s="192">
        <v>68</v>
      </c>
      <c r="K78" s="195">
        <v>995</v>
      </c>
      <c r="L78" s="192">
        <v>102</v>
      </c>
      <c r="M78" s="192">
        <v>27</v>
      </c>
      <c r="N78" s="192">
        <v>26</v>
      </c>
      <c r="O78" s="192">
        <v>14</v>
      </c>
      <c r="P78" s="195">
        <v>138</v>
      </c>
      <c r="Q78" s="196">
        <v>5839</v>
      </c>
      <c r="T78" s="126"/>
    </row>
    <row r="79" spans="1:20" ht="14.25" customHeight="1">
      <c r="A79" s="137">
        <v>46023</v>
      </c>
      <c r="B79" s="192">
        <v>493</v>
      </c>
      <c r="C79" s="192">
        <v>748</v>
      </c>
      <c r="D79" s="192">
        <v>392</v>
      </c>
      <c r="E79" s="192">
        <v>286</v>
      </c>
      <c r="F79" s="193">
        <v>4698</v>
      </c>
      <c r="G79" s="201">
        <v>518</v>
      </c>
      <c r="H79" s="192">
        <v>321</v>
      </c>
      <c r="I79" s="192">
        <v>124</v>
      </c>
      <c r="J79" s="192">
        <v>70</v>
      </c>
      <c r="K79" s="195">
        <v>1004</v>
      </c>
      <c r="L79" s="192">
        <v>108</v>
      </c>
      <c r="M79" s="192">
        <v>30</v>
      </c>
      <c r="N79" s="192">
        <v>28</v>
      </c>
      <c r="O79" s="192">
        <v>16</v>
      </c>
      <c r="P79" s="195">
        <v>146</v>
      </c>
      <c r="Q79" s="196">
        <v>5848</v>
      </c>
      <c r="T79" s="126"/>
    </row>
    <row r="80" spans="1:20" ht="14.25" customHeight="1">
      <c r="A80" s="137">
        <v>46054</v>
      </c>
      <c r="B80" s="202">
        <v>497</v>
      </c>
      <c r="C80" s="202">
        <v>749</v>
      </c>
      <c r="D80" s="202">
        <v>393</v>
      </c>
      <c r="E80" s="202">
        <v>290</v>
      </c>
      <c r="F80" s="203">
        <v>4691</v>
      </c>
      <c r="G80" s="202">
        <v>522</v>
      </c>
      <c r="H80" s="202">
        <v>322</v>
      </c>
      <c r="I80" s="202">
        <v>128</v>
      </c>
      <c r="J80" s="202">
        <v>70</v>
      </c>
      <c r="K80" s="204">
        <v>1009</v>
      </c>
      <c r="L80" s="202">
        <v>108</v>
      </c>
      <c r="M80" s="202">
        <v>31</v>
      </c>
      <c r="N80" s="202">
        <v>29</v>
      </c>
      <c r="O80" s="202">
        <v>16</v>
      </c>
      <c r="P80" s="204">
        <v>146</v>
      </c>
      <c r="Q80" s="205">
        <v>5846</v>
      </c>
      <c r="T80" s="126"/>
    </row>
    <row r="81" spans="1:20" ht="14.25" customHeight="1">
      <c r="A81" s="137">
        <v>46082</v>
      </c>
      <c r="B81" s="202">
        <v>498</v>
      </c>
      <c r="C81" s="202">
        <v>746</v>
      </c>
      <c r="D81" s="202">
        <v>396</v>
      </c>
      <c r="E81" s="202">
        <v>288</v>
      </c>
      <c r="F81" s="203">
        <v>4692</v>
      </c>
      <c r="G81" s="202">
        <v>528</v>
      </c>
      <c r="H81" s="202">
        <v>325</v>
      </c>
      <c r="I81" s="202">
        <v>129</v>
      </c>
      <c r="J81" s="202">
        <v>69</v>
      </c>
      <c r="K81" s="204">
        <v>1020</v>
      </c>
      <c r="L81" s="202">
        <v>107</v>
      </c>
      <c r="M81" s="202">
        <v>31</v>
      </c>
      <c r="N81" s="202">
        <v>29</v>
      </c>
      <c r="O81" s="202">
        <v>17</v>
      </c>
      <c r="P81" s="204">
        <v>145</v>
      </c>
      <c r="Q81" s="205">
        <v>5857</v>
      </c>
      <c r="T81" s="126"/>
    </row>
    <row r="82" spans="1:20" ht="14.25" customHeight="1">
      <c r="A82" s="137">
        <v>46113</v>
      </c>
      <c r="B82" s="197">
        <v>499</v>
      </c>
      <c r="C82" s="197">
        <v>742</v>
      </c>
      <c r="D82" s="197">
        <v>393</v>
      </c>
      <c r="E82" s="197">
        <v>290</v>
      </c>
      <c r="F82" s="198">
        <v>4694</v>
      </c>
      <c r="G82" s="206">
        <v>530</v>
      </c>
      <c r="H82" s="197">
        <v>325</v>
      </c>
      <c r="I82" s="197">
        <v>132</v>
      </c>
      <c r="J82" s="197">
        <v>71</v>
      </c>
      <c r="K82" s="199">
        <v>1020</v>
      </c>
      <c r="L82" s="197">
        <v>107</v>
      </c>
      <c r="M82" s="197">
        <v>31</v>
      </c>
      <c r="N82" s="197">
        <v>29</v>
      </c>
      <c r="O82" s="197">
        <v>17</v>
      </c>
      <c r="P82" s="199">
        <v>145</v>
      </c>
      <c r="Q82" s="200">
        <v>5859</v>
      </c>
      <c r="T82" s="126"/>
    </row>
    <row r="83" spans="1:20" ht="14.25" customHeight="1">
      <c r="A83" s="137">
        <v>46143</v>
      </c>
      <c r="B83" s="192">
        <v>498</v>
      </c>
      <c r="C83" s="192">
        <v>743</v>
      </c>
      <c r="D83" s="192">
        <v>391</v>
      </c>
      <c r="E83" s="192">
        <v>293</v>
      </c>
      <c r="F83" s="193">
        <v>4683</v>
      </c>
      <c r="G83" s="201">
        <v>535</v>
      </c>
      <c r="H83" s="192">
        <v>327</v>
      </c>
      <c r="I83" s="192">
        <v>134</v>
      </c>
      <c r="J83" s="192">
        <v>71</v>
      </c>
      <c r="K83" s="195">
        <v>1021</v>
      </c>
      <c r="L83" s="192">
        <v>107</v>
      </c>
      <c r="M83" s="192">
        <v>31</v>
      </c>
      <c r="N83" s="192">
        <v>30</v>
      </c>
      <c r="O83" s="192">
        <v>17</v>
      </c>
      <c r="P83" s="195">
        <v>145</v>
      </c>
      <c r="Q83" s="196">
        <v>5849</v>
      </c>
      <c r="T83" s="126"/>
    </row>
    <row r="84" spans="1:20" ht="14.25" customHeight="1">
      <c r="A84" s="137">
        <v>46174</v>
      </c>
      <c r="B84" s="192">
        <v>500</v>
      </c>
      <c r="C84" s="192">
        <v>744</v>
      </c>
      <c r="D84" s="192">
        <v>400</v>
      </c>
      <c r="E84" s="192">
        <v>297</v>
      </c>
      <c r="F84" s="193">
        <v>4691</v>
      </c>
      <c r="G84" s="201">
        <v>539</v>
      </c>
      <c r="H84" s="192">
        <v>328</v>
      </c>
      <c r="I84" s="192">
        <v>134</v>
      </c>
      <c r="J84" s="192">
        <v>71</v>
      </c>
      <c r="K84" s="195">
        <v>1024</v>
      </c>
      <c r="L84" s="192">
        <v>106</v>
      </c>
      <c r="M84" s="192">
        <v>31</v>
      </c>
      <c r="N84" s="192">
        <v>29</v>
      </c>
      <c r="O84" s="192">
        <v>17</v>
      </c>
      <c r="P84" s="195">
        <v>144</v>
      </c>
      <c r="Q84" s="196">
        <v>5859</v>
      </c>
      <c r="T84" s="126"/>
    </row>
    <row r="85" spans="1:20" ht="14.25" customHeight="1">
      <c r="T85" s="126"/>
    </row>
    <row r="86" spans="1:20" ht="14.25" customHeight="1">
      <c r="T86" s="126"/>
    </row>
    <row r="87" spans="1:20" ht="14.25" customHeight="1">
      <c r="T87" s="126"/>
    </row>
    <row r="88" spans="1:20" ht="14.25" customHeight="1">
      <c r="T88" s="126"/>
    </row>
    <row r="89" spans="1:20" ht="14.25" customHeight="1">
      <c r="T89" s="126"/>
    </row>
    <row r="90" spans="1:20" ht="14.25" customHeight="1">
      <c r="T90" s="126"/>
    </row>
    <row r="91" spans="1:20" ht="14.25" customHeight="1">
      <c r="T91" s="126"/>
    </row>
    <row r="92" spans="1:20" ht="14.25" customHeight="1">
      <c r="T92" s="126"/>
    </row>
    <row r="93" spans="1:20" ht="14.25" customHeight="1">
      <c r="T93" s="126"/>
    </row>
  </sheetData>
  <phoneticPr fontId="4" type="noConversion"/>
  <pageMargins left="0.7" right="0.7" top="0.75" bottom="0.75" header="0.3" footer="0.3"/>
  <pageSetup paperSize="9" orientation="portrait" verticalDpi="20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118B1-F381-408A-A6D5-15300C7F5379}">
  <sheetPr>
    <tabColor rgb="FFFFFF00"/>
  </sheetPr>
  <dimension ref="A1:B8"/>
  <sheetViews>
    <sheetView workbookViewId="0"/>
  </sheetViews>
  <sheetFormatPr defaultRowHeight="14.25"/>
  <cols>
    <col min="1" max="1" width="9.375" customWidth="1"/>
    <col min="2" max="2" width="11.5" customWidth="1"/>
  </cols>
  <sheetData>
    <row r="1" spans="1:2">
      <c r="A1" t="s">
        <v>141</v>
      </c>
      <c r="B1" t="s">
        <v>178</v>
      </c>
    </row>
    <row r="2" spans="1:2">
      <c r="A2">
        <v>2019</v>
      </c>
      <c r="B2">
        <v>8889743</v>
      </c>
    </row>
    <row r="3" spans="1:2">
      <c r="A3">
        <v>2020</v>
      </c>
      <c r="B3">
        <v>8867008</v>
      </c>
    </row>
    <row r="4" spans="1:2">
      <c r="A4">
        <v>2021</v>
      </c>
      <c r="B4">
        <v>8804769</v>
      </c>
    </row>
    <row r="5" spans="1:2">
      <c r="A5">
        <v>2022</v>
      </c>
      <c r="B5">
        <v>8871368</v>
      </c>
    </row>
    <row r="6" spans="1:2">
      <c r="A6">
        <v>2023</v>
      </c>
      <c r="B6">
        <v>8999705</v>
      </c>
    </row>
    <row r="7" spans="1:2">
      <c r="A7">
        <v>2024</v>
      </c>
      <c r="B7">
        <v>9089736</v>
      </c>
    </row>
    <row r="8" spans="1:2">
      <c r="A8">
        <v>2025</v>
      </c>
      <c r="B8">
        <v>9841000</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7D44-6C04-48EF-8092-55C3436DDF75}">
  <sheetPr>
    <tabColor rgb="FFFFFF00"/>
  </sheetPr>
  <dimension ref="A1:A2"/>
  <sheetViews>
    <sheetView workbookViewId="0"/>
  </sheetViews>
  <sheetFormatPr defaultRowHeight="14.25"/>
  <cols>
    <col min="1" max="1" width="13.5" customWidth="1"/>
  </cols>
  <sheetData>
    <row r="1" spans="1:1">
      <c r="A1" t="s">
        <v>179</v>
      </c>
    </row>
    <row r="2" spans="1:1">
      <c r="A2">
        <f>MAX(LondonPopulation!A:A)</f>
        <v>2025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B16A5-1780-4F5C-A625-8E4C7A0E0C5E}">
  <sheetPr>
    <tabColor rgb="FFFFFF00"/>
  </sheetPr>
  <dimension ref="A1:C319"/>
  <sheetViews>
    <sheetView workbookViewId="0">
      <pane ySplit="1" topLeftCell="A2" activePane="bottomLeft" state="frozen"/>
      <selection pane="bottomLeft"/>
    </sheetView>
  </sheetViews>
  <sheetFormatPr defaultRowHeight="14.25"/>
  <cols>
    <col min="1" max="1" width="12.625" bestFit="1" customWidth="1"/>
    <col min="2" max="2" width="12.625" hidden="1" customWidth="1"/>
    <col min="3" max="3" width="16.625" bestFit="1" customWidth="1"/>
  </cols>
  <sheetData>
    <row r="1" spans="1:3">
      <c r="A1" t="s">
        <v>212</v>
      </c>
      <c r="B1" t="s">
        <v>180</v>
      </c>
      <c r="C1" t="s">
        <v>181</v>
      </c>
    </row>
    <row r="2" spans="1:3">
      <c r="A2" s="191">
        <v>36526</v>
      </c>
      <c r="B2">
        <v>200001</v>
      </c>
      <c r="C2" s="141">
        <v>3353</v>
      </c>
    </row>
    <row r="3" spans="1:3">
      <c r="A3" s="191">
        <v>36557</v>
      </c>
      <c r="B3">
        <v>200002</v>
      </c>
      <c r="C3" s="141">
        <v>3307</v>
      </c>
    </row>
    <row r="4" spans="1:3">
      <c r="A4" s="191">
        <v>36586</v>
      </c>
      <c r="B4">
        <v>200003</v>
      </c>
      <c r="C4" s="141">
        <v>4315</v>
      </c>
    </row>
    <row r="5" spans="1:3">
      <c r="A5" s="191">
        <v>36617</v>
      </c>
      <c r="B5">
        <v>200004</v>
      </c>
      <c r="C5" s="141">
        <v>3633</v>
      </c>
    </row>
    <row r="6" spans="1:3">
      <c r="A6" s="191">
        <v>36647</v>
      </c>
      <c r="B6">
        <v>200005</v>
      </c>
      <c r="C6" s="141">
        <v>3833</v>
      </c>
    </row>
    <row r="7" spans="1:3">
      <c r="A7" s="191">
        <v>36678</v>
      </c>
      <c r="B7">
        <v>200006</v>
      </c>
      <c r="C7" s="141">
        <v>4825</v>
      </c>
    </row>
    <row r="8" spans="1:3">
      <c r="A8" s="191">
        <v>36708</v>
      </c>
      <c r="B8">
        <v>200007</v>
      </c>
      <c r="C8" s="141">
        <v>4858</v>
      </c>
    </row>
    <row r="9" spans="1:3">
      <c r="A9" s="191">
        <v>36739</v>
      </c>
      <c r="B9">
        <v>200008</v>
      </c>
      <c r="C9" s="141">
        <v>5195</v>
      </c>
    </row>
    <row r="10" spans="1:3">
      <c r="A10" s="191">
        <v>36770</v>
      </c>
      <c r="B10">
        <v>200009</v>
      </c>
      <c r="C10" s="141">
        <v>3783</v>
      </c>
    </row>
    <row r="11" spans="1:3">
      <c r="A11" s="191">
        <v>36800</v>
      </c>
      <c r="B11">
        <v>200010</v>
      </c>
      <c r="C11" s="141">
        <v>3948</v>
      </c>
    </row>
    <row r="12" spans="1:3">
      <c r="A12" s="191">
        <v>36831</v>
      </c>
      <c r="B12">
        <v>200011</v>
      </c>
      <c r="C12" s="141">
        <v>4182</v>
      </c>
    </row>
    <row r="13" spans="1:3">
      <c r="A13" s="191">
        <v>36861</v>
      </c>
      <c r="B13">
        <v>200012</v>
      </c>
      <c r="C13" s="141">
        <v>3322</v>
      </c>
    </row>
    <row r="14" spans="1:3">
      <c r="A14" s="191">
        <v>36892</v>
      </c>
      <c r="B14">
        <v>200101</v>
      </c>
      <c r="C14" s="141">
        <v>3375</v>
      </c>
    </row>
    <row r="15" spans="1:3">
      <c r="A15" s="191">
        <v>36923</v>
      </c>
      <c r="B15">
        <v>200102</v>
      </c>
      <c r="C15" s="141">
        <v>3523</v>
      </c>
    </row>
    <row r="16" spans="1:3">
      <c r="A16" s="191">
        <v>36951</v>
      </c>
      <c r="B16">
        <v>200103</v>
      </c>
      <c r="C16" s="141">
        <v>3443</v>
      </c>
    </row>
    <row r="17" spans="1:3">
      <c r="A17" s="191">
        <v>36982</v>
      </c>
      <c r="B17">
        <v>200104</v>
      </c>
      <c r="C17" s="141">
        <v>4086</v>
      </c>
    </row>
    <row r="18" spans="1:3">
      <c r="A18" s="191">
        <v>37012</v>
      </c>
      <c r="B18">
        <v>200105</v>
      </c>
      <c r="C18" s="141">
        <v>5378</v>
      </c>
    </row>
    <row r="19" spans="1:3">
      <c r="A19" s="191">
        <v>37043</v>
      </c>
      <c r="B19">
        <v>200106</v>
      </c>
      <c r="C19" s="141">
        <v>6187</v>
      </c>
    </row>
    <row r="20" spans="1:3">
      <c r="A20" s="191">
        <v>37073</v>
      </c>
      <c r="B20">
        <v>200107</v>
      </c>
      <c r="C20" s="141">
        <v>6211</v>
      </c>
    </row>
    <row r="21" spans="1:3">
      <c r="A21" s="191">
        <v>37104</v>
      </c>
      <c r="B21">
        <v>200108</v>
      </c>
      <c r="C21" s="141">
        <v>4859</v>
      </c>
    </row>
    <row r="22" spans="1:3">
      <c r="A22" s="191">
        <v>37135</v>
      </c>
      <c r="B22">
        <v>200109</v>
      </c>
      <c r="C22" s="141">
        <v>4373</v>
      </c>
    </row>
    <row r="23" spans="1:3">
      <c r="A23" s="191">
        <v>37165</v>
      </c>
      <c r="B23">
        <v>200110</v>
      </c>
      <c r="C23" s="141">
        <v>4234</v>
      </c>
    </row>
    <row r="24" spans="1:3">
      <c r="A24" s="191">
        <v>37196</v>
      </c>
      <c r="B24">
        <v>200111</v>
      </c>
      <c r="C24" s="141">
        <v>5485</v>
      </c>
    </row>
    <row r="25" spans="1:3">
      <c r="A25" s="191">
        <v>37226</v>
      </c>
      <c r="B25">
        <v>200112</v>
      </c>
      <c r="C25" s="141">
        <v>3909</v>
      </c>
    </row>
    <row r="26" spans="1:3">
      <c r="A26" s="191">
        <v>37257</v>
      </c>
      <c r="B26">
        <v>200201</v>
      </c>
      <c r="C26" s="141">
        <v>3425</v>
      </c>
    </row>
    <row r="27" spans="1:3">
      <c r="A27" s="191">
        <v>37288</v>
      </c>
      <c r="B27">
        <v>200202</v>
      </c>
      <c r="C27" s="141">
        <v>3136</v>
      </c>
    </row>
    <row r="28" spans="1:3">
      <c r="A28" s="191">
        <v>37316</v>
      </c>
      <c r="B28">
        <v>200203</v>
      </c>
      <c r="C28" s="141">
        <v>4397</v>
      </c>
    </row>
    <row r="29" spans="1:3">
      <c r="A29" s="191">
        <v>37347</v>
      </c>
      <c r="B29">
        <v>200204</v>
      </c>
      <c r="C29" s="141">
        <v>5154</v>
      </c>
    </row>
    <row r="30" spans="1:3">
      <c r="A30" s="191">
        <v>37377</v>
      </c>
      <c r="B30">
        <v>200205</v>
      </c>
      <c r="C30" s="141">
        <v>3879</v>
      </c>
    </row>
    <row r="31" spans="1:3">
      <c r="A31" s="191">
        <v>37408</v>
      </c>
      <c r="B31">
        <v>200206</v>
      </c>
      <c r="C31" s="141">
        <v>4267</v>
      </c>
    </row>
    <row r="32" spans="1:3">
      <c r="A32" s="191">
        <v>37438</v>
      </c>
      <c r="B32">
        <v>200207</v>
      </c>
      <c r="C32" s="141">
        <v>4533</v>
      </c>
    </row>
    <row r="33" spans="1:3">
      <c r="A33" s="191">
        <v>37469</v>
      </c>
      <c r="B33">
        <v>200208</v>
      </c>
      <c r="C33" s="141">
        <v>4024</v>
      </c>
    </row>
    <row r="34" spans="1:3">
      <c r="A34" s="191">
        <v>37500</v>
      </c>
      <c r="B34">
        <v>200209</v>
      </c>
      <c r="C34" s="141">
        <v>5048</v>
      </c>
    </row>
    <row r="35" spans="1:3">
      <c r="A35" s="191">
        <v>37530</v>
      </c>
      <c r="B35">
        <v>200210</v>
      </c>
      <c r="C35" s="141">
        <v>4830</v>
      </c>
    </row>
    <row r="36" spans="1:3">
      <c r="A36" s="191">
        <v>37561</v>
      </c>
      <c r="B36">
        <v>200211</v>
      </c>
      <c r="C36" s="141">
        <v>2894</v>
      </c>
    </row>
    <row r="37" spans="1:3">
      <c r="A37" s="191">
        <v>37591</v>
      </c>
      <c r="B37">
        <v>200212</v>
      </c>
      <c r="C37" s="141">
        <v>2957</v>
      </c>
    </row>
    <row r="38" spans="1:3">
      <c r="A38" s="191">
        <v>37622</v>
      </c>
      <c r="B38">
        <v>200301</v>
      </c>
      <c r="C38" s="141">
        <v>2686</v>
      </c>
    </row>
    <row r="39" spans="1:3">
      <c r="A39" s="191">
        <v>37653</v>
      </c>
      <c r="B39">
        <v>200302</v>
      </c>
      <c r="C39" s="141">
        <v>2983</v>
      </c>
    </row>
    <row r="40" spans="1:3">
      <c r="A40" s="191">
        <v>37681</v>
      </c>
      <c r="B40">
        <v>200303</v>
      </c>
      <c r="C40" s="141">
        <v>4360</v>
      </c>
    </row>
    <row r="41" spans="1:3">
      <c r="A41" s="191">
        <v>37712</v>
      </c>
      <c r="B41">
        <v>200304</v>
      </c>
      <c r="C41" s="141">
        <v>4982</v>
      </c>
    </row>
    <row r="42" spans="1:3">
      <c r="A42" s="191">
        <v>37742</v>
      </c>
      <c r="B42">
        <v>200305</v>
      </c>
      <c r="C42" s="141">
        <v>4401</v>
      </c>
    </row>
    <row r="43" spans="1:3">
      <c r="A43" s="191">
        <v>37773</v>
      </c>
      <c r="B43">
        <v>200306</v>
      </c>
      <c r="C43" s="141">
        <v>4803</v>
      </c>
    </row>
    <row r="44" spans="1:3">
      <c r="A44" s="191">
        <v>37803</v>
      </c>
      <c r="B44">
        <v>200307</v>
      </c>
      <c r="C44" s="141">
        <v>5219</v>
      </c>
    </row>
    <row r="45" spans="1:3">
      <c r="A45" s="191">
        <v>37834</v>
      </c>
      <c r="B45">
        <v>200308</v>
      </c>
      <c r="C45" s="141">
        <v>7910</v>
      </c>
    </row>
    <row r="46" spans="1:3">
      <c r="A46" s="191">
        <v>37865</v>
      </c>
      <c r="B46">
        <v>200309</v>
      </c>
      <c r="C46" s="141">
        <v>7240</v>
      </c>
    </row>
    <row r="47" spans="1:3">
      <c r="A47" s="191">
        <v>37895</v>
      </c>
      <c r="B47">
        <v>200310</v>
      </c>
      <c r="C47" s="141">
        <v>6405</v>
      </c>
    </row>
    <row r="48" spans="1:3">
      <c r="A48" s="191">
        <v>37926</v>
      </c>
      <c r="B48">
        <v>200311</v>
      </c>
      <c r="C48" s="141">
        <v>4348</v>
      </c>
    </row>
    <row r="49" spans="1:3">
      <c r="A49" s="191">
        <v>37956</v>
      </c>
      <c r="B49">
        <v>200312</v>
      </c>
      <c r="C49" s="141">
        <v>2896</v>
      </c>
    </row>
    <row r="50" spans="1:3">
      <c r="A50" s="191">
        <v>37987</v>
      </c>
      <c r="B50">
        <v>200401</v>
      </c>
      <c r="C50" s="141">
        <v>2723</v>
      </c>
    </row>
    <row r="51" spans="1:3">
      <c r="A51" s="191">
        <v>38018</v>
      </c>
      <c r="B51">
        <v>200402</v>
      </c>
      <c r="C51" s="141">
        <v>2999</v>
      </c>
    </row>
    <row r="52" spans="1:3">
      <c r="A52" s="191">
        <v>38047</v>
      </c>
      <c r="B52">
        <v>200403</v>
      </c>
      <c r="C52" s="141">
        <v>3324</v>
      </c>
    </row>
    <row r="53" spans="1:3">
      <c r="A53" s="191">
        <v>38078</v>
      </c>
      <c r="B53">
        <v>200404</v>
      </c>
      <c r="C53" s="141">
        <v>3328</v>
      </c>
    </row>
    <row r="54" spans="1:3">
      <c r="A54" s="191">
        <v>38108</v>
      </c>
      <c r="B54">
        <v>200405</v>
      </c>
      <c r="C54" s="141">
        <v>3864</v>
      </c>
    </row>
    <row r="55" spans="1:3">
      <c r="A55" s="191">
        <v>38139</v>
      </c>
      <c r="B55">
        <v>200406</v>
      </c>
      <c r="C55" s="141">
        <v>4123</v>
      </c>
    </row>
    <row r="56" spans="1:3">
      <c r="A56" s="191">
        <v>38169</v>
      </c>
      <c r="B56">
        <v>200407</v>
      </c>
      <c r="C56" s="141">
        <v>4115</v>
      </c>
    </row>
    <row r="57" spans="1:3">
      <c r="A57" s="191">
        <v>38200</v>
      </c>
      <c r="B57">
        <v>200408</v>
      </c>
      <c r="C57" s="141">
        <v>3548</v>
      </c>
    </row>
    <row r="58" spans="1:3">
      <c r="A58" s="191">
        <v>38231</v>
      </c>
      <c r="B58">
        <v>200409</v>
      </c>
      <c r="C58" s="141">
        <v>3500</v>
      </c>
    </row>
    <row r="59" spans="1:3">
      <c r="A59" s="191">
        <v>38261</v>
      </c>
      <c r="B59">
        <v>200410</v>
      </c>
      <c r="C59" s="141">
        <v>2932</v>
      </c>
    </row>
    <row r="60" spans="1:3">
      <c r="A60" s="191">
        <v>38292</v>
      </c>
      <c r="B60">
        <v>200411</v>
      </c>
      <c r="C60" s="141">
        <v>3738</v>
      </c>
    </row>
    <row r="61" spans="1:3">
      <c r="A61" s="191">
        <v>38322</v>
      </c>
      <c r="B61">
        <v>200412</v>
      </c>
      <c r="C61" s="141">
        <v>2689</v>
      </c>
    </row>
    <row r="62" spans="1:3">
      <c r="A62" s="191">
        <v>38353</v>
      </c>
      <c r="B62">
        <v>200501</v>
      </c>
      <c r="C62" s="141">
        <v>2776</v>
      </c>
    </row>
    <row r="63" spans="1:3">
      <c r="A63" s="191">
        <v>38384</v>
      </c>
      <c r="B63">
        <v>200502</v>
      </c>
      <c r="C63" s="141">
        <v>2593</v>
      </c>
    </row>
    <row r="64" spans="1:3">
      <c r="A64" s="191">
        <v>38412</v>
      </c>
      <c r="B64">
        <v>200503</v>
      </c>
      <c r="C64" s="141">
        <v>3182</v>
      </c>
    </row>
    <row r="65" spans="1:3">
      <c r="A65" s="191">
        <v>38443</v>
      </c>
      <c r="B65">
        <v>200504</v>
      </c>
      <c r="C65" s="141">
        <v>3179</v>
      </c>
    </row>
    <row r="66" spans="1:3">
      <c r="A66" s="191">
        <v>38473</v>
      </c>
      <c r="B66">
        <v>200505</v>
      </c>
      <c r="C66" s="141">
        <v>3839</v>
      </c>
    </row>
    <row r="67" spans="1:3">
      <c r="A67" s="191">
        <v>38504</v>
      </c>
      <c r="B67">
        <v>200506</v>
      </c>
      <c r="C67" s="141">
        <v>4391</v>
      </c>
    </row>
    <row r="68" spans="1:3">
      <c r="A68" s="191">
        <v>38534</v>
      </c>
      <c r="B68">
        <v>200507</v>
      </c>
      <c r="C68" s="141">
        <v>4870</v>
      </c>
    </row>
    <row r="69" spans="1:3">
      <c r="A69" s="191">
        <v>38565</v>
      </c>
      <c r="B69">
        <v>200508</v>
      </c>
      <c r="C69" s="141">
        <v>3717</v>
      </c>
    </row>
    <row r="70" spans="1:3">
      <c r="A70" s="191">
        <v>38596</v>
      </c>
      <c r="B70">
        <v>200509</v>
      </c>
      <c r="C70" s="141">
        <v>3058</v>
      </c>
    </row>
    <row r="71" spans="1:3">
      <c r="A71" s="191">
        <v>38626</v>
      </c>
      <c r="B71">
        <v>200510</v>
      </c>
      <c r="C71" s="141">
        <v>3069</v>
      </c>
    </row>
    <row r="72" spans="1:3">
      <c r="A72" s="191">
        <v>38657</v>
      </c>
      <c r="B72">
        <v>200511</v>
      </c>
      <c r="C72" s="141">
        <v>3105</v>
      </c>
    </row>
    <row r="73" spans="1:3">
      <c r="A73" s="191">
        <v>38687</v>
      </c>
      <c r="B73">
        <v>200512</v>
      </c>
      <c r="C73" s="141">
        <v>2662</v>
      </c>
    </row>
    <row r="74" spans="1:3">
      <c r="A74" s="191">
        <v>38718</v>
      </c>
      <c r="B74">
        <v>200601</v>
      </c>
      <c r="C74" s="141">
        <v>2539</v>
      </c>
    </row>
    <row r="75" spans="1:3">
      <c r="A75" s="191">
        <v>38749</v>
      </c>
      <c r="B75">
        <v>200602</v>
      </c>
      <c r="C75" s="141">
        <v>2220</v>
      </c>
    </row>
    <row r="76" spans="1:3">
      <c r="A76" s="191">
        <v>38777</v>
      </c>
      <c r="B76">
        <v>200603</v>
      </c>
      <c r="C76" s="141">
        <v>2530</v>
      </c>
    </row>
    <row r="77" spans="1:3">
      <c r="A77" s="191">
        <v>38808</v>
      </c>
      <c r="B77">
        <v>200604</v>
      </c>
      <c r="C77" s="141">
        <v>3059</v>
      </c>
    </row>
    <row r="78" spans="1:3">
      <c r="A78" s="191">
        <v>38838</v>
      </c>
      <c r="B78">
        <v>200605</v>
      </c>
      <c r="C78" s="141">
        <v>2729</v>
      </c>
    </row>
    <row r="79" spans="1:3">
      <c r="A79" s="191">
        <v>38869</v>
      </c>
      <c r="B79">
        <v>200606</v>
      </c>
      <c r="C79" s="141">
        <v>3576</v>
      </c>
    </row>
    <row r="80" spans="1:3">
      <c r="A80" s="191">
        <v>38899</v>
      </c>
      <c r="B80">
        <v>200607</v>
      </c>
      <c r="C80" s="141">
        <v>5716</v>
      </c>
    </row>
    <row r="81" spans="1:3">
      <c r="A81" s="191">
        <v>38930</v>
      </c>
      <c r="B81">
        <v>200608</v>
      </c>
      <c r="C81" s="141">
        <v>3910</v>
      </c>
    </row>
    <row r="82" spans="1:3">
      <c r="A82" s="191">
        <v>38961</v>
      </c>
      <c r="B82">
        <v>200609</v>
      </c>
      <c r="C82" s="141">
        <v>2912</v>
      </c>
    </row>
    <row r="83" spans="1:3">
      <c r="A83" s="191">
        <v>38991</v>
      </c>
      <c r="B83">
        <v>200610</v>
      </c>
      <c r="C83" s="141">
        <v>2712</v>
      </c>
    </row>
    <row r="84" spans="1:3">
      <c r="A84" s="191">
        <v>39022</v>
      </c>
      <c r="B84">
        <v>200611</v>
      </c>
      <c r="C84" s="141">
        <v>2966</v>
      </c>
    </row>
    <row r="85" spans="1:3">
      <c r="A85" s="191">
        <v>39052</v>
      </c>
      <c r="B85">
        <v>200612</v>
      </c>
      <c r="C85" s="141">
        <v>2244</v>
      </c>
    </row>
    <row r="86" spans="1:3">
      <c r="A86" s="191">
        <v>39083</v>
      </c>
      <c r="B86">
        <v>200701</v>
      </c>
      <c r="C86" s="141">
        <v>2192</v>
      </c>
    </row>
    <row r="87" spans="1:3">
      <c r="A87" s="191">
        <v>39114</v>
      </c>
      <c r="B87">
        <v>200702</v>
      </c>
      <c r="C87" s="141">
        <v>2049</v>
      </c>
    </row>
    <row r="88" spans="1:3">
      <c r="A88" s="191">
        <v>39142</v>
      </c>
      <c r="B88">
        <v>200703</v>
      </c>
      <c r="C88" s="141">
        <v>2529</v>
      </c>
    </row>
    <row r="89" spans="1:3">
      <c r="A89" s="191">
        <v>39173</v>
      </c>
      <c r="B89">
        <v>200704</v>
      </c>
      <c r="C89" s="141">
        <v>3753</v>
      </c>
    </row>
    <row r="90" spans="1:3">
      <c r="A90" s="191">
        <v>39203</v>
      </c>
      <c r="B90">
        <v>200705</v>
      </c>
      <c r="C90" s="141">
        <v>2797</v>
      </c>
    </row>
    <row r="91" spans="1:3">
      <c r="A91" s="191">
        <v>39234</v>
      </c>
      <c r="B91">
        <v>200706</v>
      </c>
      <c r="C91" s="141">
        <v>2644</v>
      </c>
    </row>
    <row r="92" spans="1:3">
      <c r="A92" s="191">
        <v>39264</v>
      </c>
      <c r="B92">
        <v>200707</v>
      </c>
      <c r="C92" s="141">
        <v>2720</v>
      </c>
    </row>
    <row r="93" spans="1:3">
      <c r="A93" s="191">
        <v>39295</v>
      </c>
      <c r="B93">
        <v>200708</v>
      </c>
      <c r="C93" s="141">
        <v>2995</v>
      </c>
    </row>
    <row r="94" spans="1:3">
      <c r="A94" s="191">
        <v>39326</v>
      </c>
      <c r="B94">
        <v>200709</v>
      </c>
      <c r="C94" s="141">
        <v>3277</v>
      </c>
    </row>
    <row r="95" spans="1:3">
      <c r="A95" s="191">
        <v>39356</v>
      </c>
      <c r="B95">
        <v>200710</v>
      </c>
      <c r="C95" s="141">
        <v>2854</v>
      </c>
    </row>
    <row r="96" spans="1:3">
      <c r="A96" s="191">
        <v>39387</v>
      </c>
      <c r="B96">
        <v>200711</v>
      </c>
      <c r="C96" s="141">
        <v>3239</v>
      </c>
    </row>
    <row r="97" spans="1:3">
      <c r="A97" s="191">
        <v>39417</v>
      </c>
      <c r="B97">
        <v>200712</v>
      </c>
      <c r="C97" s="141">
        <v>2035</v>
      </c>
    </row>
    <row r="98" spans="1:3">
      <c r="A98" s="191">
        <v>39448</v>
      </c>
      <c r="B98">
        <v>200801</v>
      </c>
      <c r="C98" s="141">
        <v>1979</v>
      </c>
    </row>
    <row r="99" spans="1:3">
      <c r="A99" s="191">
        <v>39479</v>
      </c>
      <c r="B99">
        <v>200802</v>
      </c>
      <c r="C99" s="141">
        <v>2347</v>
      </c>
    </row>
    <row r="100" spans="1:3">
      <c r="A100" s="191">
        <v>39508</v>
      </c>
      <c r="B100">
        <v>200803</v>
      </c>
      <c r="C100" s="141">
        <v>2252</v>
      </c>
    </row>
    <row r="101" spans="1:3">
      <c r="A101" s="191">
        <v>39539</v>
      </c>
      <c r="B101">
        <v>200804</v>
      </c>
      <c r="C101" s="141">
        <v>2479</v>
      </c>
    </row>
    <row r="102" spans="1:3">
      <c r="A102" s="191">
        <v>39569</v>
      </c>
      <c r="B102">
        <v>200805</v>
      </c>
      <c r="C102" s="141">
        <v>2794</v>
      </c>
    </row>
    <row r="103" spans="1:3">
      <c r="A103" s="191">
        <v>39600</v>
      </c>
      <c r="B103">
        <v>200806</v>
      </c>
      <c r="C103" s="141">
        <v>2940</v>
      </c>
    </row>
    <row r="104" spans="1:3">
      <c r="A104" s="191">
        <v>39630</v>
      </c>
      <c r="B104">
        <v>200807</v>
      </c>
      <c r="C104" s="141">
        <v>3055</v>
      </c>
    </row>
    <row r="105" spans="1:3">
      <c r="A105" s="191">
        <v>39661</v>
      </c>
      <c r="B105">
        <v>200808</v>
      </c>
      <c r="C105" s="141">
        <v>2402</v>
      </c>
    </row>
    <row r="106" spans="1:3">
      <c r="A106" s="191">
        <v>39692</v>
      </c>
      <c r="B106">
        <v>200809</v>
      </c>
      <c r="C106" s="141">
        <v>2448</v>
      </c>
    </row>
    <row r="107" spans="1:3">
      <c r="A107" s="191">
        <v>39722</v>
      </c>
      <c r="B107">
        <v>200810</v>
      </c>
      <c r="C107" s="141">
        <v>2649</v>
      </c>
    </row>
    <row r="108" spans="1:3">
      <c r="A108" s="191">
        <v>39753</v>
      </c>
      <c r="B108">
        <v>200811</v>
      </c>
      <c r="C108" s="141">
        <v>2269</v>
      </c>
    </row>
    <row r="109" spans="1:3">
      <c r="A109" s="191">
        <v>39783</v>
      </c>
      <c r="B109">
        <v>200812</v>
      </c>
      <c r="C109" s="141">
        <v>2039</v>
      </c>
    </row>
    <row r="110" spans="1:3">
      <c r="A110" s="191">
        <v>39814</v>
      </c>
      <c r="B110">
        <v>200901</v>
      </c>
      <c r="C110" s="141">
        <v>1892</v>
      </c>
    </row>
    <row r="111" spans="1:3">
      <c r="A111" s="191">
        <v>39845</v>
      </c>
      <c r="B111">
        <v>200902</v>
      </c>
      <c r="C111" s="141">
        <v>1838</v>
      </c>
    </row>
    <row r="112" spans="1:3">
      <c r="A112" s="191">
        <v>39873</v>
      </c>
      <c r="B112">
        <v>200903</v>
      </c>
      <c r="C112" s="141">
        <v>2494</v>
      </c>
    </row>
    <row r="113" spans="1:3">
      <c r="A113" s="191">
        <v>39904</v>
      </c>
      <c r="B113">
        <v>200904</v>
      </c>
      <c r="C113" s="141">
        <v>2690</v>
      </c>
    </row>
    <row r="114" spans="1:3">
      <c r="A114" s="191">
        <v>39934</v>
      </c>
      <c r="B114">
        <v>200905</v>
      </c>
      <c r="C114" s="141">
        <v>3034</v>
      </c>
    </row>
    <row r="115" spans="1:3">
      <c r="A115" s="191">
        <v>39965</v>
      </c>
      <c r="B115">
        <v>200906</v>
      </c>
      <c r="C115" s="141">
        <v>2929</v>
      </c>
    </row>
    <row r="116" spans="1:3">
      <c r="A116" s="191">
        <v>39995</v>
      </c>
      <c r="B116">
        <v>200907</v>
      </c>
      <c r="C116" s="141">
        <v>2608</v>
      </c>
    </row>
    <row r="117" spans="1:3">
      <c r="A117" s="191">
        <v>40026</v>
      </c>
      <c r="B117">
        <v>200908</v>
      </c>
      <c r="C117" s="141">
        <v>2858</v>
      </c>
    </row>
    <row r="118" spans="1:3">
      <c r="A118" s="191">
        <v>40057</v>
      </c>
      <c r="B118">
        <v>200909</v>
      </c>
      <c r="C118" s="141">
        <v>2941</v>
      </c>
    </row>
    <row r="119" spans="1:3">
      <c r="A119" s="191">
        <v>40087</v>
      </c>
      <c r="B119">
        <v>200910</v>
      </c>
      <c r="C119" s="141">
        <v>2684</v>
      </c>
    </row>
    <row r="120" spans="1:3">
      <c r="A120" s="191">
        <v>40118</v>
      </c>
      <c r="B120">
        <v>200911</v>
      </c>
      <c r="C120" s="141">
        <v>1974</v>
      </c>
    </row>
    <row r="121" spans="1:3">
      <c r="A121" s="191">
        <v>40148</v>
      </c>
      <c r="B121">
        <v>200912</v>
      </c>
      <c r="C121" s="141">
        <v>1649</v>
      </c>
    </row>
    <row r="122" spans="1:3">
      <c r="A122" s="191">
        <v>40179</v>
      </c>
      <c r="B122">
        <v>201001</v>
      </c>
      <c r="C122" s="141">
        <v>1702</v>
      </c>
    </row>
    <row r="123" spans="1:3">
      <c r="A123" s="191">
        <v>40210</v>
      </c>
      <c r="B123">
        <v>201002</v>
      </c>
      <c r="C123" s="141">
        <v>1465</v>
      </c>
    </row>
    <row r="124" spans="1:3">
      <c r="A124" s="191">
        <v>40238</v>
      </c>
      <c r="B124">
        <v>201003</v>
      </c>
      <c r="C124" s="141">
        <v>2102</v>
      </c>
    </row>
    <row r="125" spans="1:3">
      <c r="A125" s="191">
        <v>40269</v>
      </c>
      <c r="B125">
        <v>201004</v>
      </c>
      <c r="C125" s="141">
        <v>2498</v>
      </c>
    </row>
    <row r="126" spans="1:3">
      <c r="A126" s="191">
        <v>40299</v>
      </c>
      <c r="B126">
        <v>201005</v>
      </c>
      <c r="C126" s="141">
        <v>2549</v>
      </c>
    </row>
    <row r="127" spans="1:3">
      <c r="A127" s="191">
        <v>40330</v>
      </c>
      <c r="B127">
        <v>201006</v>
      </c>
      <c r="C127" s="141">
        <v>2958</v>
      </c>
    </row>
    <row r="128" spans="1:3">
      <c r="A128" s="191">
        <v>40360</v>
      </c>
      <c r="B128">
        <v>201007</v>
      </c>
      <c r="C128" s="141">
        <v>4278</v>
      </c>
    </row>
    <row r="129" spans="1:3">
      <c r="A129" s="191">
        <v>40391</v>
      </c>
      <c r="B129">
        <v>201008</v>
      </c>
      <c r="C129" s="141">
        <v>2510</v>
      </c>
    </row>
    <row r="130" spans="1:3">
      <c r="A130" s="191">
        <v>40422</v>
      </c>
      <c r="B130">
        <v>201009</v>
      </c>
      <c r="C130" s="141">
        <v>2001</v>
      </c>
    </row>
    <row r="131" spans="1:3">
      <c r="A131" s="191">
        <v>40452</v>
      </c>
      <c r="B131">
        <v>201010</v>
      </c>
      <c r="C131" s="141">
        <v>1950</v>
      </c>
    </row>
    <row r="132" spans="1:3">
      <c r="A132" s="191">
        <v>40483</v>
      </c>
      <c r="B132">
        <v>201011</v>
      </c>
      <c r="C132" s="141">
        <v>1905</v>
      </c>
    </row>
    <row r="133" spans="1:3">
      <c r="A133" s="191">
        <v>40513</v>
      </c>
      <c r="B133">
        <v>201012</v>
      </c>
      <c r="C133" s="141">
        <v>1549</v>
      </c>
    </row>
    <row r="134" spans="1:3">
      <c r="A134" s="191">
        <v>40544</v>
      </c>
      <c r="B134">
        <v>201101</v>
      </c>
      <c r="C134" s="141">
        <v>1641</v>
      </c>
    </row>
    <row r="135" spans="1:3">
      <c r="A135" s="191">
        <v>40575</v>
      </c>
      <c r="B135">
        <v>201102</v>
      </c>
      <c r="C135" s="141">
        <v>1571</v>
      </c>
    </row>
    <row r="136" spans="1:3">
      <c r="A136" s="191">
        <v>40603</v>
      </c>
      <c r="B136">
        <v>201103</v>
      </c>
      <c r="C136" s="141">
        <v>2140</v>
      </c>
    </row>
    <row r="137" spans="1:3">
      <c r="A137" s="191">
        <v>40634</v>
      </c>
      <c r="B137">
        <v>201104</v>
      </c>
      <c r="C137" s="141">
        <v>2915</v>
      </c>
    </row>
    <row r="138" spans="1:3">
      <c r="A138" s="191">
        <v>40664</v>
      </c>
      <c r="B138">
        <v>201105</v>
      </c>
      <c r="C138" s="141">
        <v>3274</v>
      </c>
    </row>
    <row r="139" spans="1:3">
      <c r="A139" s="191">
        <v>40695</v>
      </c>
      <c r="B139">
        <v>201106</v>
      </c>
      <c r="C139" s="141">
        <v>2141</v>
      </c>
    </row>
    <row r="140" spans="1:3">
      <c r="A140" s="191">
        <v>40725</v>
      </c>
      <c r="B140">
        <v>201107</v>
      </c>
      <c r="C140" s="141">
        <v>2486</v>
      </c>
    </row>
    <row r="141" spans="1:3">
      <c r="A141" s="191">
        <v>40756</v>
      </c>
      <c r="B141">
        <v>201108</v>
      </c>
      <c r="C141" s="141">
        <v>2636</v>
      </c>
    </row>
    <row r="142" spans="1:3">
      <c r="A142" s="191">
        <v>40787</v>
      </c>
      <c r="B142">
        <v>201109</v>
      </c>
      <c r="C142" s="141">
        <v>1976</v>
      </c>
    </row>
    <row r="143" spans="1:3">
      <c r="A143" s="191">
        <v>40817</v>
      </c>
      <c r="B143">
        <v>201110</v>
      </c>
      <c r="C143" s="141">
        <v>2509</v>
      </c>
    </row>
    <row r="144" spans="1:3">
      <c r="A144" s="191">
        <v>40848</v>
      </c>
      <c r="B144">
        <v>201111</v>
      </c>
      <c r="C144" s="141">
        <v>1859</v>
      </c>
    </row>
    <row r="145" spans="1:3">
      <c r="A145" s="191">
        <v>40878</v>
      </c>
      <c r="B145">
        <v>201112</v>
      </c>
      <c r="C145" s="141">
        <v>1699</v>
      </c>
    </row>
    <row r="146" spans="1:3">
      <c r="A146" s="191">
        <v>40909</v>
      </c>
      <c r="B146">
        <v>201201</v>
      </c>
      <c r="C146" s="141">
        <v>1682</v>
      </c>
    </row>
    <row r="147" spans="1:3">
      <c r="A147" s="191">
        <v>40940</v>
      </c>
      <c r="B147">
        <v>201202</v>
      </c>
      <c r="C147" s="141">
        <v>1658</v>
      </c>
    </row>
    <row r="148" spans="1:3">
      <c r="A148" s="191">
        <v>40969</v>
      </c>
      <c r="B148">
        <v>201203</v>
      </c>
      <c r="C148" s="141">
        <v>2201</v>
      </c>
    </row>
    <row r="149" spans="1:3">
      <c r="A149" s="191">
        <v>41000</v>
      </c>
      <c r="B149">
        <v>201204</v>
      </c>
      <c r="C149" s="141">
        <v>1770</v>
      </c>
    </row>
    <row r="150" spans="1:3">
      <c r="A150" s="191">
        <v>41030</v>
      </c>
      <c r="B150">
        <v>201205</v>
      </c>
      <c r="C150" s="141">
        <v>1932</v>
      </c>
    </row>
    <row r="151" spans="1:3">
      <c r="A151" s="191">
        <v>41061</v>
      </c>
      <c r="B151">
        <v>201206</v>
      </c>
      <c r="C151" s="141">
        <v>1680</v>
      </c>
    </row>
    <row r="152" spans="1:3">
      <c r="A152" s="191">
        <v>41091</v>
      </c>
      <c r="B152">
        <v>201207</v>
      </c>
      <c r="C152" s="141">
        <v>1776</v>
      </c>
    </row>
    <row r="153" spans="1:3">
      <c r="A153" s="191">
        <v>41122</v>
      </c>
      <c r="B153">
        <v>201208</v>
      </c>
      <c r="C153" s="141">
        <v>1946</v>
      </c>
    </row>
    <row r="154" spans="1:3">
      <c r="A154" s="191">
        <v>41153</v>
      </c>
      <c r="B154">
        <v>201209</v>
      </c>
      <c r="C154" s="141">
        <v>2177</v>
      </c>
    </row>
    <row r="155" spans="1:3">
      <c r="A155" s="191">
        <v>41183</v>
      </c>
      <c r="B155">
        <v>201210</v>
      </c>
      <c r="C155" s="141">
        <v>1520</v>
      </c>
    </row>
    <row r="156" spans="1:3">
      <c r="A156" s="191">
        <v>41214</v>
      </c>
      <c r="B156">
        <v>201211</v>
      </c>
      <c r="C156" s="141">
        <v>1672</v>
      </c>
    </row>
    <row r="157" spans="1:3">
      <c r="A157" s="191">
        <v>41244</v>
      </c>
      <c r="B157">
        <v>201212</v>
      </c>
      <c r="C157" s="141">
        <v>1429</v>
      </c>
    </row>
    <row r="158" spans="1:3">
      <c r="A158" s="191">
        <v>41275</v>
      </c>
      <c r="B158">
        <v>201301</v>
      </c>
      <c r="C158" s="141">
        <v>1400</v>
      </c>
    </row>
    <row r="159" spans="1:3">
      <c r="A159" s="191">
        <v>41306</v>
      </c>
      <c r="B159">
        <v>201302</v>
      </c>
      <c r="C159" s="141">
        <v>1474</v>
      </c>
    </row>
    <row r="160" spans="1:3">
      <c r="A160" s="191">
        <v>41334</v>
      </c>
      <c r="B160">
        <v>201303</v>
      </c>
      <c r="C160" s="141">
        <v>1553</v>
      </c>
    </row>
    <row r="161" spans="1:3">
      <c r="A161" s="191">
        <v>41365</v>
      </c>
      <c r="B161">
        <v>201304</v>
      </c>
      <c r="C161" s="141">
        <v>1809</v>
      </c>
    </row>
    <row r="162" spans="1:3">
      <c r="A162" s="191">
        <v>41395</v>
      </c>
      <c r="B162">
        <v>201305</v>
      </c>
      <c r="C162" s="141">
        <v>1936</v>
      </c>
    </row>
    <row r="163" spans="1:3">
      <c r="A163" s="191">
        <v>41426</v>
      </c>
      <c r="B163">
        <v>201306</v>
      </c>
      <c r="C163" s="141">
        <v>1934</v>
      </c>
    </row>
    <row r="164" spans="1:3">
      <c r="A164" s="191">
        <v>41456</v>
      </c>
      <c r="B164">
        <v>201307</v>
      </c>
      <c r="C164" s="141">
        <v>2876</v>
      </c>
    </row>
    <row r="165" spans="1:3">
      <c r="A165" s="191">
        <v>41487</v>
      </c>
      <c r="B165">
        <v>201308</v>
      </c>
      <c r="C165" s="141">
        <v>2093</v>
      </c>
    </row>
    <row r="166" spans="1:3">
      <c r="A166" s="191">
        <v>41518</v>
      </c>
      <c r="B166">
        <v>201309</v>
      </c>
      <c r="C166" s="141">
        <v>1631</v>
      </c>
    </row>
    <row r="167" spans="1:3">
      <c r="A167" s="191">
        <v>41548</v>
      </c>
      <c r="B167">
        <v>201310</v>
      </c>
      <c r="C167" s="141">
        <v>1514</v>
      </c>
    </row>
    <row r="168" spans="1:3">
      <c r="A168" s="191">
        <v>41579</v>
      </c>
      <c r="B168">
        <v>201311</v>
      </c>
      <c r="C168" s="141">
        <v>1582</v>
      </c>
    </row>
    <row r="169" spans="1:3">
      <c r="A169" s="191">
        <v>41609</v>
      </c>
      <c r="B169">
        <v>201312</v>
      </c>
      <c r="C169" s="141">
        <v>1356</v>
      </c>
    </row>
    <row r="170" spans="1:3">
      <c r="A170" s="191">
        <v>41640</v>
      </c>
      <c r="B170">
        <v>201401</v>
      </c>
      <c r="C170" s="141">
        <v>1200</v>
      </c>
    </row>
    <row r="171" spans="1:3">
      <c r="A171" s="191">
        <v>41671</v>
      </c>
      <c r="B171">
        <v>201402</v>
      </c>
      <c r="C171" s="141">
        <v>1220</v>
      </c>
    </row>
    <row r="172" spans="1:3">
      <c r="A172" s="191">
        <v>41699</v>
      </c>
      <c r="B172">
        <v>201403</v>
      </c>
      <c r="C172" s="141">
        <v>1798</v>
      </c>
    </row>
    <row r="173" spans="1:3">
      <c r="A173" s="191">
        <v>41730</v>
      </c>
      <c r="B173">
        <v>201404</v>
      </c>
      <c r="C173" s="141">
        <v>1801</v>
      </c>
    </row>
    <row r="174" spans="1:3">
      <c r="A174" s="191">
        <v>41760</v>
      </c>
      <c r="B174">
        <v>201405</v>
      </c>
      <c r="C174" s="141">
        <v>1728</v>
      </c>
    </row>
    <row r="175" spans="1:3">
      <c r="A175" s="191">
        <v>41791</v>
      </c>
      <c r="B175">
        <v>201406</v>
      </c>
      <c r="C175" s="141">
        <v>2048</v>
      </c>
    </row>
    <row r="176" spans="1:3">
      <c r="A176" s="191">
        <v>41821</v>
      </c>
      <c r="B176">
        <v>201407</v>
      </c>
      <c r="C176" s="141">
        <v>2022</v>
      </c>
    </row>
    <row r="177" spans="1:3">
      <c r="A177" s="191">
        <v>41852</v>
      </c>
      <c r="B177">
        <v>201408</v>
      </c>
      <c r="C177" s="141">
        <v>1761</v>
      </c>
    </row>
    <row r="178" spans="1:3">
      <c r="A178" s="191">
        <v>41883</v>
      </c>
      <c r="B178">
        <v>201409</v>
      </c>
      <c r="C178" s="141">
        <v>1736</v>
      </c>
    </row>
    <row r="179" spans="1:3">
      <c r="A179" s="191">
        <v>41913</v>
      </c>
      <c r="B179">
        <v>201410</v>
      </c>
      <c r="C179" s="141">
        <v>1544</v>
      </c>
    </row>
    <row r="180" spans="1:3">
      <c r="A180" s="191">
        <v>41944</v>
      </c>
      <c r="B180">
        <v>201411</v>
      </c>
      <c r="C180" s="141">
        <v>1350</v>
      </c>
    </row>
    <row r="181" spans="1:3">
      <c r="A181" s="191">
        <v>41974</v>
      </c>
      <c r="B181">
        <v>201412</v>
      </c>
      <c r="C181" s="141">
        <v>1414</v>
      </c>
    </row>
    <row r="182" spans="1:3">
      <c r="A182" s="191">
        <v>42005</v>
      </c>
      <c r="B182">
        <v>201501</v>
      </c>
      <c r="C182" s="141">
        <v>1416</v>
      </c>
    </row>
    <row r="183" spans="1:3">
      <c r="A183" s="191">
        <v>42036</v>
      </c>
      <c r="B183">
        <v>201502</v>
      </c>
      <c r="C183" s="141">
        <v>1264</v>
      </c>
    </row>
    <row r="184" spans="1:3">
      <c r="A184" s="191">
        <v>42064</v>
      </c>
      <c r="B184">
        <v>201503</v>
      </c>
      <c r="C184" s="141">
        <v>1676</v>
      </c>
    </row>
    <row r="185" spans="1:3">
      <c r="A185" s="191">
        <v>42095</v>
      </c>
      <c r="B185">
        <v>201504</v>
      </c>
      <c r="C185" s="141">
        <v>2080</v>
      </c>
    </row>
    <row r="186" spans="1:3">
      <c r="A186" s="191">
        <v>42125</v>
      </c>
      <c r="B186">
        <v>201505</v>
      </c>
      <c r="C186" s="141">
        <v>1947</v>
      </c>
    </row>
    <row r="187" spans="1:3">
      <c r="A187" s="191">
        <v>42156</v>
      </c>
      <c r="B187">
        <v>201506</v>
      </c>
      <c r="C187" s="141">
        <v>2350</v>
      </c>
    </row>
    <row r="188" spans="1:3">
      <c r="A188" s="191">
        <v>42186</v>
      </c>
      <c r="B188">
        <v>201507</v>
      </c>
      <c r="C188" s="141">
        <v>2466</v>
      </c>
    </row>
    <row r="189" spans="1:3">
      <c r="A189" s="191">
        <v>42217</v>
      </c>
      <c r="B189">
        <v>201508</v>
      </c>
      <c r="C189" s="141">
        <v>1821</v>
      </c>
    </row>
    <row r="190" spans="1:3">
      <c r="A190" s="191">
        <v>42248</v>
      </c>
      <c r="B190">
        <v>201509</v>
      </c>
      <c r="C190" s="141">
        <v>1495</v>
      </c>
    </row>
    <row r="191" spans="1:3">
      <c r="A191" s="191">
        <v>42278</v>
      </c>
      <c r="B191">
        <v>201510</v>
      </c>
      <c r="C191" s="141">
        <v>1595</v>
      </c>
    </row>
    <row r="192" spans="1:3">
      <c r="A192" s="191">
        <v>42309</v>
      </c>
      <c r="B192">
        <v>201511</v>
      </c>
      <c r="C192" s="141">
        <v>1464</v>
      </c>
    </row>
    <row r="193" spans="1:3">
      <c r="A193" s="191">
        <v>42339</v>
      </c>
      <c r="B193">
        <v>201512</v>
      </c>
      <c r="C193" s="141">
        <v>1349</v>
      </c>
    </row>
    <row r="194" spans="1:3">
      <c r="A194" s="191">
        <v>42370</v>
      </c>
      <c r="B194">
        <v>201601</v>
      </c>
      <c r="C194" s="141">
        <v>1295</v>
      </c>
    </row>
    <row r="195" spans="1:3">
      <c r="A195" s="191">
        <v>42401</v>
      </c>
      <c r="B195">
        <v>201602</v>
      </c>
      <c r="C195" s="141">
        <v>1384</v>
      </c>
    </row>
    <row r="196" spans="1:3">
      <c r="A196" s="191">
        <v>42430</v>
      </c>
      <c r="B196">
        <v>201603</v>
      </c>
      <c r="C196" s="141">
        <v>1528</v>
      </c>
    </row>
    <row r="197" spans="1:3">
      <c r="A197" s="191">
        <v>42461</v>
      </c>
      <c r="B197">
        <v>201604</v>
      </c>
      <c r="C197" s="141">
        <v>1610</v>
      </c>
    </row>
    <row r="198" spans="1:3">
      <c r="A198" s="191">
        <v>42491</v>
      </c>
      <c r="B198">
        <v>201605</v>
      </c>
      <c r="C198" s="141">
        <v>1961</v>
      </c>
    </row>
    <row r="199" spans="1:3">
      <c r="A199" s="191">
        <v>42522</v>
      </c>
      <c r="B199">
        <v>201606</v>
      </c>
      <c r="C199" s="141">
        <v>1424</v>
      </c>
    </row>
    <row r="200" spans="1:3">
      <c r="A200" s="191">
        <v>42552</v>
      </c>
      <c r="B200">
        <v>201607</v>
      </c>
      <c r="C200" s="141">
        <v>2098</v>
      </c>
    </row>
    <row r="201" spans="1:3">
      <c r="A201" s="191">
        <v>42583</v>
      </c>
      <c r="B201">
        <v>201608</v>
      </c>
      <c r="C201" s="141">
        <v>2422</v>
      </c>
    </row>
    <row r="202" spans="1:3">
      <c r="A202" s="191">
        <v>42614</v>
      </c>
      <c r="B202">
        <v>201609</v>
      </c>
      <c r="C202" s="141">
        <v>1813</v>
      </c>
    </row>
    <row r="203" spans="1:3">
      <c r="A203" s="191">
        <v>42644</v>
      </c>
      <c r="B203">
        <v>201610</v>
      </c>
      <c r="C203" s="141">
        <v>1852</v>
      </c>
    </row>
    <row r="204" spans="1:3">
      <c r="A204" s="191">
        <v>42675</v>
      </c>
      <c r="B204">
        <v>201611</v>
      </c>
      <c r="C204" s="141">
        <v>1595</v>
      </c>
    </row>
    <row r="205" spans="1:3">
      <c r="A205" s="191">
        <v>42705</v>
      </c>
      <c r="B205">
        <v>201612</v>
      </c>
      <c r="C205" s="141">
        <v>1409</v>
      </c>
    </row>
    <row r="206" spans="1:3">
      <c r="A206" s="191">
        <v>42736</v>
      </c>
      <c r="B206">
        <v>201701</v>
      </c>
      <c r="C206" s="141">
        <v>1308</v>
      </c>
    </row>
    <row r="207" spans="1:3">
      <c r="A207" s="191">
        <v>42767</v>
      </c>
      <c r="B207">
        <v>201702</v>
      </c>
      <c r="C207" s="141">
        <v>1160</v>
      </c>
    </row>
    <row r="208" spans="1:3">
      <c r="A208" s="191">
        <v>42795</v>
      </c>
      <c r="B208">
        <v>201703</v>
      </c>
      <c r="C208" s="141">
        <v>1619</v>
      </c>
    </row>
    <row r="209" spans="1:3">
      <c r="A209" s="191">
        <v>42826</v>
      </c>
      <c r="B209">
        <v>201704</v>
      </c>
      <c r="C209" s="141">
        <v>2321</v>
      </c>
    </row>
    <row r="210" spans="1:3">
      <c r="A210" s="191">
        <v>42856</v>
      </c>
      <c r="B210">
        <v>201705</v>
      </c>
      <c r="C210" s="141">
        <v>1863</v>
      </c>
    </row>
    <row r="211" spans="1:3">
      <c r="A211" s="191">
        <v>42887</v>
      </c>
      <c r="B211">
        <v>201706</v>
      </c>
      <c r="C211" s="141">
        <v>2026</v>
      </c>
    </row>
    <row r="212" spans="1:3">
      <c r="A212" s="191">
        <v>42917</v>
      </c>
      <c r="B212">
        <v>201707</v>
      </c>
      <c r="C212" s="141">
        <v>1965</v>
      </c>
    </row>
    <row r="213" spans="1:3">
      <c r="A213" s="191">
        <v>42948</v>
      </c>
      <c r="B213">
        <v>201708</v>
      </c>
      <c r="C213" s="141">
        <v>1547</v>
      </c>
    </row>
    <row r="214" spans="1:3">
      <c r="A214" s="191">
        <v>42979</v>
      </c>
      <c r="B214">
        <v>201709</v>
      </c>
      <c r="C214" s="141">
        <v>1427</v>
      </c>
    </row>
    <row r="215" spans="1:3">
      <c r="A215" s="191">
        <v>43009</v>
      </c>
      <c r="B215">
        <v>201710</v>
      </c>
      <c r="C215" s="141">
        <v>1711</v>
      </c>
    </row>
    <row r="216" spans="1:3">
      <c r="A216" s="191">
        <v>43040</v>
      </c>
      <c r="B216">
        <v>201711</v>
      </c>
      <c r="C216" s="141">
        <v>1565</v>
      </c>
    </row>
    <row r="217" spans="1:3">
      <c r="A217" s="191">
        <v>43070</v>
      </c>
      <c r="B217">
        <v>201712</v>
      </c>
      <c r="C217" s="141">
        <v>1351</v>
      </c>
    </row>
    <row r="218" spans="1:3">
      <c r="A218" s="191">
        <v>43101</v>
      </c>
      <c r="B218">
        <v>201801</v>
      </c>
      <c r="C218" s="141">
        <v>1276</v>
      </c>
    </row>
    <row r="219" spans="1:3">
      <c r="A219" s="191">
        <v>43132</v>
      </c>
      <c r="B219">
        <v>201802</v>
      </c>
      <c r="C219" s="141">
        <v>1222</v>
      </c>
    </row>
    <row r="220" spans="1:3">
      <c r="A220" s="191">
        <v>43160</v>
      </c>
      <c r="B220">
        <v>201803</v>
      </c>
      <c r="C220" s="141">
        <v>1262</v>
      </c>
    </row>
    <row r="221" spans="1:3">
      <c r="A221" s="191">
        <v>43191</v>
      </c>
      <c r="B221">
        <v>201804</v>
      </c>
      <c r="C221" s="141">
        <v>1397</v>
      </c>
    </row>
    <row r="222" spans="1:3">
      <c r="A222" s="191">
        <v>43221</v>
      </c>
      <c r="B222">
        <v>201805</v>
      </c>
      <c r="C222" s="141">
        <v>1739</v>
      </c>
    </row>
    <row r="223" spans="1:3">
      <c r="A223" s="191">
        <v>43252</v>
      </c>
      <c r="B223">
        <v>201806</v>
      </c>
      <c r="C223" s="141">
        <v>2119</v>
      </c>
    </row>
    <row r="224" spans="1:3">
      <c r="A224" s="191">
        <v>43282</v>
      </c>
      <c r="B224">
        <v>201807</v>
      </c>
      <c r="C224" s="141">
        <v>3216</v>
      </c>
    </row>
    <row r="225" spans="1:3">
      <c r="A225" s="191">
        <v>43313</v>
      </c>
      <c r="B225">
        <v>201808</v>
      </c>
      <c r="C225" s="141">
        <v>1737</v>
      </c>
    </row>
    <row r="226" spans="1:3">
      <c r="A226" s="191">
        <v>43344</v>
      </c>
      <c r="B226">
        <v>201809</v>
      </c>
      <c r="C226" s="141">
        <v>1606</v>
      </c>
    </row>
    <row r="227" spans="1:3">
      <c r="A227" s="191">
        <v>43374</v>
      </c>
      <c r="B227">
        <v>201810</v>
      </c>
      <c r="C227" s="141">
        <v>1585</v>
      </c>
    </row>
    <row r="228" spans="1:3">
      <c r="A228" s="191">
        <v>43405</v>
      </c>
      <c r="B228">
        <v>201811</v>
      </c>
      <c r="C228" s="141">
        <v>1408</v>
      </c>
    </row>
    <row r="229" spans="1:3">
      <c r="A229" s="191">
        <v>43435</v>
      </c>
      <c r="B229">
        <v>201812</v>
      </c>
      <c r="C229" s="141">
        <v>1108</v>
      </c>
    </row>
    <row r="230" spans="1:3">
      <c r="A230" s="191">
        <v>43466</v>
      </c>
      <c r="B230">
        <v>201901</v>
      </c>
      <c r="C230" s="141">
        <v>1335</v>
      </c>
    </row>
    <row r="231" spans="1:3">
      <c r="A231" s="191">
        <v>43497</v>
      </c>
      <c r="B231">
        <v>201902</v>
      </c>
      <c r="C231" s="141">
        <v>1162</v>
      </c>
    </row>
    <row r="232" spans="1:3">
      <c r="A232" s="191">
        <v>43525</v>
      </c>
      <c r="B232">
        <v>201903</v>
      </c>
      <c r="C232" s="141">
        <v>1414</v>
      </c>
    </row>
    <row r="233" spans="1:3">
      <c r="A233" s="191">
        <v>43556</v>
      </c>
      <c r="B233">
        <v>201904</v>
      </c>
      <c r="C233" s="141">
        <v>1666</v>
      </c>
    </row>
    <row r="234" spans="1:3">
      <c r="A234" s="191">
        <v>43586</v>
      </c>
      <c r="B234">
        <v>201905</v>
      </c>
      <c r="C234" s="141">
        <v>1867</v>
      </c>
    </row>
    <row r="235" spans="1:3">
      <c r="A235" s="191">
        <v>43617</v>
      </c>
      <c r="B235">
        <v>201906</v>
      </c>
      <c r="C235" s="141">
        <v>1624</v>
      </c>
    </row>
    <row r="236" spans="1:3">
      <c r="A236" s="191">
        <v>43647</v>
      </c>
      <c r="B236">
        <v>201907</v>
      </c>
      <c r="C236" s="141">
        <v>1934</v>
      </c>
    </row>
    <row r="237" spans="1:3">
      <c r="A237" s="191">
        <v>43678</v>
      </c>
      <c r="B237">
        <v>201908</v>
      </c>
      <c r="C237" s="141">
        <v>1666</v>
      </c>
    </row>
    <row r="238" spans="1:3">
      <c r="A238" s="191">
        <v>43709</v>
      </c>
      <c r="B238">
        <v>201909</v>
      </c>
      <c r="C238" s="141">
        <v>1723</v>
      </c>
    </row>
    <row r="239" spans="1:3">
      <c r="A239" s="191">
        <v>43739</v>
      </c>
      <c r="B239">
        <v>201910</v>
      </c>
      <c r="C239" s="141">
        <v>1243</v>
      </c>
    </row>
    <row r="240" spans="1:3">
      <c r="A240" s="191">
        <v>43770</v>
      </c>
      <c r="B240">
        <v>201911</v>
      </c>
      <c r="C240" s="141">
        <v>1204</v>
      </c>
    </row>
    <row r="241" spans="1:3">
      <c r="A241" s="191">
        <v>43800</v>
      </c>
      <c r="B241">
        <v>201912</v>
      </c>
      <c r="C241" s="141">
        <v>1155</v>
      </c>
    </row>
    <row r="242" spans="1:3">
      <c r="A242" s="191">
        <v>43831</v>
      </c>
      <c r="B242">
        <v>202001</v>
      </c>
      <c r="C242" s="141">
        <v>1215</v>
      </c>
    </row>
    <row r="243" spans="1:3">
      <c r="A243" s="191">
        <v>43862</v>
      </c>
      <c r="B243">
        <v>202002</v>
      </c>
      <c r="C243" s="141">
        <v>1097</v>
      </c>
    </row>
    <row r="244" spans="1:3">
      <c r="A244" s="191">
        <v>43891</v>
      </c>
      <c r="B244">
        <v>202003</v>
      </c>
      <c r="C244" s="141">
        <v>1357</v>
      </c>
    </row>
    <row r="245" spans="1:3">
      <c r="A245" s="191">
        <v>43922</v>
      </c>
      <c r="B245">
        <v>202004</v>
      </c>
      <c r="C245" s="141">
        <v>1646</v>
      </c>
    </row>
    <row r="246" spans="1:3">
      <c r="A246" s="191">
        <v>43952</v>
      </c>
      <c r="B246">
        <v>202005</v>
      </c>
      <c r="C246" s="141">
        <v>2129</v>
      </c>
    </row>
    <row r="247" spans="1:3">
      <c r="A247" s="191">
        <v>43983</v>
      </c>
      <c r="B247">
        <v>202006</v>
      </c>
      <c r="C247" s="141">
        <v>1726</v>
      </c>
    </row>
    <row r="248" spans="1:3">
      <c r="A248" s="191">
        <v>44013</v>
      </c>
      <c r="B248">
        <v>202007</v>
      </c>
      <c r="C248" s="141">
        <v>1737</v>
      </c>
    </row>
    <row r="249" spans="1:3">
      <c r="A249" s="191">
        <v>44044</v>
      </c>
      <c r="B249">
        <v>202008</v>
      </c>
      <c r="C249" s="141">
        <v>1767</v>
      </c>
    </row>
    <row r="250" spans="1:3">
      <c r="A250" s="191">
        <v>44075</v>
      </c>
      <c r="B250">
        <v>202009</v>
      </c>
      <c r="C250" s="141">
        <v>1585</v>
      </c>
    </row>
    <row r="251" spans="1:3">
      <c r="A251" s="191">
        <v>44105</v>
      </c>
      <c r="B251">
        <v>202010</v>
      </c>
      <c r="C251" s="141">
        <v>1003</v>
      </c>
    </row>
    <row r="252" spans="1:3">
      <c r="A252" s="191">
        <v>44136</v>
      </c>
      <c r="B252">
        <v>202011</v>
      </c>
      <c r="C252" s="141">
        <v>1177</v>
      </c>
    </row>
    <row r="253" spans="1:3">
      <c r="A253" s="191">
        <v>44166</v>
      </c>
      <c r="B253">
        <v>202012</v>
      </c>
      <c r="C253" s="141">
        <v>972</v>
      </c>
    </row>
    <row r="254" spans="1:3">
      <c r="A254" s="191">
        <v>44197</v>
      </c>
      <c r="B254">
        <v>202101</v>
      </c>
      <c r="C254" s="141">
        <v>945</v>
      </c>
    </row>
    <row r="255" spans="1:3">
      <c r="A255" s="191">
        <v>44228</v>
      </c>
      <c r="B255">
        <v>202102</v>
      </c>
      <c r="C255" s="141">
        <v>992</v>
      </c>
    </row>
    <row r="256" spans="1:3">
      <c r="A256" s="191">
        <v>44256</v>
      </c>
      <c r="B256">
        <v>202103</v>
      </c>
      <c r="C256" s="141">
        <v>1287</v>
      </c>
    </row>
    <row r="257" spans="1:3">
      <c r="A257" s="191">
        <v>44287</v>
      </c>
      <c r="B257">
        <v>202104</v>
      </c>
      <c r="C257" s="141">
        <v>1771</v>
      </c>
    </row>
    <row r="258" spans="1:3">
      <c r="A258" s="191">
        <v>44317</v>
      </c>
      <c r="B258">
        <v>202105</v>
      </c>
      <c r="C258" s="141">
        <v>1212</v>
      </c>
    </row>
    <row r="259" spans="1:3">
      <c r="A259" s="191">
        <v>44348</v>
      </c>
      <c r="B259">
        <v>202106</v>
      </c>
      <c r="C259" s="141">
        <v>1417</v>
      </c>
    </row>
    <row r="260" spans="1:3">
      <c r="A260" s="191">
        <v>44378</v>
      </c>
      <c r="B260">
        <v>202107</v>
      </c>
      <c r="C260" s="141">
        <v>1265</v>
      </c>
    </row>
    <row r="261" spans="1:3">
      <c r="A261" s="191">
        <v>44409</v>
      </c>
      <c r="B261">
        <v>202108</v>
      </c>
      <c r="C261" s="141">
        <v>1190</v>
      </c>
    </row>
    <row r="262" spans="1:3">
      <c r="A262" s="191">
        <v>44440</v>
      </c>
      <c r="B262">
        <v>202109</v>
      </c>
      <c r="C262" s="141">
        <v>1232</v>
      </c>
    </row>
    <row r="263" spans="1:3">
      <c r="A263" s="191">
        <v>44470</v>
      </c>
      <c r="B263">
        <v>202110</v>
      </c>
      <c r="C263" s="141">
        <v>1161</v>
      </c>
    </row>
    <row r="264" spans="1:3">
      <c r="A264" s="191">
        <v>44501</v>
      </c>
      <c r="B264">
        <v>202111</v>
      </c>
      <c r="C264" s="141">
        <v>1407</v>
      </c>
    </row>
    <row r="265" spans="1:3">
      <c r="A265" s="191">
        <v>44531</v>
      </c>
      <c r="B265">
        <v>202112</v>
      </c>
      <c r="C265" s="141">
        <v>1050</v>
      </c>
    </row>
    <row r="266" spans="1:3">
      <c r="A266" s="191">
        <v>44562</v>
      </c>
      <c r="B266">
        <v>202201</v>
      </c>
      <c r="C266" s="141">
        <v>1154</v>
      </c>
    </row>
    <row r="267" spans="1:3">
      <c r="A267" s="191">
        <v>44593</v>
      </c>
      <c r="B267">
        <v>202202</v>
      </c>
      <c r="C267" s="141">
        <v>1100</v>
      </c>
    </row>
    <row r="268" spans="1:3">
      <c r="A268" s="191">
        <v>44621</v>
      </c>
      <c r="B268">
        <v>202203</v>
      </c>
      <c r="C268" s="141">
        <v>1370</v>
      </c>
    </row>
    <row r="269" spans="1:3">
      <c r="A269" s="191">
        <v>44652</v>
      </c>
      <c r="B269">
        <v>202204</v>
      </c>
      <c r="C269" s="141">
        <v>1740</v>
      </c>
    </row>
    <row r="270" spans="1:3">
      <c r="A270" s="191">
        <v>44682</v>
      </c>
      <c r="B270">
        <v>202205</v>
      </c>
      <c r="C270" s="141">
        <v>1593</v>
      </c>
    </row>
    <row r="271" spans="1:3">
      <c r="A271" s="191">
        <v>44713</v>
      </c>
      <c r="B271">
        <v>202206</v>
      </c>
      <c r="C271" s="141">
        <v>1851</v>
      </c>
    </row>
    <row r="272" spans="1:3">
      <c r="A272" s="191">
        <v>44743</v>
      </c>
      <c r="B272">
        <v>202207</v>
      </c>
      <c r="C272" s="141">
        <v>3138</v>
      </c>
    </row>
    <row r="273" spans="1:3">
      <c r="A273" s="191">
        <v>44774</v>
      </c>
      <c r="B273">
        <v>202208</v>
      </c>
      <c r="C273" s="141">
        <v>2695</v>
      </c>
    </row>
    <row r="274" spans="1:3">
      <c r="A274" s="191">
        <v>44805</v>
      </c>
      <c r="B274">
        <v>202209</v>
      </c>
      <c r="C274" s="141">
        <v>1207</v>
      </c>
    </row>
    <row r="275" spans="1:3">
      <c r="A275" s="191">
        <v>44835</v>
      </c>
      <c r="B275">
        <v>202210</v>
      </c>
      <c r="C275" s="141">
        <v>1309</v>
      </c>
    </row>
    <row r="276" spans="1:3">
      <c r="A276" s="191">
        <v>44866</v>
      </c>
      <c r="B276">
        <v>202211</v>
      </c>
      <c r="C276" s="141">
        <v>1057</v>
      </c>
    </row>
    <row r="277" spans="1:3">
      <c r="A277" s="191">
        <v>44896</v>
      </c>
      <c r="B277">
        <v>202212</v>
      </c>
      <c r="C277" s="141">
        <v>1084</v>
      </c>
    </row>
    <row r="278" spans="1:3">
      <c r="A278" s="191">
        <v>44927</v>
      </c>
      <c r="B278">
        <v>202301</v>
      </c>
      <c r="C278" s="141">
        <v>1122</v>
      </c>
    </row>
    <row r="279" spans="1:3">
      <c r="A279" s="191">
        <v>44958</v>
      </c>
      <c r="B279">
        <v>202302</v>
      </c>
      <c r="C279" s="141">
        <v>1229</v>
      </c>
    </row>
    <row r="280" spans="1:3">
      <c r="A280" s="191">
        <v>44986</v>
      </c>
      <c r="B280">
        <v>202303</v>
      </c>
      <c r="C280" s="141">
        <v>1074</v>
      </c>
    </row>
    <row r="281" spans="1:3">
      <c r="A281" s="191">
        <v>45017</v>
      </c>
      <c r="B281">
        <v>202304</v>
      </c>
      <c r="C281" s="141">
        <v>1218</v>
      </c>
    </row>
    <row r="282" spans="1:3">
      <c r="A282" s="191">
        <v>45047</v>
      </c>
      <c r="B282">
        <v>202305</v>
      </c>
      <c r="C282" s="141">
        <v>1470</v>
      </c>
    </row>
    <row r="283" spans="1:3">
      <c r="A283" s="191">
        <v>45078</v>
      </c>
      <c r="B283">
        <v>202306</v>
      </c>
      <c r="C283" s="141">
        <v>1935</v>
      </c>
    </row>
    <row r="284" spans="1:3">
      <c r="A284" s="191">
        <v>45108</v>
      </c>
      <c r="B284">
        <v>202307</v>
      </c>
      <c r="C284" s="141">
        <v>1602</v>
      </c>
    </row>
    <row r="285" spans="1:3">
      <c r="A285" s="191">
        <v>45139</v>
      </c>
      <c r="B285">
        <v>202308</v>
      </c>
      <c r="C285" s="141">
        <v>1458</v>
      </c>
    </row>
    <row r="286" spans="1:3">
      <c r="A286" s="191">
        <v>45170</v>
      </c>
      <c r="B286">
        <v>202309</v>
      </c>
      <c r="C286" s="141">
        <v>1466</v>
      </c>
    </row>
    <row r="287" spans="1:3">
      <c r="A287" s="191">
        <v>45200</v>
      </c>
      <c r="B287">
        <v>202310</v>
      </c>
      <c r="C287" s="141">
        <v>1285</v>
      </c>
    </row>
    <row r="288" spans="1:3">
      <c r="A288" s="191">
        <v>45231</v>
      </c>
      <c r="B288">
        <v>202311</v>
      </c>
      <c r="C288" s="141">
        <v>1153</v>
      </c>
    </row>
    <row r="289" spans="1:3">
      <c r="A289" s="191">
        <v>45261</v>
      </c>
      <c r="B289">
        <v>202312</v>
      </c>
      <c r="C289" s="141">
        <v>1108</v>
      </c>
    </row>
    <row r="290" spans="1:3">
      <c r="A290" s="191">
        <v>45292</v>
      </c>
      <c r="B290">
        <v>202401</v>
      </c>
      <c r="C290" s="141">
        <v>1288</v>
      </c>
    </row>
    <row r="291" spans="1:3">
      <c r="A291" s="191">
        <v>45323</v>
      </c>
      <c r="B291">
        <v>202402</v>
      </c>
      <c r="C291" s="141">
        <v>1061</v>
      </c>
    </row>
    <row r="292" spans="1:3">
      <c r="A292" s="191">
        <v>45352</v>
      </c>
      <c r="B292">
        <v>202403</v>
      </c>
      <c r="C292" s="141">
        <v>1131</v>
      </c>
    </row>
    <row r="293" spans="1:3">
      <c r="A293" s="191">
        <v>45383</v>
      </c>
      <c r="B293">
        <v>202404</v>
      </c>
      <c r="C293" s="141">
        <v>1283</v>
      </c>
    </row>
    <row r="294" spans="1:3">
      <c r="A294" s="191">
        <v>45413</v>
      </c>
      <c r="B294">
        <v>202405</v>
      </c>
      <c r="C294" s="141">
        <v>1307</v>
      </c>
    </row>
    <row r="295" spans="1:3">
      <c r="A295" s="191">
        <v>45444</v>
      </c>
      <c r="B295">
        <v>202406</v>
      </c>
      <c r="C295" s="141">
        <v>1742</v>
      </c>
    </row>
    <row r="296" spans="1:3">
      <c r="A296" s="191">
        <v>45474</v>
      </c>
      <c r="B296">
        <v>202407</v>
      </c>
      <c r="C296" s="141">
        <v>1626</v>
      </c>
    </row>
    <row r="297" spans="1:3">
      <c r="A297" s="191">
        <v>45505</v>
      </c>
      <c r="B297">
        <v>202408</v>
      </c>
      <c r="C297" s="141">
        <v>1782</v>
      </c>
    </row>
    <row r="298" spans="1:3">
      <c r="A298" s="191">
        <v>45536</v>
      </c>
      <c r="B298">
        <v>202409</v>
      </c>
      <c r="C298" s="141">
        <v>1348</v>
      </c>
    </row>
    <row r="299" spans="1:3">
      <c r="A299" s="191">
        <v>45566</v>
      </c>
      <c r="B299">
        <v>202410</v>
      </c>
      <c r="C299" s="141">
        <v>1169</v>
      </c>
    </row>
    <row r="300" spans="1:3">
      <c r="A300" s="191">
        <v>45597</v>
      </c>
      <c r="B300">
        <v>202411</v>
      </c>
      <c r="C300" s="141">
        <v>1348</v>
      </c>
    </row>
    <row r="301" spans="1:3">
      <c r="A301" s="191">
        <v>45627</v>
      </c>
      <c r="B301">
        <v>202412</v>
      </c>
      <c r="C301" s="141">
        <v>1073</v>
      </c>
    </row>
    <row r="302" spans="1:3">
      <c r="A302" s="191">
        <v>45658</v>
      </c>
      <c r="B302">
        <v>202501</v>
      </c>
      <c r="C302" s="141">
        <v>1262</v>
      </c>
    </row>
    <row r="303" spans="1:3">
      <c r="A303" s="191">
        <v>45689</v>
      </c>
      <c r="B303">
        <v>202502</v>
      </c>
      <c r="C303" s="141">
        <v>1053</v>
      </c>
    </row>
    <row r="304" spans="1:3">
      <c r="A304" s="191">
        <v>45717</v>
      </c>
      <c r="B304">
        <v>202503</v>
      </c>
      <c r="C304" s="141">
        <v>1570</v>
      </c>
    </row>
    <row r="305" spans="1:3">
      <c r="A305" s="191">
        <v>45748</v>
      </c>
      <c r="B305">
        <v>202504</v>
      </c>
      <c r="C305" s="141">
        <v>1983</v>
      </c>
    </row>
    <row r="306" spans="1:3">
      <c r="A306" s="191">
        <v>45778</v>
      </c>
      <c r="B306">
        <v>202505</v>
      </c>
      <c r="C306" s="141">
        <v>2120</v>
      </c>
    </row>
    <row r="307" spans="1:3">
      <c r="A307" s="191">
        <v>45809</v>
      </c>
      <c r="B307">
        <v>202506</v>
      </c>
      <c r="C307" s="141">
        <v>2119</v>
      </c>
    </row>
    <row r="308" spans="1:3">
      <c r="A308" s="191">
        <v>45839</v>
      </c>
      <c r="B308">
        <v>202507</v>
      </c>
      <c r="C308" s="141">
        <v>2140</v>
      </c>
    </row>
    <row r="309" spans="1:3">
      <c r="A309" s="191">
        <v>45870</v>
      </c>
      <c r="B309">
        <v>202508</v>
      </c>
      <c r="C309" s="141">
        <v>2054</v>
      </c>
    </row>
    <row r="310" spans="1:3">
      <c r="A310" s="191">
        <v>45901</v>
      </c>
      <c r="B310">
        <v>202509</v>
      </c>
      <c r="C310" s="141">
        <v>1445</v>
      </c>
    </row>
    <row r="311" spans="1:3">
      <c r="A311" s="191">
        <v>45931</v>
      </c>
      <c r="B311">
        <v>202510</v>
      </c>
      <c r="C311" s="141">
        <v>1435</v>
      </c>
    </row>
    <row r="312" spans="1:3">
      <c r="A312" s="191">
        <v>45962</v>
      </c>
      <c r="B312">
        <v>202511</v>
      </c>
      <c r="C312" s="141">
        <v>1267</v>
      </c>
    </row>
    <row r="313" spans="1:3">
      <c r="A313" s="191">
        <v>45992</v>
      </c>
      <c r="B313">
        <v>202512</v>
      </c>
      <c r="C313" s="141">
        <v>1204</v>
      </c>
    </row>
    <row r="314" spans="1:3">
      <c r="A314" s="191">
        <v>46023</v>
      </c>
      <c r="B314">
        <v>202601</v>
      </c>
      <c r="C314" s="141">
        <v>1251</v>
      </c>
    </row>
    <row r="315" spans="1:3">
      <c r="A315" s="191">
        <v>46054</v>
      </c>
      <c r="B315">
        <v>202602</v>
      </c>
      <c r="C315" s="141">
        <v>935</v>
      </c>
    </row>
    <row r="316" spans="1:3">
      <c r="A316" s="191">
        <v>46082</v>
      </c>
      <c r="B316">
        <v>202603</v>
      </c>
      <c r="C316" s="141">
        <v>1472</v>
      </c>
    </row>
    <row r="317" spans="1:3">
      <c r="A317" s="191">
        <v>46113</v>
      </c>
      <c r="B317">
        <v>202604</v>
      </c>
      <c r="C317" s="141">
        <v>2110</v>
      </c>
    </row>
    <row r="318" spans="1:3">
      <c r="A318" s="191">
        <v>46143</v>
      </c>
      <c r="B318">
        <v>202605</v>
      </c>
      <c r="C318" s="141">
        <v>2112</v>
      </c>
    </row>
    <row r="319" spans="1:3">
      <c r="A319" s="191">
        <v>46174</v>
      </c>
      <c r="B319">
        <v>202606</v>
      </c>
      <c r="C319" s="141">
        <v>1660</v>
      </c>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0CEF2-D504-4AEF-B222-6FEF0E81EC2A}">
  <sheetPr>
    <tabColor rgb="FFFFFF00"/>
  </sheetPr>
  <dimension ref="A1:M59"/>
  <sheetViews>
    <sheetView workbookViewId="0">
      <pane ySplit="1" topLeftCell="A2" activePane="bottomLeft" state="frozen"/>
      <selection pane="bottomLeft"/>
    </sheetView>
  </sheetViews>
  <sheetFormatPr defaultRowHeight="14.25"/>
  <cols>
    <col min="1" max="1" width="11.5" bestFit="1" customWidth="1"/>
    <col min="2" max="2" width="15.625" customWidth="1"/>
    <col min="3" max="3" width="17.25" bestFit="1" customWidth="1"/>
    <col min="4" max="4" width="14.875" customWidth="1"/>
    <col min="5" max="5" width="16.125" bestFit="1" customWidth="1"/>
    <col min="6" max="6" width="19.875" customWidth="1"/>
    <col min="7" max="7" width="19.75" customWidth="1"/>
    <col min="8" max="8" width="20.5" customWidth="1"/>
    <col min="9" max="9" width="20.5" bestFit="1" customWidth="1"/>
    <col min="10" max="10" width="15.125" bestFit="1" customWidth="1"/>
    <col min="11" max="11" width="15.625" customWidth="1"/>
    <col min="12" max="12" width="12.875" customWidth="1"/>
    <col min="13" max="13" width="12.375" bestFit="1" customWidth="1"/>
  </cols>
  <sheetData>
    <row r="1" spans="1:13" s="187" customFormat="1" ht="51.6" customHeight="1">
      <c r="A1" s="165" t="s">
        <v>212</v>
      </c>
      <c r="B1" s="166" t="s">
        <v>204</v>
      </c>
      <c r="C1" s="166" t="s">
        <v>205</v>
      </c>
      <c r="D1" s="167" t="s">
        <v>206</v>
      </c>
      <c r="E1" s="167" t="s">
        <v>176</v>
      </c>
      <c r="F1" s="167" t="s">
        <v>172</v>
      </c>
      <c r="G1" s="167" t="s">
        <v>201</v>
      </c>
      <c r="H1" s="167" t="s">
        <v>173</v>
      </c>
      <c r="I1" s="167" t="s">
        <v>174</v>
      </c>
      <c r="J1" s="166" t="s">
        <v>183</v>
      </c>
      <c r="K1" s="166" t="s">
        <v>202</v>
      </c>
      <c r="L1" s="167" t="s">
        <v>203</v>
      </c>
      <c r="M1" s="167" t="s">
        <v>175</v>
      </c>
    </row>
    <row r="2" spans="1:13">
      <c r="A2" s="207">
        <v>44440</v>
      </c>
      <c r="B2" s="142" t="s">
        <v>210</v>
      </c>
      <c r="C2" s="142" t="s">
        <v>210</v>
      </c>
      <c r="D2" s="142" t="s">
        <v>210</v>
      </c>
      <c r="E2" s="142" t="s">
        <v>210</v>
      </c>
      <c r="F2" s="142">
        <v>13</v>
      </c>
      <c r="G2" s="142">
        <v>23</v>
      </c>
      <c r="H2" s="142">
        <v>15</v>
      </c>
      <c r="I2" s="142">
        <v>254</v>
      </c>
      <c r="J2" s="142">
        <v>32</v>
      </c>
      <c r="K2" s="142">
        <v>21</v>
      </c>
      <c r="L2" s="142">
        <v>10</v>
      </c>
      <c r="M2" s="143">
        <v>58</v>
      </c>
    </row>
    <row r="3" spans="1:13">
      <c r="A3" s="207">
        <v>44470</v>
      </c>
      <c r="B3" s="142" t="s">
        <v>210</v>
      </c>
      <c r="C3" s="142" t="s">
        <v>210</v>
      </c>
      <c r="D3" s="142" t="s">
        <v>210</v>
      </c>
      <c r="E3" s="142" t="s">
        <v>210</v>
      </c>
      <c r="F3" s="142">
        <v>15</v>
      </c>
      <c r="G3" s="142">
        <v>21</v>
      </c>
      <c r="H3" s="142">
        <v>16</v>
      </c>
      <c r="I3" s="142">
        <v>245</v>
      </c>
      <c r="J3" s="142">
        <v>35</v>
      </c>
      <c r="K3" s="142">
        <v>24</v>
      </c>
      <c r="L3" s="142">
        <v>11</v>
      </c>
      <c r="M3" s="143">
        <v>68</v>
      </c>
    </row>
    <row r="4" spans="1:13">
      <c r="A4" s="207">
        <v>44501</v>
      </c>
      <c r="B4" s="142" t="s">
        <v>210</v>
      </c>
      <c r="C4" s="142" t="s">
        <v>210</v>
      </c>
      <c r="D4" s="142" t="s">
        <v>210</v>
      </c>
      <c r="E4" s="142" t="s">
        <v>210</v>
      </c>
      <c r="F4" s="142">
        <v>13</v>
      </c>
      <c r="G4" s="142">
        <v>18</v>
      </c>
      <c r="H4" s="142">
        <v>16</v>
      </c>
      <c r="I4" s="142">
        <v>220</v>
      </c>
      <c r="J4" s="142">
        <v>32</v>
      </c>
      <c r="K4" s="142">
        <v>23</v>
      </c>
      <c r="L4" s="142">
        <v>10</v>
      </c>
      <c r="M4" s="143">
        <v>61</v>
      </c>
    </row>
    <row r="5" spans="1:13">
      <c r="A5" s="207">
        <v>44531</v>
      </c>
      <c r="B5" s="142" t="s">
        <v>210</v>
      </c>
      <c r="C5" s="142" t="s">
        <v>210</v>
      </c>
      <c r="D5" s="142" t="s">
        <v>210</v>
      </c>
      <c r="E5" s="142" t="s">
        <v>210</v>
      </c>
      <c r="F5" s="142">
        <v>14</v>
      </c>
      <c r="G5" s="142">
        <v>19</v>
      </c>
      <c r="H5" s="142">
        <v>18</v>
      </c>
      <c r="I5" s="142">
        <v>236</v>
      </c>
      <c r="J5" s="142">
        <v>31</v>
      </c>
      <c r="K5" s="142">
        <v>21</v>
      </c>
      <c r="L5" s="142">
        <v>9</v>
      </c>
      <c r="M5" s="143">
        <v>59</v>
      </c>
    </row>
    <row r="6" spans="1:13">
      <c r="A6" s="207">
        <v>44562</v>
      </c>
      <c r="B6" s="142" t="s">
        <v>210</v>
      </c>
      <c r="C6" s="142" t="s">
        <v>210</v>
      </c>
      <c r="D6" s="142" t="s">
        <v>210</v>
      </c>
      <c r="E6" s="142" t="s">
        <v>210</v>
      </c>
      <c r="F6" s="142">
        <v>12</v>
      </c>
      <c r="G6" s="142">
        <v>18</v>
      </c>
      <c r="H6" s="142">
        <v>15</v>
      </c>
      <c r="I6" s="142">
        <v>226</v>
      </c>
      <c r="J6" s="142">
        <v>30</v>
      </c>
      <c r="K6" s="142">
        <v>20</v>
      </c>
      <c r="L6" s="142">
        <v>8</v>
      </c>
      <c r="M6" s="143">
        <v>58</v>
      </c>
    </row>
    <row r="7" spans="1:13">
      <c r="A7" s="207">
        <v>44593</v>
      </c>
      <c r="B7" s="142" t="s">
        <v>210</v>
      </c>
      <c r="C7" s="142" t="s">
        <v>210</v>
      </c>
      <c r="D7" s="142" t="s">
        <v>210</v>
      </c>
      <c r="E7" s="142" t="s">
        <v>210</v>
      </c>
      <c r="F7" s="142">
        <v>11</v>
      </c>
      <c r="G7" s="142">
        <v>18</v>
      </c>
      <c r="H7" s="142">
        <v>15</v>
      </c>
      <c r="I7" s="142">
        <v>223</v>
      </c>
      <c r="J7" s="142">
        <v>34</v>
      </c>
      <c r="K7" s="142">
        <v>20</v>
      </c>
      <c r="L7" s="142">
        <v>9</v>
      </c>
      <c r="M7" s="143">
        <v>62</v>
      </c>
    </row>
    <row r="8" spans="1:13">
      <c r="A8" s="207">
        <v>44621</v>
      </c>
      <c r="B8" s="142" t="s">
        <v>210</v>
      </c>
      <c r="C8" s="142" t="s">
        <v>210</v>
      </c>
      <c r="D8" s="142" t="s">
        <v>210</v>
      </c>
      <c r="E8" s="142" t="s">
        <v>210</v>
      </c>
      <c r="F8" s="142">
        <v>10</v>
      </c>
      <c r="G8" s="142">
        <v>16</v>
      </c>
      <c r="H8" s="142">
        <v>12</v>
      </c>
      <c r="I8" s="142">
        <v>186</v>
      </c>
      <c r="J8" s="142">
        <v>36</v>
      </c>
      <c r="K8" s="142">
        <v>20</v>
      </c>
      <c r="L8" s="142">
        <v>9</v>
      </c>
      <c r="M8" s="143">
        <v>63</v>
      </c>
    </row>
    <row r="9" spans="1:13">
      <c r="A9" s="207">
        <v>44652</v>
      </c>
      <c r="B9" s="142" t="s">
        <v>210</v>
      </c>
      <c r="C9" s="142" t="s">
        <v>210</v>
      </c>
      <c r="D9" s="142" t="s">
        <v>210</v>
      </c>
      <c r="E9" s="142" t="s">
        <v>210</v>
      </c>
      <c r="F9" s="142">
        <v>8</v>
      </c>
      <c r="G9" s="142">
        <v>10</v>
      </c>
      <c r="H9" s="142">
        <v>12</v>
      </c>
      <c r="I9" s="142">
        <v>110</v>
      </c>
      <c r="J9" s="142">
        <v>35</v>
      </c>
      <c r="K9" s="142">
        <v>19</v>
      </c>
      <c r="L9" s="142">
        <v>9</v>
      </c>
      <c r="M9" s="143">
        <v>66</v>
      </c>
    </row>
    <row r="10" spans="1:13">
      <c r="A10" s="207">
        <v>44682</v>
      </c>
      <c r="B10" s="142" t="s">
        <v>210</v>
      </c>
      <c r="C10" s="142" t="s">
        <v>210</v>
      </c>
      <c r="D10" s="142" t="s">
        <v>210</v>
      </c>
      <c r="E10" s="142" t="s">
        <v>210</v>
      </c>
      <c r="F10" s="142">
        <v>6</v>
      </c>
      <c r="G10" s="142">
        <v>9</v>
      </c>
      <c r="H10" s="142">
        <v>9</v>
      </c>
      <c r="I10" s="142">
        <v>99</v>
      </c>
      <c r="J10" s="142">
        <v>35</v>
      </c>
      <c r="K10" s="142">
        <v>17</v>
      </c>
      <c r="L10" s="142">
        <v>7</v>
      </c>
      <c r="M10" s="143">
        <v>65</v>
      </c>
    </row>
    <row r="11" spans="1:13">
      <c r="A11" s="207">
        <v>44713</v>
      </c>
      <c r="B11" s="142" t="s">
        <v>210</v>
      </c>
      <c r="C11" s="142" t="s">
        <v>210</v>
      </c>
      <c r="D11" s="142" t="s">
        <v>210</v>
      </c>
      <c r="E11" s="142" t="s">
        <v>210</v>
      </c>
      <c r="F11" s="142">
        <v>14</v>
      </c>
      <c r="G11" s="142">
        <v>22</v>
      </c>
      <c r="H11" s="142">
        <v>15</v>
      </c>
      <c r="I11" s="142">
        <v>166</v>
      </c>
      <c r="J11" s="142">
        <v>32</v>
      </c>
      <c r="K11" s="142">
        <v>13</v>
      </c>
      <c r="L11" s="142">
        <v>6</v>
      </c>
      <c r="M11" s="143">
        <v>59</v>
      </c>
    </row>
    <row r="12" spans="1:13">
      <c r="A12" s="207">
        <v>44743</v>
      </c>
      <c r="B12" s="142" t="s">
        <v>210</v>
      </c>
      <c r="C12" s="142" t="s">
        <v>210</v>
      </c>
      <c r="D12" s="142" t="s">
        <v>210</v>
      </c>
      <c r="E12" s="142" t="s">
        <v>210</v>
      </c>
      <c r="F12" s="142">
        <v>17</v>
      </c>
      <c r="G12" s="142">
        <v>29</v>
      </c>
      <c r="H12" s="142">
        <v>22</v>
      </c>
      <c r="I12" s="142">
        <v>250</v>
      </c>
      <c r="J12" s="142">
        <v>34</v>
      </c>
      <c r="K12" s="142">
        <v>13</v>
      </c>
      <c r="L12" s="142">
        <v>7</v>
      </c>
      <c r="M12" s="143">
        <v>63</v>
      </c>
    </row>
    <row r="13" spans="1:13">
      <c r="A13" s="207">
        <v>44774</v>
      </c>
      <c r="B13" s="142" t="s">
        <v>210</v>
      </c>
      <c r="C13" s="142" t="s">
        <v>210</v>
      </c>
      <c r="D13" s="142" t="s">
        <v>210</v>
      </c>
      <c r="E13" s="142" t="s">
        <v>210</v>
      </c>
      <c r="F13" s="142">
        <v>23</v>
      </c>
      <c r="G13" s="142">
        <v>30</v>
      </c>
      <c r="H13" s="142">
        <v>24</v>
      </c>
      <c r="I13" s="142">
        <v>296</v>
      </c>
      <c r="J13" s="142">
        <v>37</v>
      </c>
      <c r="K13" s="142">
        <v>13</v>
      </c>
      <c r="L13" s="142">
        <v>7</v>
      </c>
      <c r="M13" s="143">
        <v>70</v>
      </c>
    </row>
    <row r="14" spans="1:13">
      <c r="A14" s="207">
        <v>44805</v>
      </c>
      <c r="B14" s="142" t="s">
        <v>210</v>
      </c>
      <c r="C14" s="142" t="s">
        <v>210</v>
      </c>
      <c r="D14" s="142" t="s">
        <v>210</v>
      </c>
      <c r="E14" s="142" t="s">
        <v>210</v>
      </c>
      <c r="F14" s="142">
        <v>26</v>
      </c>
      <c r="G14" s="142">
        <v>35</v>
      </c>
      <c r="H14" s="142">
        <v>26</v>
      </c>
      <c r="I14" s="142">
        <v>342</v>
      </c>
      <c r="J14" s="142">
        <v>37</v>
      </c>
      <c r="K14" s="142">
        <v>12</v>
      </c>
      <c r="L14" s="142">
        <v>6</v>
      </c>
      <c r="M14" s="143">
        <v>71</v>
      </c>
    </row>
    <row r="15" spans="1:13">
      <c r="A15" s="207">
        <v>44835</v>
      </c>
      <c r="B15" s="142" t="s">
        <v>210</v>
      </c>
      <c r="C15" s="142" t="s">
        <v>210</v>
      </c>
      <c r="D15" s="142" t="s">
        <v>210</v>
      </c>
      <c r="E15" s="142" t="s">
        <v>210</v>
      </c>
      <c r="F15" s="142">
        <v>26</v>
      </c>
      <c r="G15" s="142">
        <v>38</v>
      </c>
      <c r="H15" s="142">
        <v>30</v>
      </c>
      <c r="I15" s="142">
        <v>360</v>
      </c>
      <c r="J15" s="142">
        <v>40</v>
      </c>
      <c r="K15" s="142">
        <v>12</v>
      </c>
      <c r="L15" s="142">
        <v>6</v>
      </c>
      <c r="M15" s="143">
        <v>68</v>
      </c>
    </row>
    <row r="16" spans="1:13">
      <c r="A16" s="207">
        <v>44866</v>
      </c>
      <c r="B16" s="142" t="s">
        <v>210</v>
      </c>
      <c r="C16" s="142" t="s">
        <v>210</v>
      </c>
      <c r="D16" s="142" t="s">
        <v>210</v>
      </c>
      <c r="E16" s="142" t="s">
        <v>210</v>
      </c>
      <c r="F16" s="142">
        <v>29</v>
      </c>
      <c r="G16" s="142">
        <v>40</v>
      </c>
      <c r="H16" s="142">
        <v>29</v>
      </c>
      <c r="I16" s="142">
        <v>374</v>
      </c>
      <c r="J16" s="142">
        <v>43</v>
      </c>
      <c r="K16" s="142">
        <v>15</v>
      </c>
      <c r="L16" s="142">
        <v>7</v>
      </c>
      <c r="M16" s="143">
        <v>80</v>
      </c>
    </row>
    <row r="17" spans="1:13">
      <c r="A17" s="207">
        <v>44896</v>
      </c>
      <c r="B17" s="142" t="s">
        <v>210</v>
      </c>
      <c r="C17" s="142" t="s">
        <v>210</v>
      </c>
      <c r="D17" s="142" t="s">
        <v>210</v>
      </c>
      <c r="E17" s="142" t="s">
        <v>210</v>
      </c>
      <c r="F17" s="142">
        <v>28</v>
      </c>
      <c r="G17" s="142">
        <v>41</v>
      </c>
      <c r="H17" s="142">
        <v>28</v>
      </c>
      <c r="I17" s="142">
        <v>358</v>
      </c>
      <c r="J17" s="142">
        <v>46</v>
      </c>
      <c r="K17" s="142">
        <v>16</v>
      </c>
      <c r="L17" s="142">
        <v>8</v>
      </c>
      <c r="M17" s="143">
        <v>84</v>
      </c>
    </row>
    <row r="18" spans="1:13">
      <c r="A18" s="207">
        <v>44927</v>
      </c>
      <c r="B18" s="142" t="s">
        <v>210</v>
      </c>
      <c r="C18" s="142" t="s">
        <v>210</v>
      </c>
      <c r="D18" s="142" t="s">
        <v>210</v>
      </c>
      <c r="E18" s="142" t="s">
        <v>210</v>
      </c>
      <c r="F18" s="142">
        <v>29</v>
      </c>
      <c r="G18" s="142">
        <v>46</v>
      </c>
      <c r="H18" s="142">
        <v>30</v>
      </c>
      <c r="I18" s="142">
        <v>371</v>
      </c>
      <c r="J18" s="142">
        <v>50</v>
      </c>
      <c r="K18" s="142">
        <v>20</v>
      </c>
      <c r="L18" s="142">
        <v>8</v>
      </c>
      <c r="M18" s="143">
        <v>90</v>
      </c>
    </row>
    <row r="19" spans="1:13">
      <c r="A19" s="207">
        <v>44958</v>
      </c>
      <c r="B19" s="142" t="s">
        <v>210</v>
      </c>
      <c r="C19" s="142" t="s">
        <v>210</v>
      </c>
      <c r="D19" s="142" t="s">
        <v>210</v>
      </c>
      <c r="E19" s="142" t="s">
        <v>210</v>
      </c>
      <c r="F19" s="142">
        <v>30</v>
      </c>
      <c r="G19" s="142">
        <v>48</v>
      </c>
      <c r="H19" s="142">
        <v>33</v>
      </c>
      <c r="I19" s="142">
        <v>387</v>
      </c>
      <c r="J19" s="142">
        <v>46</v>
      </c>
      <c r="K19" s="142">
        <v>19</v>
      </c>
      <c r="L19" s="142">
        <v>7</v>
      </c>
      <c r="M19" s="143">
        <v>86</v>
      </c>
    </row>
    <row r="20" spans="1:13">
      <c r="A20" s="207">
        <v>44986</v>
      </c>
      <c r="B20" s="142" t="s">
        <v>210</v>
      </c>
      <c r="C20" s="142" t="s">
        <v>210</v>
      </c>
      <c r="D20" s="142" t="s">
        <v>210</v>
      </c>
      <c r="E20" s="142" t="s">
        <v>210</v>
      </c>
      <c r="F20" s="142">
        <v>31</v>
      </c>
      <c r="G20" s="142">
        <v>47</v>
      </c>
      <c r="H20" s="142">
        <v>33</v>
      </c>
      <c r="I20" s="142">
        <v>385</v>
      </c>
      <c r="J20" s="142">
        <v>44</v>
      </c>
      <c r="K20" s="142">
        <v>18</v>
      </c>
      <c r="L20" s="142">
        <v>6</v>
      </c>
      <c r="M20" s="143">
        <v>85</v>
      </c>
    </row>
    <row r="21" spans="1:13">
      <c r="A21" s="207">
        <v>45017</v>
      </c>
      <c r="B21" s="142" t="s">
        <v>210</v>
      </c>
      <c r="C21" s="142" t="s">
        <v>210</v>
      </c>
      <c r="D21" s="142" t="s">
        <v>210</v>
      </c>
      <c r="E21" s="142" t="s">
        <v>210</v>
      </c>
      <c r="F21" s="142">
        <v>30</v>
      </c>
      <c r="G21" s="142">
        <v>52</v>
      </c>
      <c r="H21" s="142">
        <v>34</v>
      </c>
      <c r="I21" s="142">
        <v>390</v>
      </c>
      <c r="J21" s="142">
        <v>44</v>
      </c>
      <c r="K21" s="142">
        <v>19</v>
      </c>
      <c r="L21" s="142">
        <v>6</v>
      </c>
      <c r="M21" s="143">
        <v>86</v>
      </c>
    </row>
    <row r="22" spans="1:13">
      <c r="A22" s="207">
        <v>45047</v>
      </c>
      <c r="B22" s="142" t="s">
        <v>210</v>
      </c>
      <c r="C22" s="142" t="s">
        <v>210</v>
      </c>
      <c r="D22" s="142" t="s">
        <v>210</v>
      </c>
      <c r="E22" s="142" t="s">
        <v>210</v>
      </c>
      <c r="F22" s="142">
        <v>30</v>
      </c>
      <c r="G22" s="142">
        <v>52</v>
      </c>
      <c r="H22" s="142">
        <v>33</v>
      </c>
      <c r="I22" s="142">
        <v>393</v>
      </c>
      <c r="J22" s="142">
        <v>43</v>
      </c>
      <c r="K22" s="142">
        <v>21</v>
      </c>
      <c r="L22" s="142">
        <v>6</v>
      </c>
      <c r="M22" s="143">
        <v>88</v>
      </c>
    </row>
    <row r="23" spans="1:13">
      <c r="A23" s="207">
        <v>45078</v>
      </c>
      <c r="B23" s="142" t="s">
        <v>210</v>
      </c>
      <c r="C23" s="142" t="s">
        <v>210</v>
      </c>
      <c r="D23" s="142" t="s">
        <v>210</v>
      </c>
      <c r="E23" s="142" t="s">
        <v>210</v>
      </c>
      <c r="F23" s="142">
        <v>22</v>
      </c>
      <c r="G23" s="142">
        <v>39</v>
      </c>
      <c r="H23" s="142">
        <v>25</v>
      </c>
      <c r="I23" s="142">
        <v>321</v>
      </c>
      <c r="J23" s="142">
        <v>49</v>
      </c>
      <c r="K23" s="142">
        <v>26</v>
      </c>
      <c r="L23" s="142">
        <v>6</v>
      </c>
      <c r="M23" s="143">
        <v>101</v>
      </c>
    </row>
    <row r="24" spans="1:13">
      <c r="A24" s="207">
        <v>45108</v>
      </c>
      <c r="B24" s="142" t="s">
        <v>210</v>
      </c>
      <c r="C24" s="142" t="s">
        <v>210</v>
      </c>
      <c r="D24" s="142" t="s">
        <v>210</v>
      </c>
      <c r="E24" s="142" t="s">
        <v>210</v>
      </c>
      <c r="F24" s="142">
        <v>22</v>
      </c>
      <c r="G24" s="142">
        <v>36</v>
      </c>
      <c r="H24" s="142">
        <v>19</v>
      </c>
      <c r="I24" s="142">
        <v>255</v>
      </c>
      <c r="J24" s="142">
        <v>46</v>
      </c>
      <c r="K24" s="142">
        <v>22</v>
      </c>
      <c r="L24" s="142">
        <v>5</v>
      </c>
      <c r="M24" s="143">
        <v>90</v>
      </c>
    </row>
    <row r="25" spans="1:13">
      <c r="A25" s="207">
        <v>45139</v>
      </c>
      <c r="B25" s="142" t="s">
        <v>210</v>
      </c>
      <c r="C25" s="142" t="s">
        <v>210</v>
      </c>
      <c r="D25" s="142" t="s">
        <v>210</v>
      </c>
      <c r="E25" s="142" t="s">
        <v>210</v>
      </c>
      <c r="F25" s="142">
        <v>22</v>
      </c>
      <c r="G25" s="142">
        <v>37</v>
      </c>
      <c r="H25" s="142">
        <v>20</v>
      </c>
      <c r="I25" s="142">
        <v>287</v>
      </c>
      <c r="J25" s="142">
        <v>45</v>
      </c>
      <c r="K25" s="142">
        <v>24</v>
      </c>
      <c r="L25" s="142">
        <v>6</v>
      </c>
      <c r="M25" s="143">
        <v>90</v>
      </c>
    </row>
    <row r="26" spans="1:13">
      <c r="A26" s="207">
        <v>45170</v>
      </c>
      <c r="B26" s="142" t="s">
        <v>210</v>
      </c>
      <c r="C26" s="142" t="s">
        <v>210</v>
      </c>
      <c r="D26" s="142" t="s">
        <v>210</v>
      </c>
      <c r="E26" s="142" t="s">
        <v>210</v>
      </c>
      <c r="F26" s="142">
        <v>27</v>
      </c>
      <c r="G26" s="142">
        <v>38</v>
      </c>
      <c r="H26" s="142">
        <v>25</v>
      </c>
      <c r="I26" s="142">
        <v>288</v>
      </c>
      <c r="J26" s="142">
        <v>45</v>
      </c>
      <c r="K26" s="142">
        <v>24</v>
      </c>
      <c r="L26" s="142">
        <v>7</v>
      </c>
      <c r="M26" s="143">
        <v>88</v>
      </c>
    </row>
    <row r="27" spans="1:13">
      <c r="A27" s="207">
        <v>45200</v>
      </c>
      <c r="B27" s="142" t="s">
        <v>210</v>
      </c>
      <c r="C27" s="142" t="s">
        <v>210</v>
      </c>
      <c r="D27" s="142" t="s">
        <v>210</v>
      </c>
      <c r="E27" s="142" t="s">
        <v>210</v>
      </c>
      <c r="F27" s="142">
        <v>27</v>
      </c>
      <c r="G27" s="142">
        <v>40</v>
      </c>
      <c r="H27" s="142">
        <v>21</v>
      </c>
      <c r="I27" s="142">
        <v>286</v>
      </c>
      <c r="J27" s="142">
        <v>41</v>
      </c>
      <c r="K27" s="142">
        <v>24</v>
      </c>
      <c r="L27" s="142">
        <v>6</v>
      </c>
      <c r="M27" s="143">
        <v>86</v>
      </c>
    </row>
    <row r="28" spans="1:13">
      <c r="A28" s="207">
        <v>45231</v>
      </c>
      <c r="B28" s="142" t="s">
        <v>210</v>
      </c>
      <c r="C28" s="142" t="s">
        <v>210</v>
      </c>
      <c r="D28" s="142" t="s">
        <v>210</v>
      </c>
      <c r="E28" s="142" t="s">
        <v>210</v>
      </c>
      <c r="F28" s="142">
        <v>25</v>
      </c>
      <c r="G28" s="142">
        <v>41</v>
      </c>
      <c r="H28" s="142">
        <v>22</v>
      </c>
      <c r="I28" s="142">
        <v>287</v>
      </c>
      <c r="J28" s="142">
        <v>43</v>
      </c>
      <c r="K28" s="142">
        <v>22</v>
      </c>
      <c r="L28" s="142">
        <v>7</v>
      </c>
      <c r="M28" s="143">
        <v>78</v>
      </c>
    </row>
    <row r="29" spans="1:13">
      <c r="A29" s="207">
        <v>45261</v>
      </c>
      <c r="B29" s="142" t="s">
        <v>210</v>
      </c>
      <c r="C29" s="142" t="s">
        <v>210</v>
      </c>
      <c r="D29" s="142" t="s">
        <v>210</v>
      </c>
      <c r="E29" s="142" t="s">
        <v>210</v>
      </c>
      <c r="F29" s="142">
        <v>25</v>
      </c>
      <c r="G29" s="142">
        <v>40</v>
      </c>
      <c r="H29" s="142">
        <v>22</v>
      </c>
      <c r="I29" s="142">
        <v>292</v>
      </c>
      <c r="J29" s="142">
        <v>40</v>
      </c>
      <c r="K29" s="142">
        <v>21</v>
      </c>
      <c r="L29" s="142">
        <v>6</v>
      </c>
      <c r="M29" s="143">
        <v>76</v>
      </c>
    </row>
    <row r="30" spans="1:13">
      <c r="A30" s="207">
        <v>45292</v>
      </c>
      <c r="B30" s="142" t="s">
        <v>210</v>
      </c>
      <c r="C30" s="142" t="s">
        <v>210</v>
      </c>
      <c r="D30" s="142" t="s">
        <v>210</v>
      </c>
      <c r="E30" s="142" t="s">
        <v>210</v>
      </c>
      <c r="F30" s="142">
        <v>25</v>
      </c>
      <c r="G30" s="142">
        <v>38</v>
      </c>
      <c r="H30" s="142">
        <v>25</v>
      </c>
      <c r="I30" s="142">
        <v>302</v>
      </c>
      <c r="J30" s="142">
        <v>37</v>
      </c>
      <c r="K30" s="142">
        <v>19</v>
      </c>
      <c r="L30" s="142">
        <v>6</v>
      </c>
      <c r="M30" s="143">
        <v>70</v>
      </c>
    </row>
    <row r="31" spans="1:13">
      <c r="A31" s="207">
        <v>45323</v>
      </c>
      <c r="B31" s="142" t="s">
        <v>210</v>
      </c>
      <c r="C31" s="142" t="s">
        <v>210</v>
      </c>
      <c r="D31" s="142" t="s">
        <v>210</v>
      </c>
      <c r="E31" s="142" t="s">
        <v>210</v>
      </c>
      <c r="F31" s="142">
        <v>25</v>
      </c>
      <c r="G31" s="142">
        <v>44</v>
      </c>
      <c r="H31" s="142">
        <v>23</v>
      </c>
      <c r="I31" s="142">
        <v>325</v>
      </c>
      <c r="J31" s="142">
        <v>42</v>
      </c>
      <c r="K31" s="142">
        <v>26</v>
      </c>
      <c r="L31" s="142">
        <v>6</v>
      </c>
      <c r="M31" s="143">
        <v>85</v>
      </c>
    </row>
    <row r="32" spans="1:13">
      <c r="A32" s="207">
        <v>45352</v>
      </c>
      <c r="B32" s="142" t="s">
        <v>210</v>
      </c>
      <c r="C32" s="142" t="s">
        <v>210</v>
      </c>
      <c r="D32" s="142" t="s">
        <v>210</v>
      </c>
      <c r="E32" s="142" t="s">
        <v>210</v>
      </c>
      <c r="F32" s="142">
        <v>24</v>
      </c>
      <c r="G32" s="142">
        <v>46</v>
      </c>
      <c r="H32" s="142">
        <v>25</v>
      </c>
      <c r="I32" s="142">
        <v>352</v>
      </c>
      <c r="J32" s="142">
        <v>42</v>
      </c>
      <c r="K32" s="142">
        <v>26</v>
      </c>
      <c r="L32" s="142">
        <v>6</v>
      </c>
      <c r="M32" s="143">
        <v>84</v>
      </c>
    </row>
    <row r="33" spans="1:13">
      <c r="A33" s="207">
        <v>45383</v>
      </c>
      <c r="B33" s="142">
        <v>0</v>
      </c>
      <c r="C33" s="142">
        <v>0</v>
      </c>
      <c r="D33" s="142">
        <v>0</v>
      </c>
      <c r="E33" s="142">
        <v>0</v>
      </c>
      <c r="F33" s="142">
        <v>29</v>
      </c>
      <c r="G33" s="142">
        <v>44</v>
      </c>
      <c r="H33" s="142">
        <v>28</v>
      </c>
      <c r="I33" s="142">
        <v>365</v>
      </c>
      <c r="J33" s="142" t="s">
        <v>210</v>
      </c>
      <c r="K33" s="142" t="s">
        <v>210</v>
      </c>
      <c r="L33" s="142" t="s">
        <v>210</v>
      </c>
      <c r="M33" s="142" t="s">
        <v>210</v>
      </c>
    </row>
    <row r="34" spans="1:13">
      <c r="A34" s="207">
        <v>45413</v>
      </c>
      <c r="B34" s="142">
        <v>0</v>
      </c>
      <c r="C34" s="142">
        <v>0</v>
      </c>
      <c r="D34" s="142">
        <v>0</v>
      </c>
      <c r="E34" s="142">
        <v>0</v>
      </c>
      <c r="F34" s="142">
        <v>29</v>
      </c>
      <c r="G34" s="142">
        <v>47</v>
      </c>
      <c r="H34" s="142">
        <v>29</v>
      </c>
      <c r="I34" s="142">
        <v>372</v>
      </c>
      <c r="J34" s="142" t="s">
        <v>210</v>
      </c>
      <c r="K34" s="142" t="s">
        <v>210</v>
      </c>
      <c r="L34" s="142" t="s">
        <v>210</v>
      </c>
      <c r="M34" s="142" t="s">
        <v>210</v>
      </c>
    </row>
    <row r="35" spans="1:13">
      <c r="A35" s="207">
        <v>45444</v>
      </c>
      <c r="B35" s="142">
        <v>0</v>
      </c>
      <c r="C35" s="142">
        <v>0</v>
      </c>
      <c r="D35" s="142">
        <v>0</v>
      </c>
      <c r="E35" s="142">
        <v>0</v>
      </c>
      <c r="F35" s="142">
        <v>32</v>
      </c>
      <c r="G35" s="142">
        <v>51</v>
      </c>
      <c r="H35" s="142">
        <v>33</v>
      </c>
      <c r="I35" s="142">
        <v>397</v>
      </c>
      <c r="J35" s="142" t="s">
        <v>210</v>
      </c>
      <c r="K35" s="142" t="s">
        <v>210</v>
      </c>
      <c r="L35" s="142" t="s">
        <v>210</v>
      </c>
      <c r="M35" s="142" t="s">
        <v>210</v>
      </c>
    </row>
    <row r="36" spans="1:13">
      <c r="A36" s="207">
        <v>45474</v>
      </c>
      <c r="B36" s="142" t="s">
        <v>210</v>
      </c>
      <c r="C36" s="142" t="s">
        <v>210</v>
      </c>
      <c r="D36" s="142" t="s">
        <v>210</v>
      </c>
      <c r="E36" s="142" t="s">
        <v>210</v>
      </c>
      <c r="F36" s="142">
        <v>29</v>
      </c>
      <c r="G36" s="142">
        <v>44</v>
      </c>
      <c r="H36" s="142">
        <v>31</v>
      </c>
      <c r="I36" s="142">
        <v>382</v>
      </c>
      <c r="J36" s="142">
        <v>36</v>
      </c>
      <c r="K36" s="142">
        <v>21</v>
      </c>
      <c r="L36" s="142">
        <v>6</v>
      </c>
      <c r="M36" s="143">
        <v>72</v>
      </c>
    </row>
    <row r="37" spans="1:13">
      <c r="A37" s="207">
        <v>45505</v>
      </c>
      <c r="B37" s="142" t="s">
        <v>210</v>
      </c>
      <c r="C37" s="142" t="s">
        <v>210</v>
      </c>
      <c r="D37" s="142" t="s">
        <v>210</v>
      </c>
      <c r="E37" s="142" t="s">
        <v>210</v>
      </c>
      <c r="F37" s="142">
        <v>22</v>
      </c>
      <c r="G37" s="142">
        <v>41</v>
      </c>
      <c r="H37" s="142">
        <v>28</v>
      </c>
      <c r="I37" s="142">
        <v>310</v>
      </c>
      <c r="J37" s="142" t="s">
        <v>210</v>
      </c>
      <c r="K37" s="142" t="s">
        <v>210</v>
      </c>
      <c r="L37" s="142" t="s">
        <v>210</v>
      </c>
      <c r="M37" s="142" t="s">
        <v>210</v>
      </c>
    </row>
    <row r="38" spans="1:13">
      <c r="A38" s="207">
        <v>45536</v>
      </c>
      <c r="B38" s="142" t="s">
        <v>210</v>
      </c>
      <c r="C38" s="142" t="s">
        <v>210</v>
      </c>
      <c r="D38" s="142" t="s">
        <v>210</v>
      </c>
      <c r="E38" s="142" t="s">
        <v>210</v>
      </c>
      <c r="F38" s="142">
        <v>15</v>
      </c>
      <c r="G38" s="142">
        <v>37</v>
      </c>
      <c r="H38" s="142">
        <v>21</v>
      </c>
      <c r="I38" s="142">
        <v>265</v>
      </c>
      <c r="J38" s="142" t="s">
        <v>210</v>
      </c>
      <c r="K38" s="142" t="s">
        <v>210</v>
      </c>
      <c r="L38" s="142" t="s">
        <v>210</v>
      </c>
      <c r="M38" s="142" t="s">
        <v>210</v>
      </c>
    </row>
    <row r="39" spans="1:13">
      <c r="A39" s="207">
        <v>45566</v>
      </c>
      <c r="B39" s="142" t="s">
        <v>210</v>
      </c>
      <c r="C39" s="142" t="s">
        <v>210</v>
      </c>
      <c r="D39" s="142" t="s">
        <v>210</v>
      </c>
      <c r="E39" s="142" t="s">
        <v>210</v>
      </c>
      <c r="F39" s="142">
        <v>13</v>
      </c>
      <c r="G39" s="142">
        <v>33</v>
      </c>
      <c r="H39" s="142">
        <v>20</v>
      </c>
      <c r="I39" s="142">
        <v>251</v>
      </c>
      <c r="J39" s="142" t="s">
        <v>210</v>
      </c>
      <c r="K39" s="142" t="s">
        <v>210</v>
      </c>
      <c r="L39" s="142" t="s">
        <v>210</v>
      </c>
      <c r="M39" s="142" t="s">
        <v>210</v>
      </c>
    </row>
    <row r="40" spans="1:13">
      <c r="A40" s="207">
        <v>45597</v>
      </c>
      <c r="B40" s="142" t="s">
        <v>210</v>
      </c>
      <c r="C40" s="142" t="s">
        <v>210</v>
      </c>
      <c r="D40" s="142" t="s">
        <v>210</v>
      </c>
      <c r="E40" s="142" t="s">
        <v>210</v>
      </c>
      <c r="F40" s="142">
        <v>12</v>
      </c>
      <c r="G40" s="142">
        <v>30</v>
      </c>
      <c r="H40" s="142">
        <v>21</v>
      </c>
      <c r="I40" s="142">
        <v>235</v>
      </c>
      <c r="J40" s="142" t="s">
        <v>210</v>
      </c>
      <c r="K40" s="142" t="s">
        <v>210</v>
      </c>
      <c r="L40" s="142" t="s">
        <v>210</v>
      </c>
      <c r="M40" s="142" t="s">
        <v>210</v>
      </c>
    </row>
    <row r="41" spans="1:13">
      <c r="A41" s="207">
        <v>45627</v>
      </c>
      <c r="B41" s="142" t="s">
        <v>210</v>
      </c>
      <c r="C41" s="142" t="s">
        <v>210</v>
      </c>
      <c r="D41" s="142" t="s">
        <v>210</v>
      </c>
      <c r="E41" s="142" t="s">
        <v>210</v>
      </c>
      <c r="F41" s="142">
        <v>11</v>
      </c>
      <c r="G41" s="142">
        <v>30</v>
      </c>
      <c r="H41" s="142">
        <v>21</v>
      </c>
      <c r="I41" s="142">
        <v>223</v>
      </c>
      <c r="J41" s="142" t="s">
        <v>210</v>
      </c>
      <c r="K41" s="142" t="s">
        <v>210</v>
      </c>
      <c r="L41" s="142" t="s">
        <v>210</v>
      </c>
      <c r="M41" s="142" t="s">
        <v>210</v>
      </c>
    </row>
    <row r="42" spans="1:13">
      <c r="A42" s="207">
        <v>45658</v>
      </c>
      <c r="B42" s="142" t="s">
        <v>210</v>
      </c>
      <c r="C42" s="142" t="s">
        <v>210</v>
      </c>
      <c r="D42" s="142" t="s">
        <v>210</v>
      </c>
      <c r="E42" s="142" t="s">
        <v>210</v>
      </c>
      <c r="F42" s="142">
        <v>11</v>
      </c>
      <c r="G42" s="142">
        <v>28</v>
      </c>
      <c r="H42" s="142">
        <v>17</v>
      </c>
      <c r="I42" s="142">
        <v>205</v>
      </c>
      <c r="J42" s="142" t="s">
        <v>210</v>
      </c>
      <c r="K42" s="142" t="s">
        <v>210</v>
      </c>
      <c r="L42" s="142" t="s">
        <v>210</v>
      </c>
      <c r="M42" s="142" t="s">
        <v>210</v>
      </c>
    </row>
    <row r="43" spans="1:13">
      <c r="A43" s="207">
        <v>45689</v>
      </c>
      <c r="B43" s="142" t="s">
        <v>210</v>
      </c>
      <c r="C43" s="142" t="s">
        <v>210</v>
      </c>
      <c r="D43" s="142" t="s">
        <v>210</v>
      </c>
      <c r="E43" s="142" t="s">
        <v>210</v>
      </c>
      <c r="F43" s="142">
        <v>10</v>
      </c>
      <c r="G43" s="142">
        <v>21</v>
      </c>
      <c r="H43" s="142">
        <v>16</v>
      </c>
      <c r="I43" s="142">
        <v>174</v>
      </c>
      <c r="J43" s="142" t="s">
        <v>210</v>
      </c>
      <c r="K43" s="142" t="s">
        <v>210</v>
      </c>
      <c r="L43" s="142" t="s">
        <v>210</v>
      </c>
      <c r="M43" s="142" t="s">
        <v>210</v>
      </c>
    </row>
    <row r="44" spans="1:13">
      <c r="A44" s="207">
        <v>45717</v>
      </c>
      <c r="B44" s="142" t="s">
        <v>210</v>
      </c>
      <c r="C44" s="142" t="s">
        <v>210</v>
      </c>
      <c r="D44" s="142" t="s">
        <v>210</v>
      </c>
      <c r="E44" s="142" t="s">
        <v>210</v>
      </c>
      <c r="F44" s="142">
        <v>12</v>
      </c>
      <c r="G44" s="142">
        <v>20</v>
      </c>
      <c r="H44" s="142">
        <v>17</v>
      </c>
      <c r="I44" s="142">
        <v>165</v>
      </c>
      <c r="J44" s="142" t="s">
        <v>210</v>
      </c>
      <c r="K44" s="142" t="s">
        <v>210</v>
      </c>
      <c r="L44" s="142" t="s">
        <v>210</v>
      </c>
      <c r="M44" s="142" t="s">
        <v>210</v>
      </c>
    </row>
    <row r="45" spans="1:13">
      <c r="A45" s="207">
        <v>45748</v>
      </c>
      <c r="B45" s="142" t="s">
        <v>210</v>
      </c>
      <c r="C45" s="142" t="s">
        <v>210</v>
      </c>
      <c r="D45" s="142" t="s">
        <v>210</v>
      </c>
      <c r="E45" s="142" t="s">
        <v>210</v>
      </c>
      <c r="F45" s="142">
        <v>7</v>
      </c>
      <c r="G45" s="142">
        <v>17</v>
      </c>
      <c r="H45" s="142">
        <v>14</v>
      </c>
      <c r="I45" s="142">
        <v>146</v>
      </c>
      <c r="J45" s="142" t="s">
        <v>210</v>
      </c>
      <c r="K45" s="142" t="s">
        <v>210</v>
      </c>
      <c r="L45" s="142" t="s">
        <v>210</v>
      </c>
      <c r="M45" s="142" t="s">
        <v>210</v>
      </c>
    </row>
    <row r="46" spans="1:13">
      <c r="A46" s="207">
        <v>45778</v>
      </c>
      <c r="B46" s="142" t="s">
        <v>210</v>
      </c>
      <c r="C46" s="142" t="s">
        <v>210</v>
      </c>
      <c r="D46" s="142" t="s">
        <v>210</v>
      </c>
      <c r="E46" s="142" t="s">
        <v>210</v>
      </c>
      <c r="F46" s="142">
        <v>7</v>
      </c>
      <c r="G46" s="142">
        <v>17</v>
      </c>
      <c r="H46" s="142">
        <v>13</v>
      </c>
      <c r="I46" s="142">
        <v>135</v>
      </c>
      <c r="J46" s="142" t="s">
        <v>210</v>
      </c>
      <c r="K46" s="142" t="s">
        <v>210</v>
      </c>
      <c r="L46" s="142" t="s">
        <v>210</v>
      </c>
      <c r="M46" s="142" t="s">
        <v>210</v>
      </c>
    </row>
    <row r="47" spans="1:13">
      <c r="A47" s="207">
        <v>45809</v>
      </c>
      <c r="B47" s="142" t="s">
        <v>210</v>
      </c>
      <c r="C47" s="142" t="s">
        <v>210</v>
      </c>
      <c r="D47" s="142" t="s">
        <v>210</v>
      </c>
      <c r="E47" s="142" t="s">
        <v>210</v>
      </c>
      <c r="F47" s="142">
        <v>4</v>
      </c>
      <c r="G47" s="142">
        <v>13</v>
      </c>
      <c r="H47" s="142">
        <v>10</v>
      </c>
      <c r="I47" s="142">
        <v>104</v>
      </c>
      <c r="J47" s="142" t="s">
        <v>210</v>
      </c>
      <c r="K47" s="142" t="s">
        <v>210</v>
      </c>
      <c r="L47" s="142" t="s">
        <v>210</v>
      </c>
      <c r="M47" s="142" t="s">
        <v>210</v>
      </c>
    </row>
    <row r="48" spans="1:13">
      <c r="A48" s="207">
        <v>45839</v>
      </c>
      <c r="B48" s="142" t="s">
        <v>210</v>
      </c>
      <c r="C48" s="142" t="s">
        <v>210</v>
      </c>
      <c r="D48" s="142" t="s">
        <v>210</v>
      </c>
      <c r="E48" s="142" t="s">
        <v>210</v>
      </c>
      <c r="F48" s="142">
        <v>5</v>
      </c>
      <c r="G48" s="142">
        <v>15</v>
      </c>
      <c r="H48" s="142">
        <v>11</v>
      </c>
      <c r="I48" s="142">
        <v>135</v>
      </c>
      <c r="J48" s="142">
        <v>20</v>
      </c>
      <c r="K48" s="142">
        <v>14</v>
      </c>
      <c r="L48" s="142">
        <v>8</v>
      </c>
      <c r="M48" s="143">
        <v>47</v>
      </c>
    </row>
    <row r="49" spans="1:13">
      <c r="A49" s="207">
        <v>45870</v>
      </c>
      <c r="B49" s="142" t="s">
        <v>210</v>
      </c>
      <c r="C49" s="142" t="s">
        <v>210</v>
      </c>
      <c r="D49" s="142" t="s">
        <v>210</v>
      </c>
      <c r="E49" s="142" t="s">
        <v>210</v>
      </c>
      <c r="F49" s="142">
        <v>5</v>
      </c>
      <c r="G49" s="142">
        <v>20</v>
      </c>
      <c r="H49" s="142">
        <v>11</v>
      </c>
      <c r="I49" s="142">
        <v>151</v>
      </c>
      <c r="J49" s="142">
        <v>21</v>
      </c>
      <c r="K49" s="142">
        <v>17</v>
      </c>
      <c r="L49" s="142">
        <v>9</v>
      </c>
      <c r="M49" s="143">
        <v>44</v>
      </c>
    </row>
    <row r="50" spans="1:13">
      <c r="A50" s="207">
        <v>45901</v>
      </c>
      <c r="B50" s="142" t="s">
        <v>210</v>
      </c>
      <c r="C50" s="142" t="s">
        <v>210</v>
      </c>
      <c r="D50" s="142" t="s">
        <v>210</v>
      </c>
      <c r="E50" s="142" t="s">
        <v>210</v>
      </c>
      <c r="F50" s="142">
        <v>8</v>
      </c>
      <c r="G50" s="142">
        <v>23</v>
      </c>
      <c r="H50" s="142">
        <v>18</v>
      </c>
      <c r="I50" s="142">
        <v>181</v>
      </c>
      <c r="J50" s="142">
        <v>22</v>
      </c>
      <c r="K50" s="142">
        <v>17</v>
      </c>
      <c r="L50" s="142">
        <v>8</v>
      </c>
      <c r="M50" s="143">
        <v>40</v>
      </c>
    </row>
    <row r="51" spans="1:13">
      <c r="A51" s="207">
        <v>45931</v>
      </c>
      <c r="B51" s="142" t="s">
        <v>210</v>
      </c>
      <c r="C51" s="142" t="s">
        <v>210</v>
      </c>
      <c r="D51" s="142" t="s">
        <v>210</v>
      </c>
      <c r="E51" s="142" t="s">
        <v>210</v>
      </c>
      <c r="F51" s="142">
        <v>8</v>
      </c>
      <c r="G51" s="142">
        <v>25</v>
      </c>
      <c r="H51" s="142">
        <v>20</v>
      </c>
      <c r="I51" s="142">
        <v>185</v>
      </c>
      <c r="J51" s="142">
        <v>26</v>
      </c>
      <c r="K51" s="142">
        <v>18</v>
      </c>
      <c r="L51" s="142">
        <v>9</v>
      </c>
      <c r="M51" s="143">
        <v>40</v>
      </c>
    </row>
    <row r="52" spans="1:13">
      <c r="A52" s="207">
        <v>45962</v>
      </c>
      <c r="B52" s="142" t="s">
        <v>210</v>
      </c>
      <c r="C52" s="142" t="s">
        <v>210</v>
      </c>
      <c r="D52" s="142" t="s">
        <v>210</v>
      </c>
      <c r="E52" s="142" t="s">
        <v>210</v>
      </c>
      <c r="F52" s="142">
        <v>12</v>
      </c>
      <c r="G52" s="142">
        <v>28</v>
      </c>
      <c r="H52" s="142">
        <v>21</v>
      </c>
      <c r="I52" s="142">
        <v>192</v>
      </c>
      <c r="J52" s="142">
        <v>27</v>
      </c>
      <c r="K52" s="142">
        <v>19</v>
      </c>
      <c r="L52" s="142">
        <v>9</v>
      </c>
      <c r="M52" s="143">
        <v>41</v>
      </c>
    </row>
    <row r="53" spans="1:13">
      <c r="A53" s="207">
        <v>45992</v>
      </c>
      <c r="B53" s="142" t="s">
        <v>210</v>
      </c>
      <c r="C53" s="142" t="s">
        <v>210</v>
      </c>
      <c r="D53" s="142" t="s">
        <v>210</v>
      </c>
      <c r="E53" s="142" t="s">
        <v>210</v>
      </c>
      <c r="F53" s="142">
        <v>12</v>
      </c>
      <c r="G53" s="142">
        <v>29</v>
      </c>
      <c r="H53" s="142">
        <v>20</v>
      </c>
      <c r="I53" s="142">
        <v>202</v>
      </c>
      <c r="J53" s="142">
        <v>28</v>
      </c>
      <c r="K53" s="142">
        <v>18</v>
      </c>
      <c r="L53" s="142">
        <v>9</v>
      </c>
      <c r="M53" s="143">
        <v>41</v>
      </c>
    </row>
    <row r="54" spans="1:13">
      <c r="A54" s="207">
        <v>46023</v>
      </c>
      <c r="B54" s="142" t="s">
        <v>210</v>
      </c>
      <c r="C54" s="142" t="s">
        <v>210</v>
      </c>
      <c r="D54" s="142" t="s">
        <v>210</v>
      </c>
      <c r="E54" s="142" t="s">
        <v>210</v>
      </c>
      <c r="F54" s="142">
        <v>15</v>
      </c>
      <c r="G54" s="142">
        <v>30</v>
      </c>
      <c r="H54" s="142">
        <v>19</v>
      </c>
      <c r="I54" s="142">
        <v>204</v>
      </c>
      <c r="J54" s="142">
        <v>25</v>
      </c>
      <c r="K54" s="142">
        <v>16</v>
      </c>
      <c r="L54" s="142">
        <v>8</v>
      </c>
      <c r="M54" s="143">
        <v>36</v>
      </c>
    </row>
    <row r="55" spans="1:13">
      <c r="A55" s="207">
        <v>46054</v>
      </c>
      <c r="B55" s="142" t="s">
        <v>210</v>
      </c>
      <c r="C55" s="142" t="s">
        <v>210</v>
      </c>
      <c r="D55" s="142" t="s">
        <v>210</v>
      </c>
      <c r="E55" s="142" t="s">
        <v>210</v>
      </c>
      <c r="F55" s="142">
        <v>15</v>
      </c>
      <c r="G55" s="142">
        <v>29</v>
      </c>
      <c r="H55" s="142">
        <v>19</v>
      </c>
      <c r="I55" s="142">
        <v>198</v>
      </c>
      <c r="J55" s="142">
        <v>25</v>
      </c>
      <c r="K55" s="142">
        <v>16</v>
      </c>
      <c r="L55" s="142">
        <v>8</v>
      </c>
      <c r="M55" s="143">
        <v>36</v>
      </c>
    </row>
    <row r="56" spans="1:13">
      <c r="A56" s="207">
        <v>46082</v>
      </c>
      <c r="B56" s="142" t="s">
        <v>210</v>
      </c>
      <c r="C56" s="142" t="s">
        <v>210</v>
      </c>
      <c r="D56" s="142" t="s">
        <v>210</v>
      </c>
      <c r="E56" s="142" t="s">
        <v>210</v>
      </c>
      <c r="F56" s="142">
        <v>13</v>
      </c>
      <c r="G56" s="142">
        <v>28</v>
      </c>
      <c r="H56" s="142">
        <v>16</v>
      </c>
      <c r="I56" s="142">
        <v>176</v>
      </c>
      <c r="J56" s="142">
        <v>22</v>
      </c>
      <c r="K56" s="142">
        <v>15</v>
      </c>
      <c r="L56" s="142">
        <v>6</v>
      </c>
      <c r="M56" s="143">
        <v>31</v>
      </c>
    </row>
    <row r="57" spans="1:13">
      <c r="A57" s="207">
        <v>46113</v>
      </c>
      <c r="B57" s="142" t="s">
        <v>210</v>
      </c>
      <c r="C57" s="142" t="s">
        <v>210</v>
      </c>
      <c r="D57" s="142" t="s">
        <v>210</v>
      </c>
      <c r="E57" s="142" t="s">
        <v>210</v>
      </c>
      <c r="F57" s="142">
        <v>13</v>
      </c>
      <c r="G57" s="142">
        <v>28</v>
      </c>
      <c r="H57" s="142">
        <v>15</v>
      </c>
      <c r="I57" s="142">
        <v>169</v>
      </c>
      <c r="J57" s="142">
        <v>21</v>
      </c>
      <c r="K57" s="142">
        <v>15</v>
      </c>
      <c r="L57" s="142">
        <v>6</v>
      </c>
      <c r="M57" s="143">
        <v>30</v>
      </c>
    </row>
    <row r="58" spans="1:13">
      <c r="A58" s="207">
        <v>46143</v>
      </c>
      <c r="B58" s="142" t="s">
        <v>210</v>
      </c>
      <c r="C58" s="142" t="s">
        <v>210</v>
      </c>
      <c r="D58" s="142" t="s">
        <v>210</v>
      </c>
      <c r="E58" s="142" t="s">
        <v>210</v>
      </c>
      <c r="F58" s="142">
        <v>13</v>
      </c>
      <c r="G58" s="142">
        <v>25</v>
      </c>
      <c r="H58" s="142">
        <v>15</v>
      </c>
      <c r="I58" s="142">
        <v>162</v>
      </c>
      <c r="J58" s="142">
        <v>20</v>
      </c>
      <c r="K58" s="142">
        <v>12</v>
      </c>
      <c r="L58" s="142">
        <v>4</v>
      </c>
      <c r="M58" s="143">
        <v>26</v>
      </c>
    </row>
    <row r="59" spans="1:13">
      <c r="A59" s="207">
        <v>46174</v>
      </c>
      <c r="B59" s="142" t="s">
        <v>210</v>
      </c>
      <c r="C59" s="142" t="s">
        <v>210</v>
      </c>
      <c r="D59" s="142" t="s">
        <v>210</v>
      </c>
      <c r="E59" s="142" t="s">
        <v>210</v>
      </c>
      <c r="F59" s="142">
        <v>13</v>
      </c>
      <c r="G59" s="142">
        <v>24</v>
      </c>
      <c r="H59" s="142">
        <v>14</v>
      </c>
      <c r="I59" s="142">
        <v>160</v>
      </c>
      <c r="J59" s="142">
        <v>20</v>
      </c>
      <c r="K59" s="142">
        <v>12</v>
      </c>
      <c r="L59" s="142">
        <v>4</v>
      </c>
      <c r="M59" s="143">
        <v>25</v>
      </c>
    </row>
  </sheetData>
  <phoneticPr fontId="4" type="noConversion"/>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4B692-0FFA-4C01-ABD7-ACF9476AC04C}">
  <sheetPr>
    <tabColor rgb="FFFFFF00"/>
  </sheetPr>
  <dimension ref="A1:B100"/>
  <sheetViews>
    <sheetView workbookViewId="0">
      <pane ySplit="1" topLeftCell="A2" activePane="bottomLeft" state="frozen"/>
      <selection pane="bottomLeft"/>
    </sheetView>
  </sheetViews>
  <sheetFormatPr defaultRowHeight="14.25"/>
  <cols>
    <col min="1" max="1" width="11" bestFit="1" customWidth="1"/>
    <col min="2" max="2" width="26.25" bestFit="1" customWidth="1"/>
  </cols>
  <sheetData>
    <row r="1" spans="1:2">
      <c r="A1" t="s">
        <v>212</v>
      </c>
      <c r="B1" t="s">
        <v>182</v>
      </c>
    </row>
    <row r="2" spans="1:2">
      <c r="A2" s="191">
        <v>43191</v>
      </c>
      <c r="B2" s="141">
        <v>107.43547671840355</v>
      </c>
    </row>
    <row r="3" spans="1:2">
      <c r="A3" s="191">
        <v>43221</v>
      </c>
      <c r="B3" s="141">
        <v>102.18800712448051</v>
      </c>
    </row>
    <row r="4" spans="1:2">
      <c r="A4" s="191">
        <v>43252</v>
      </c>
      <c r="B4" s="141">
        <v>104.86657101865136</v>
      </c>
    </row>
    <row r="5" spans="1:2">
      <c r="A5" s="191">
        <v>43282</v>
      </c>
      <c r="B5" s="141">
        <v>105.73033240997231</v>
      </c>
    </row>
    <row r="6" spans="1:2">
      <c r="A6" s="191">
        <v>43313</v>
      </c>
      <c r="B6" s="141">
        <v>106.50935960591133</v>
      </c>
    </row>
    <row r="7" spans="1:2">
      <c r="A7" s="191">
        <v>43344</v>
      </c>
      <c r="B7" s="141">
        <v>106.04513961788788</v>
      </c>
    </row>
    <row r="8" spans="1:2">
      <c r="A8" s="191">
        <v>43374</v>
      </c>
      <c r="B8" s="141">
        <v>104.29264674719221</v>
      </c>
    </row>
    <row r="9" spans="1:2">
      <c r="A9" s="191">
        <v>43405</v>
      </c>
      <c r="B9" s="141">
        <v>106.94006734006734</v>
      </c>
    </row>
    <row r="10" spans="1:2">
      <c r="A10" s="191">
        <v>43435</v>
      </c>
      <c r="B10" s="141">
        <v>109.65417934909857</v>
      </c>
    </row>
    <row r="11" spans="1:2">
      <c r="A11" s="191">
        <v>43466</v>
      </c>
      <c r="B11" s="141">
        <v>105.77844890070065</v>
      </c>
    </row>
    <row r="12" spans="1:2">
      <c r="A12" s="191">
        <v>43497</v>
      </c>
      <c r="B12" s="141">
        <v>107.86407766990291</v>
      </c>
    </row>
    <row r="13" spans="1:2">
      <c r="A13" s="191">
        <v>43525</v>
      </c>
      <c r="B13" s="141">
        <v>111.90747663551402</v>
      </c>
    </row>
    <row r="14" spans="1:2">
      <c r="A14" s="191">
        <v>43556</v>
      </c>
      <c r="B14" s="141">
        <v>108.0630464795214</v>
      </c>
    </row>
    <row r="15" spans="1:2">
      <c r="A15" s="191">
        <v>43586</v>
      </c>
      <c r="B15" s="141">
        <v>104.9801436417406</v>
      </c>
    </row>
    <row r="16" spans="1:2">
      <c r="A16" s="191">
        <v>43617</v>
      </c>
      <c r="B16" s="141">
        <v>109.00539877300614</v>
      </c>
    </row>
    <row r="17" spans="1:2">
      <c r="A17" s="191">
        <v>43647</v>
      </c>
      <c r="B17" s="141">
        <v>105.15886792452831</v>
      </c>
    </row>
    <row r="18" spans="1:2">
      <c r="A18" s="191">
        <v>43678</v>
      </c>
      <c r="B18" s="141">
        <v>108.32397043294614</v>
      </c>
    </row>
    <row r="19" spans="1:2">
      <c r="A19" s="191">
        <v>43709</v>
      </c>
      <c r="B19" s="141">
        <v>103.69503239740821</v>
      </c>
    </row>
    <row r="20" spans="1:2">
      <c r="A20" s="191">
        <v>43739</v>
      </c>
      <c r="B20" s="141">
        <v>102.84139402560456</v>
      </c>
    </row>
    <row r="21" spans="1:2">
      <c r="A21" s="191">
        <v>43770</v>
      </c>
      <c r="B21" s="141">
        <v>105.29552524527399</v>
      </c>
    </row>
    <row r="22" spans="1:2">
      <c r="A22" s="191">
        <v>43800</v>
      </c>
      <c r="B22" s="141">
        <v>104.74222644196534</v>
      </c>
    </row>
    <row r="23" spans="1:2">
      <c r="A23" s="191">
        <v>43831</v>
      </c>
      <c r="B23" s="141">
        <v>103.82392115077251</v>
      </c>
    </row>
    <row r="24" spans="1:2">
      <c r="A24" s="191">
        <v>43862</v>
      </c>
      <c r="B24" s="141">
        <v>105.04102976669348</v>
      </c>
    </row>
    <row r="25" spans="1:2">
      <c r="A25" s="191">
        <v>43891</v>
      </c>
      <c r="B25" s="141">
        <v>109.33455689564761</v>
      </c>
    </row>
    <row r="26" spans="1:2">
      <c r="A26" s="191">
        <v>43922</v>
      </c>
      <c r="B26" s="141">
        <v>110.00457727517501</v>
      </c>
    </row>
    <row r="27" spans="1:2">
      <c r="A27" s="191">
        <v>43952</v>
      </c>
      <c r="B27" s="141">
        <v>107.22409959982214</v>
      </c>
    </row>
    <row r="28" spans="1:2">
      <c r="A28" s="191">
        <v>43983</v>
      </c>
      <c r="B28" s="141">
        <v>108.19352568613652</v>
      </c>
    </row>
    <row r="29" spans="1:2">
      <c r="A29" s="191">
        <v>44013</v>
      </c>
      <c r="B29" s="141">
        <v>108.82029702970297</v>
      </c>
    </row>
    <row r="30" spans="1:2">
      <c r="A30" s="191">
        <v>44044</v>
      </c>
      <c r="B30" s="141">
        <v>111.18840288924558</v>
      </c>
    </row>
    <row r="31" spans="1:2">
      <c r="A31" s="191">
        <v>44075</v>
      </c>
      <c r="B31" s="141">
        <v>106.03947990543735</v>
      </c>
    </row>
    <row r="32" spans="1:2">
      <c r="A32" s="191">
        <v>44105</v>
      </c>
      <c r="B32" s="141">
        <v>103.47800207039337</v>
      </c>
    </row>
    <row r="33" spans="1:2">
      <c r="A33" s="191">
        <v>44136</v>
      </c>
      <c r="B33" s="141">
        <v>106.601414427157</v>
      </c>
    </row>
    <row r="34" spans="1:2">
      <c r="A34" s="191">
        <v>44166</v>
      </c>
      <c r="B34" s="141">
        <v>106.43688792165398</v>
      </c>
    </row>
    <row r="35" spans="1:2">
      <c r="A35" s="191">
        <v>44197</v>
      </c>
      <c r="B35" s="141">
        <v>107.25186957822315</v>
      </c>
    </row>
    <row r="36" spans="1:2">
      <c r="A36" s="191">
        <v>44228</v>
      </c>
      <c r="B36" s="141">
        <v>106.50639906922629</v>
      </c>
    </row>
    <row r="37" spans="1:2">
      <c r="A37" s="191">
        <v>44256</v>
      </c>
      <c r="B37" s="141">
        <v>106.6993670886076</v>
      </c>
    </row>
    <row r="38" spans="1:2">
      <c r="A38" s="191">
        <v>44287</v>
      </c>
      <c r="B38" s="141">
        <v>102.15232851571461</v>
      </c>
    </row>
    <row r="39" spans="1:2">
      <c r="A39" s="191">
        <v>44317</v>
      </c>
      <c r="B39" s="141">
        <v>105.23157631776168</v>
      </c>
    </row>
    <row r="40" spans="1:2">
      <c r="A40" s="191">
        <v>44348</v>
      </c>
      <c r="B40" s="141">
        <v>99.763529164034537</v>
      </c>
    </row>
    <row r="41" spans="1:2">
      <c r="A41" s="191">
        <v>44378</v>
      </c>
      <c r="B41" s="141">
        <v>104.37683060109289</v>
      </c>
    </row>
    <row r="42" spans="1:2">
      <c r="A42" s="191">
        <v>44409</v>
      </c>
      <c r="B42" s="141">
        <v>103.56108056418839</v>
      </c>
    </row>
    <row r="43" spans="1:2">
      <c r="A43" s="191">
        <v>44440</v>
      </c>
      <c r="B43" s="141">
        <v>104.05275176981046</v>
      </c>
    </row>
    <row r="44" spans="1:2">
      <c r="A44" s="191">
        <v>44470</v>
      </c>
      <c r="B44" s="141">
        <v>106.60417144166858</v>
      </c>
    </row>
    <row r="45" spans="1:2">
      <c r="A45" s="191">
        <v>44501</v>
      </c>
      <c r="B45" s="141">
        <v>102.78351673029418</v>
      </c>
    </row>
    <row r="46" spans="1:2">
      <c r="A46" s="191">
        <v>44531</v>
      </c>
      <c r="B46" s="141">
        <v>102.97040222615735</v>
      </c>
    </row>
    <row r="47" spans="1:2">
      <c r="A47" s="191">
        <v>44562</v>
      </c>
      <c r="B47" s="141">
        <v>101.65631313131313</v>
      </c>
    </row>
    <row r="48" spans="1:2">
      <c r="A48" s="191">
        <v>44593</v>
      </c>
      <c r="B48" s="141">
        <v>115.40173779708664</v>
      </c>
    </row>
    <row r="49" spans="1:2">
      <c r="A49" s="191">
        <v>44621</v>
      </c>
      <c r="B49" s="141">
        <v>104.63411619283066</v>
      </c>
    </row>
    <row r="50" spans="1:2">
      <c r="A50" s="191">
        <v>44652</v>
      </c>
      <c r="B50" s="141">
        <v>105.84365714285714</v>
      </c>
    </row>
    <row r="51" spans="1:2">
      <c r="A51" s="191">
        <v>44682</v>
      </c>
      <c r="B51" s="141">
        <v>107.45009074410163</v>
      </c>
    </row>
    <row r="52" spans="1:2">
      <c r="A52" s="191">
        <v>44713</v>
      </c>
      <c r="B52" s="141">
        <v>105.0315210492913</v>
      </c>
    </row>
    <row r="53" spans="1:2">
      <c r="A53" s="191">
        <v>44743</v>
      </c>
      <c r="B53" s="141">
        <v>113.02584864528184</v>
      </c>
    </row>
    <row r="54" spans="1:2">
      <c r="A54" s="191">
        <v>44774</v>
      </c>
      <c r="B54" s="141">
        <v>112.7893346541192</v>
      </c>
    </row>
    <row r="55" spans="1:2">
      <c r="A55" s="191">
        <v>44805</v>
      </c>
      <c r="B55" s="141">
        <v>108.09956289460904</v>
      </c>
    </row>
    <row r="56" spans="1:2">
      <c r="A56" s="191">
        <v>44835</v>
      </c>
      <c r="B56" s="141">
        <v>106.75044762757386</v>
      </c>
    </row>
    <row r="57" spans="1:2">
      <c r="A57" s="191">
        <v>44866</v>
      </c>
      <c r="B57" s="141">
        <v>107.35360678925035</v>
      </c>
    </row>
    <row r="58" spans="1:2">
      <c r="A58" s="191">
        <v>44896</v>
      </c>
      <c r="B58" s="141">
        <v>103.96819438956933</v>
      </c>
    </row>
    <row r="59" spans="1:2">
      <c r="A59" s="191">
        <v>44927</v>
      </c>
      <c r="B59" s="141">
        <v>106.26684122827898</v>
      </c>
    </row>
    <row r="60" spans="1:2">
      <c r="A60" s="191">
        <v>44958</v>
      </c>
      <c r="B60" s="141">
        <v>105.71596056488143</v>
      </c>
    </row>
    <row r="61" spans="1:2">
      <c r="A61" s="191">
        <v>44986</v>
      </c>
      <c r="B61" s="141">
        <v>107.95333680917622</v>
      </c>
    </row>
    <row r="62" spans="1:2">
      <c r="A62" s="191">
        <v>45017</v>
      </c>
      <c r="B62" s="141">
        <v>107.26002554278416</v>
      </c>
    </row>
    <row r="63" spans="1:2">
      <c r="A63" s="191">
        <v>45047</v>
      </c>
      <c r="B63" s="141">
        <v>106.50815217391305</v>
      </c>
    </row>
    <row r="64" spans="1:2">
      <c r="A64" s="191">
        <v>45078</v>
      </c>
      <c r="B64" s="141">
        <v>107.68630451415456</v>
      </c>
    </row>
    <row r="65" spans="1:2">
      <c r="A65" s="191">
        <v>45108</v>
      </c>
      <c r="B65" s="141">
        <v>109.99250856164383</v>
      </c>
    </row>
    <row r="66" spans="1:2">
      <c r="A66" s="191">
        <v>45139</v>
      </c>
      <c r="B66" s="141">
        <v>105.57594936708861</v>
      </c>
    </row>
    <row r="67" spans="1:2">
      <c r="A67" s="191">
        <v>45170</v>
      </c>
      <c r="B67" s="141">
        <v>108.98480804762882</v>
      </c>
    </row>
    <row r="68" spans="1:2">
      <c r="A68" s="191">
        <v>45200</v>
      </c>
      <c r="B68" s="141">
        <v>108.56439393939394</v>
      </c>
    </row>
    <row r="69" spans="1:2">
      <c r="A69" s="191">
        <v>45231</v>
      </c>
      <c r="B69" s="141">
        <v>110.46880570409982</v>
      </c>
    </row>
    <row r="70" spans="1:2">
      <c r="A70" s="191">
        <v>45261</v>
      </c>
      <c r="B70" s="141">
        <v>110.11279170267935</v>
      </c>
    </row>
    <row r="71" spans="1:2">
      <c r="A71" s="191">
        <v>45292</v>
      </c>
      <c r="B71" s="141">
        <v>111.58256327842507</v>
      </c>
    </row>
    <row r="72" spans="1:2">
      <c r="A72" s="191">
        <v>45323</v>
      </c>
      <c r="B72" s="141">
        <v>110.50076804915514</v>
      </c>
    </row>
    <row r="73" spans="1:2">
      <c r="A73" s="191">
        <v>45352</v>
      </c>
      <c r="B73" s="141">
        <v>108.687648456057</v>
      </c>
    </row>
    <row r="74" spans="1:2">
      <c r="A74" s="191">
        <v>45383</v>
      </c>
      <c r="B74" s="141">
        <v>113.81427870461236</v>
      </c>
    </row>
    <row r="75" spans="1:2">
      <c r="A75" s="191">
        <v>45413</v>
      </c>
      <c r="B75" s="141">
        <v>112.51197469498419</v>
      </c>
    </row>
    <row r="76" spans="1:2">
      <c r="A76" s="191">
        <v>45444</v>
      </c>
      <c r="B76" s="141">
        <v>116.44033748493371</v>
      </c>
    </row>
    <row r="77" spans="1:2">
      <c r="A77" s="191">
        <v>45474</v>
      </c>
      <c r="B77" s="141">
        <v>114.0358533087482</v>
      </c>
    </row>
    <row r="78" spans="1:2">
      <c r="A78" s="191">
        <v>45505</v>
      </c>
      <c r="B78" s="141">
        <v>114.05933429811867</v>
      </c>
    </row>
    <row r="79" spans="1:2">
      <c r="A79" s="191">
        <v>45536</v>
      </c>
      <c r="B79" s="141">
        <v>114.59556670849017</v>
      </c>
    </row>
    <row r="80" spans="1:2">
      <c r="A80" s="191">
        <v>45566</v>
      </c>
      <c r="B80" s="141">
        <v>110.10526315789474</v>
      </c>
    </row>
    <row r="81" spans="1:2">
      <c r="A81" s="191">
        <v>45597</v>
      </c>
      <c r="B81" s="141">
        <v>113.21644472627351</v>
      </c>
    </row>
    <row r="82" spans="1:2">
      <c r="A82" s="191">
        <v>45627</v>
      </c>
      <c r="B82" s="141">
        <v>115.91971142657668</v>
      </c>
    </row>
    <row r="83" spans="1:2">
      <c r="A83" s="191">
        <v>45658</v>
      </c>
      <c r="B83" s="141">
        <v>110.76342494714588</v>
      </c>
    </row>
    <row r="84" spans="1:2">
      <c r="A84" s="191">
        <v>45689</v>
      </c>
      <c r="B84" s="141">
        <v>110.41277139208174</v>
      </c>
    </row>
    <row r="85" spans="1:2">
      <c r="A85" s="191">
        <v>45717</v>
      </c>
      <c r="B85" s="141">
        <v>111.28432203389831</v>
      </c>
    </row>
    <row r="86" spans="1:2">
      <c r="A86" s="191">
        <v>45748</v>
      </c>
      <c r="B86" s="141">
        <v>114.05340663655998</v>
      </c>
    </row>
    <row r="87" spans="1:2">
      <c r="A87" s="191">
        <v>45778</v>
      </c>
      <c r="B87" s="141">
        <v>119.25551936301122</v>
      </c>
    </row>
    <row r="88" spans="1:2">
      <c r="A88" s="191">
        <v>45809</v>
      </c>
      <c r="B88" s="141">
        <v>119.51488768936096</v>
      </c>
    </row>
    <row r="89" spans="1:2">
      <c r="A89" s="191">
        <v>45839</v>
      </c>
      <c r="B89" s="141">
        <v>118.40642247867537</v>
      </c>
    </row>
    <row r="90" spans="1:2">
      <c r="A90" s="191">
        <v>45870</v>
      </c>
      <c r="B90" s="141">
        <v>119.3580516175936</v>
      </c>
    </row>
    <row r="91" spans="1:2">
      <c r="A91" s="191">
        <v>45901</v>
      </c>
      <c r="B91" s="141">
        <v>114.89699481865284</v>
      </c>
    </row>
    <row r="92" spans="1:2">
      <c r="A92" s="191">
        <v>45931</v>
      </c>
      <c r="B92" s="141">
        <v>117.11981020166074</v>
      </c>
    </row>
    <row r="93" spans="1:2">
      <c r="A93" s="191">
        <v>45962</v>
      </c>
      <c r="B93" s="141">
        <v>112.06466466466466</v>
      </c>
    </row>
    <row r="94" spans="1:2">
      <c r="A94" s="191">
        <v>45992</v>
      </c>
      <c r="B94" s="141">
        <v>114.80783060327607</v>
      </c>
    </row>
    <row r="95" spans="1:2">
      <c r="A95" s="191">
        <v>46023</v>
      </c>
      <c r="B95" s="141">
        <v>116.24311332963579</v>
      </c>
    </row>
    <row r="96" spans="1:2">
      <c r="A96" s="191">
        <v>46054</v>
      </c>
      <c r="B96" s="141">
        <v>114.65538608198284</v>
      </c>
    </row>
    <row r="97" spans="1:2">
      <c r="A97" s="191">
        <v>46082</v>
      </c>
      <c r="B97" s="141">
        <v>117.70867561610899</v>
      </c>
    </row>
    <row r="98" spans="1:2">
      <c r="A98" s="191">
        <v>46113</v>
      </c>
      <c r="B98" s="141">
        <v>120.54740740740741</v>
      </c>
    </row>
    <row r="99" spans="1:2">
      <c r="A99" s="191">
        <v>46143</v>
      </c>
      <c r="B99" s="141">
        <v>119.6667210706708</v>
      </c>
    </row>
    <row r="100" spans="1:2">
      <c r="A100" s="191">
        <v>46174</v>
      </c>
      <c r="B100" s="141">
        <v>123.9183362369338</v>
      </c>
    </row>
  </sheetData>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BA3AA-2947-4428-8A37-9DF40574AA26}">
  <sheetPr>
    <tabColor rgb="FFFFFF00"/>
  </sheetPr>
  <dimension ref="A1:M83"/>
  <sheetViews>
    <sheetView workbookViewId="0">
      <pane ySplit="1" topLeftCell="A2" activePane="bottomLeft" state="frozen"/>
      <selection pane="bottomLeft" activeCell="J32" sqref="J32"/>
    </sheetView>
  </sheetViews>
  <sheetFormatPr defaultColWidth="8.875" defaultRowHeight="14.25"/>
  <cols>
    <col min="1" max="1" width="11.5" style="100" bestFit="1" customWidth="1"/>
    <col min="2" max="2" width="14.5" style="100" customWidth="1"/>
    <col min="3" max="3" width="17.125" style="100" customWidth="1"/>
    <col min="4" max="4" width="14.125" style="100" customWidth="1"/>
    <col min="5" max="5" width="15.625" style="100" bestFit="1" customWidth="1"/>
    <col min="6" max="6" width="12.5" style="100" customWidth="1"/>
    <col min="7" max="7" width="18.125" style="100" customWidth="1"/>
    <col min="8" max="8" width="16.25" style="100" bestFit="1" customWidth="1"/>
    <col min="9" max="9" width="12.5" style="100" bestFit="1" customWidth="1"/>
    <col min="10" max="10" width="15.125" customWidth="1"/>
    <col min="11" max="11" width="18.625" customWidth="1"/>
    <col min="12" max="12" width="17.875" customWidth="1"/>
    <col min="13" max="13" width="19" customWidth="1"/>
    <col min="14" max="14" width="18.5" style="100" customWidth="1"/>
    <col min="15" max="15" width="19.5" style="100" customWidth="1"/>
    <col min="16" max="16" width="18.75" style="100" customWidth="1"/>
    <col min="17" max="17" width="19.625" style="100" bestFit="1" customWidth="1"/>
    <col min="18" max="16384" width="8.875" style="100"/>
  </cols>
  <sheetData>
    <row r="1" spans="1:13" s="188" customFormat="1" ht="42.6" customHeight="1">
      <c r="A1" s="165" t="s">
        <v>212</v>
      </c>
      <c r="B1" s="91" t="s">
        <v>204</v>
      </c>
      <c r="C1" s="91" t="s">
        <v>205</v>
      </c>
      <c r="D1" s="91" t="s">
        <v>206</v>
      </c>
      <c r="E1" s="91" t="s">
        <v>176</v>
      </c>
      <c r="F1" s="91" t="s">
        <v>183</v>
      </c>
      <c r="G1" s="91" t="s">
        <v>202</v>
      </c>
      <c r="H1" s="91" t="s">
        <v>203</v>
      </c>
      <c r="I1" s="91" t="s">
        <v>175</v>
      </c>
      <c r="J1" s="91" t="s">
        <v>172</v>
      </c>
      <c r="K1" s="91" t="s">
        <v>201</v>
      </c>
      <c r="L1" s="91" t="s">
        <v>173</v>
      </c>
      <c r="M1" s="91" t="s">
        <v>174</v>
      </c>
    </row>
    <row r="2" spans="1:13">
      <c r="A2" s="208">
        <v>43709</v>
      </c>
      <c r="B2" s="100" t="s">
        <v>210</v>
      </c>
      <c r="C2" s="100" t="s">
        <v>210</v>
      </c>
      <c r="D2" s="100" t="s">
        <v>210</v>
      </c>
      <c r="E2" s="100" t="s">
        <v>210</v>
      </c>
      <c r="F2" s="123">
        <v>79</v>
      </c>
      <c r="G2" s="123">
        <v>19</v>
      </c>
      <c r="H2" s="123">
        <v>21</v>
      </c>
      <c r="I2" s="123">
        <v>168</v>
      </c>
      <c r="J2" s="123">
        <v>17</v>
      </c>
      <c r="K2" s="123">
        <v>25</v>
      </c>
      <c r="L2" s="123">
        <v>40</v>
      </c>
      <c r="M2" s="125">
        <v>250</v>
      </c>
    </row>
    <row r="3" spans="1:13">
      <c r="A3" s="209">
        <v>43739</v>
      </c>
      <c r="B3" s="100" t="s">
        <v>210</v>
      </c>
      <c r="C3" s="100" t="s">
        <v>210</v>
      </c>
      <c r="D3" s="100" t="s">
        <v>210</v>
      </c>
      <c r="E3" s="100" t="s">
        <v>210</v>
      </c>
      <c r="F3" s="100">
        <v>81</v>
      </c>
      <c r="G3" s="100">
        <v>19</v>
      </c>
      <c r="H3" s="100">
        <v>21</v>
      </c>
      <c r="I3" s="100">
        <v>172</v>
      </c>
      <c r="J3" s="100">
        <v>16</v>
      </c>
      <c r="K3" s="100">
        <v>25</v>
      </c>
      <c r="L3" s="100">
        <v>42</v>
      </c>
      <c r="M3" s="124">
        <v>256</v>
      </c>
    </row>
    <row r="4" spans="1:13">
      <c r="A4" s="209">
        <v>43770</v>
      </c>
      <c r="B4" s="100" t="s">
        <v>210</v>
      </c>
      <c r="C4" s="100" t="s">
        <v>210</v>
      </c>
      <c r="D4" s="100" t="s">
        <v>210</v>
      </c>
      <c r="E4" s="100" t="s">
        <v>210</v>
      </c>
      <c r="F4" s="100">
        <v>80</v>
      </c>
      <c r="G4" s="100">
        <v>20</v>
      </c>
      <c r="H4" s="100">
        <v>21</v>
      </c>
      <c r="I4" s="100">
        <v>170</v>
      </c>
      <c r="J4" s="100">
        <v>17</v>
      </c>
      <c r="K4" s="100">
        <v>24</v>
      </c>
      <c r="L4" s="100">
        <v>41</v>
      </c>
      <c r="M4" s="124">
        <v>258</v>
      </c>
    </row>
    <row r="5" spans="1:13">
      <c r="A5" s="209">
        <v>43800</v>
      </c>
      <c r="B5" s="100" t="s">
        <v>210</v>
      </c>
      <c r="C5" s="100" t="s">
        <v>210</v>
      </c>
      <c r="D5" s="100" t="s">
        <v>210</v>
      </c>
      <c r="E5" s="100" t="s">
        <v>210</v>
      </c>
      <c r="F5" s="100">
        <v>82</v>
      </c>
      <c r="G5" s="100">
        <v>20</v>
      </c>
      <c r="H5" s="100">
        <v>21</v>
      </c>
      <c r="I5" s="100">
        <v>172</v>
      </c>
      <c r="J5" s="100">
        <v>17</v>
      </c>
      <c r="K5" s="100">
        <v>24</v>
      </c>
      <c r="L5" s="100">
        <v>42</v>
      </c>
      <c r="M5" s="124">
        <v>260</v>
      </c>
    </row>
    <row r="6" spans="1:13">
      <c r="A6" s="209">
        <v>43831</v>
      </c>
      <c r="B6" s="100" t="s">
        <v>210</v>
      </c>
      <c r="C6" s="100" t="s">
        <v>210</v>
      </c>
      <c r="D6" s="100" t="s">
        <v>210</v>
      </c>
      <c r="E6" s="100" t="s">
        <v>210</v>
      </c>
      <c r="F6" s="100">
        <v>82</v>
      </c>
      <c r="G6" s="100">
        <v>20</v>
      </c>
      <c r="H6" s="100">
        <v>21</v>
      </c>
      <c r="I6" s="100">
        <v>172</v>
      </c>
      <c r="J6" s="100">
        <v>16</v>
      </c>
      <c r="K6" s="100">
        <v>24</v>
      </c>
      <c r="L6" s="100">
        <v>40</v>
      </c>
      <c r="M6" s="124">
        <v>257</v>
      </c>
    </row>
    <row r="7" spans="1:13">
      <c r="A7" s="209">
        <v>43862</v>
      </c>
      <c r="B7" s="100" t="s">
        <v>210</v>
      </c>
      <c r="C7" s="100" t="s">
        <v>210</v>
      </c>
      <c r="D7" s="100" t="s">
        <v>210</v>
      </c>
      <c r="E7" s="100" t="s">
        <v>210</v>
      </c>
      <c r="F7" s="100">
        <v>82</v>
      </c>
      <c r="G7" s="100">
        <v>20</v>
      </c>
      <c r="H7" s="100">
        <v>21</v>
      </c>
      <c r="I7" s="100">
        <v>171</v>
      </c>
      <c r="J7" s="100">
        <v>17</v>
      </c>
      <c r="K7" s="100">
        <v>24</v>
      </c>
      <c r="L7" s="100">
        <v>39</v>
      </c>
      <c r="M7" s="124">
        <v>258</v>
      </c>
    </row>
    <row r="8" spans="1:13">
      <c r="A8" s="209">
        <v>43891</v>
      </c>
      <c r="B8" s="100" t="s">
        <v>210</v>
      </c>
      <c r="C8" s="100" t="s">
        <v>210</v>
      </c>
      <c r="D8" s="100" t="s">
        <v>210</v>
      </c>
      <c r="E8" s="100" t="s">
        <v>210</v>
      </c>
      <c r="F8" s="100">
        <v>83</v>
      </c>
      <c r="G8" s="100">
        <v>20</v>
      </c>
      <c r="H8" s="100">
        <v>21</v>
      </c>
      <c r="I8" s="100">
        <v>172</v>
      </c>
      <c r="J8" s="100">
        <v>17</v>
      </c>
      <c r="K8" s="100">
        <v>24</v>
      </c>
      <c r="L8" s="100">
        <v>38</v>
      </c>
      <c r="M8" s="124">
        <v>258</v>
      </c>
    </row>
    <row r="9" spans="1:13">
      <c r="A9" s="209">
        <v>43922</v>
      </c>
      <c r="B9" s="100" t="s">
        <v>210</v>
      </c>
      <c r="C9" s="100" t="s">
        <v>210</v>
      </c>
      <c r="D9" s="100" t="s">
        <v>210</v>
      </c>
      <c r="E9" s="100" t="s">
        <v>210</v>
      </c>
      <c r="F9" s="100">
        <v>84</v>
      </c>
      <c r="G9" s="100">
        <v>19</v>
      </c>
      <c r="H9" s="100">
        <v>21</v>
      </c>
      <c r="I9" s="100">
        <v>171</v>
      </c>
      <c r="J9" s="100">
        <v>16</v>
      </c>
      <c r="K9" s="100">
        <v>23</v>
      </c>
      <c r="L9" s="100">
        <v>37</v>
      </c>
      <c r="M9" s="124">
        <v>255</v>
      </c>
    </row>
    <row r="10" spans="1:13">
      <c r="A10" s="209">
        <v>43952</v>
      </c>
      <c r="B10" s="100" t="s">
        <v>210</v>
      </c>
      <c r="C10" s="100" t="s">
        <v>210</v>
      </c>
      <c r="D10" s="100" t="s">
        <v>210</v>
      </c>
      <c r="E10" s="100" t="s">
        <v>210</v>
      </c>
      <c r="F10" s="100">
        <v>85</v>
      </c>
      <c r="G10" s="100">
        <v>19</v>
      </c>
      <c r="H10" s="100">
        <v>21</v>
      </c>
      <c r="I10" s="100">
        <v>172</v>
      </c>
      <c r="J10" s="100">
        <v>17</v>
      </c>
      <c r="K10" s="100">
        <v>22</v>
      </c>
      <c r="L10" s="100">
        <v>38</v>
      </c>
      <c r="M10" s="124">
        <v>253</v>
      </c>
    </row>
    <row r="11" spans="1:13">
      <c r="A11" s="209">
        <v>43983</v>
      </c>
      <c r="B11" s="100" t="s">
        <v>210</v>
      </c>
      <c r="C11" s="100" t="s">
        <v>210</v>
      </c>
      <c r="D11" s="100" t="s">
        <v>210</v>
      </c>
      <c r="E11" s="100" t="s">
        <v>210</v>
      </c>
      <c r="F11" s="100">
        <v>87</v>
      </c>
      <c r="G11" s="100">
        <v>19</v>
      </c>
      <c r="H11" s="100">
        <v>22</v>
      </c>
      <c r="I11" s="100">
        <v>175</v>
      </c>
      <c r="J11" s="100">
        <v>17</v>
      </c>
      <c r="K11" s="100">
        <v>22</v>
      </c>
      <c r="L11" s="100">
        <v>38</v>
      </c>
      <c r="M11" s="124">
        <v>253</v>
      </c>
    </row>
    <row r="12" spans="1:13">
      <c r="A12" s="209">
        <v>44013</v>
      </c>
      <c r="B12" s="100" t="s">
        <v>210</v>
      </c>
      <c r="C12" s="100" t="s">
        <v>210</v>
      </c>
      <c r="D12" s="100" t="s">
        <v>210</v>
      </c>
      <c r="E12" s="100" t="s">
        <v>210</v>
      </c>
      <c r="F12" s="100">
        <v>88</v>
      </c>
      <c r="G12" s="100">
        <v>19</v>
      </c>
      <c r="H12" s="100">
        <v>22</v>
      </c>
      <c r="I12" s="100">
        <v>176</v>
      </c>
      <c r="J12" s="100">
        <v>17</v>
      </c>
      <c r="K12" s="100">
        <v>22</v>
      </c>
      <c r="L12" s="100">
        <v>38</v>
      </c>
      <c r="M12" s="124">
        <v>255</v>
      </c>
    </row>
    <row r="13" spans="1:13">
      <c r="A13" s="209">
        <v>44044</v>
      </c>
      <c r="B13" s="100" t="s">
        <v>210</v>
      </c>
      <c r="C13" s="100" t="s">
        <v>210</v>
      </c>
      <c r="D13" s="100" t="s">
        <v>210</v>
      </c>
      <c r="E13" s="100" t="s">
        <v>210</v>
      </c>
      <c r="F13" s="100">
        <v>88</v>
      </c>
      <c r="G13" s="100">
        <v>19</v>
      </c>
      <c r="H13" s="100">
        <v>22</v>
      </c>
      <c r="I13" s="100">
        <v>177</v>
      </c>
      <c r="J13" s="100">
        <v>18</v>
      </c>
      <c r="K13" s="100">
        <v>21</v>
      </c>
      <c r="L13" s="100">
        <v>39</v>
      </c>
      <c r="M13" s="124">
        <v>255</v>
      </c>
    </row>
    <row r="14" spans="1:13">
      <c r="A14" s="209">
        <v>44075</v>
      </c>
      <c r="B14" s="100" t="s">
        <v>210</v>
      </c>
      <c r="C14" s="100" t="s">
        <v>210</v>
      </c>
      <c r="D14" s="100" t="s">
        <v>210</v>
      </c>
      <c r="E14" s="100" t="s">
        <v>210</v>
      </c>
      <c r="F14" s="100">
        <v>90</v>
      </c>
      <c r="G14" s="100">
        <v>20</v>
      </c>
      <c r="H14" s="100">
        <v>23</v>
      </c>
      <c r="I14" s="100">
        <v>183</v>
      </c>
      <c r="J14" s="100">
        <v>18</v>
      </c>
      <c r="K14" s="100">
        <v>21</v>
      </c>
      <c r="L14" s="100">
        <v>41</v>
      </c>
      <c r="M14" s="124">
        <v>259</v>
      </c>
    </row>
    <row r="15" spans="1:13">
      <c r="A15" s="209">
        <v>44105</v>
      </c>
      <c r="B15" s="100" t="s">
        <v>210</v>
      </c>
      <c r="C15" s="100" t="s">
        <v>210</v>
      </c>
      <c r="D15" s="100" t="s">
        <v>210</v>
      </c>
      <c r="E15" s="100" t="s">
        <v>210</v>
      </c>
      <c r="F15" s="100">
        <v>94</v>
      </c>
      <c r="G15" s="100">
        <v>22</v>
      </c>
      <c r="H15" s="100">
        <v>23</v>
      </c>
      <c r="I15" s="100">
        <v>187</v>
      </c>
      <c r="J15" s="100">
        <v>18</v>
      </c>
      <c r="K15" s="100">
        <v>21</v>
      </c>
      <c r="L15" s="100">
        <v>41</v>
      </c>
      <c r="M15" s="124">
        <v>257</v>
      </c>
    </row>
    <row r="16" spans="1:13">
      <c r="A16" s="209">
        <v>44136</v>
      </c>
      <c r="B16" s="100" t="s">
        <v>210</v>
      </c>
      <c r="C16" s="100" t="s">
        <v>210</v>
      </c>
      <c r="D16" s="100" t="s">
        <v>210</v>
      </c>
      <c r="E16" s="100" t="s">
        <v>210</v>
      </c>
      <c r="F16" s="100">
        <v>96</v>
      </c>
      <c r="G16" s="100">
        <v>23</v>
      </c>
      <c r="H16" s="100">
        <v>24</v>
      </c>
      <c r="I16" s="100">
        <v>189</v>
      </c>
      <c r="J16" s="100">
        <v>18</v>
      </c>
      <c r="K16" s="100">
        <v>21</v>
      </c>
      <c r="L16" s="100">
        <v>40</v>
      </c>
      <c r="M16" s="124">
        <v>254</v>
      </c>
    </row>
    <row r="17" spans="1:13">
      <c r="A17" s="209">
        <v>44166</v>
      </c>
      <c r="B17" s="100" t="s">
        <v>210</v>
      </c>
      <c r="C17" s="100" t="s">
        <v>210</v>
      </c>
      <c r="D17" s="100" t="s">
        <v>210</v>
      </c>
      <c r="E17" s="100" t="s">
        <v>210</v>
      </c>
      <c r="F17" s="100">
        <v>97</v>
      </c>
      <c r="G17" s="100">
        <v>22</v>
      </c>
      <c r="H17" s="100">
        <v>24</v>
      </c>
      <c r="I17" s="100">
        <v>190</v>
      </c>
      <c r="J17" s="100">
        <v>18</v>
      </c>
      <c r="K17" s="100">
        <v>21</v>
      </c>
      <c r="L17" s="100">
        <v>40</v>
      </c>
      <c r="M17" s="124">
        <v>251</v>
      </c>
    </row>
    <row r="18" spans="1:13">
      <c r="A18" s="209">
        <v>44197</v>
      </c>
      <c r="B18" s="100" t="s">
        <v>210</v>
      </c>
      <c r="C18" s="100" t="s">
        <v>210</v>
      </c>
      <c r="D18" s="100" t="s">
        <v>210</v>
      </c>
      <c r="E18" s="100" t="s">
        <v>210</v>
      </c>
      <c r="F18" s="100">
        <v>99</v>
      </c>
      <c r="G18" s="100">
        <v>22</v>
      </c>
      <c r="H18" s="100">
        <v>25</v>
      </c>
      <c r="I18" s="100">
        <v>191</v>
      </c>
      <c r="J18" s="100">
        <v>18</v>
      </c>
      <c r="K18" s="100">
        <v>21</v>
      </c>
      <c r="L18" s="100">
        <v>40</v>
      </c>
      <c r="M18" s="124">
        <v>250</v>
      </c>
    </row>
    <row r="19" spans="1:13">
      <c r="A19" s="209">
        <v>44228</v>
      </c>
      <c r="B19" s="100" t="s">
        <v>210</v>
      </c>
      <c r="C19" s="100" t="s">
        <v>210</v>
      </c>
      <c r="D19" s="100" t="s">
        <v>210</v>
      </c>
      <c r="E19" s="100" t="s">
        <v>210</v>
      </c>
      <c r="F19" s="100">
        <v>98</v>
      </c>
      <c r="G19" s="100">
        <v>23</v>
      </c>
      <c r="H19" s="100">
        <v>25</v>
      </c>
      <c r="I19" s="100">
        <v>194</v>
      </c>
      <c r="J19" s="100">
        <v>18</v>
      </c>
      <c r="K19" s="100">
        <v>22</v>
      </c>
      <c r="L19" s="100">
        <v>41</v>
      </c>
      <c r="M19" s="124">
        <v>256</v>
      </c>
    </row>
    <row r="20" spans="1:13">
      <c r="A20" s="209">
        <v>44256</v>
      </c>
      <c r="B20" s="100" t="s">
        <v>210</v>
      </c>
      <c r="C20" s="100" t="s">
        <v>210</v>
      </c>
      <c r="D20" s="100" t="s">
        <v>210</v>
      </c>
      <c r="E20" s="100" t="s">
        <v>210</v>
      </c>
      <c r="F20" s="100">
        <v>98</v>
      </c>
      <c r="G20" s="100">
        <v>25</v>
      </c>
      <c r="H20" s="100">
        <v>25</v>
      </c>
      <c r="I20" s="100">
        <v>198</v>
      </c>
      <c r="J20" s="100">
        <v>18</v>
      </c>
      <c r="K20" s="100">
        <v>22</v>
      </c>
      <c r="L20" s="100">
        <v>41</v>
      </c>
      <c r="M20" s="124">
        <v>256</v>
      </c>
    </row>
    <row r="21" spans="1:13">
      <c r="A21" s="209">
        <v>44287</v>
      </c>
      <c r="B21" s="100" t="s">
        <v>210</v>
      </c>
      <c r="C21" s="100" t="s">
        <v>210</v>
      </c>
      <c r="D21" s="100" t="s">
        <v>210</v>
      </c>
      <c r="E21" s="100" t="s">
        <v>210</v>
      </c>
      <c r="F21" s="100">
        <v>95</v>
      </c>
      <c r="G21" s="100">
        <v>24</v>
      </c>
      <c r="H21" s="100">
        <v>24</v>
      </c>
      <c r="I21" s="100">
        <v>196</v>
      </c>
      <c r="J21" s="100">
        <v>18</v>
      </c>
      <c r="K21" s="100">
        <v>22</v>
      </c>
      <c r="L21" s="100">
        <v>41</v>
      </c>
      <c r="M21" s="124">
        <v>258</v>
      </c>
    </row>
    <row r="22" spans="1:13">
      <c r="A22" s="209">
        <v>44317</v>
      </c>
      <c r="B22" s="100" t="s">
        <v>210</v>
      </c>
      <c r="C22" s="100" t="s">
        <v>210</v>
      </c>
      <c r="D22" s="100" t="s">
        <v>210</v>
      </c>
      <c r="E22" s="100" t="s">
        <v>210</v>
      </c>
      <c r="F22" s="100">
        <v>95</v>
      </c>
      <c r="G22" s="100">
        <v>24</v>
      </c>
      <c r="H22" s="100">
        <v>24</v>
      </c>
      <c r="I22" s="100">
        <v>196</v>
      </c>
      <c r="J22" s="100">
        <v>18</v>
      </c>
      <c r="K22" s="100">
        <v>24</v>
      </c>
      <c r="L22" s="100">
        <v>40</v>
      </c>
      <c r="M22" s="124">
        <v>262</v>
      </c>
    </row>
    <row r="23" spans="1:13">
      <c r="A23" s="209">
        <v>44348</v>
      </c>
      <c r="B23" s="100" t="s">
        <v>210</v>
      </c>
      <c r="C23" s="100" t="s">
        <v>210</v>
      </c>
      <c r="D23" s="100" t="s">
        <v>210</v>
      </c>
      <c r="E23" s="100" t="s">
        <v>210</v>
      </c>
      <c r="F23" s="100">
        <v>97</v>
      </c>
      <c r="G23" s="100">
        <v>25</v>
      </c>
      <c r="H23" s="100">
        <v>23</v>
      </c>
      <c r="I23" s="100">
        <v>198</v>
      </c>
      <c r="J23" s="100">
        <v>18</v>
      </c>
      <c r="K23" s="100">
        <v>24</v>
      </c>
      <c r="L23" s="100">
        <v>39</v>
      </c>
      <c r="M23" s="124">
        <v>263</v>
      </c>
    </row>
    <row r="24" spans="1:13">
      <c r="A24" s="209">
        <v>44378</v>
      </c>
      <c r="B24" s="100" t="s">
        <v>210</v>
      </c>
      <c r="C24" s="100" t="s">
        <v>210</v>
      </c>
      <c r="D24" s="100" t="s">
        <v>210</v>
      </c>
      <c r="E24" s="100" t="s">
        <v>210</v>
      </c>
      <c r="F24" s="100">
        <v>97</v>
      </c>
      <c r="G24" s="100">
        <v>26</v>
      </c>
      <c r="H24" s="100">
        <v>23</v>
      </c>
      <c r="I24" s="100">
        <v>199</v>
      </c>
      <c r="J24" s="100">
        <v>18</v>
      </c>
      <c r="K24" s="100">
        <v>23</v>
      </c>
      <c r="L24" s="100">
        <v>40</v>
      </c>
      <c r="M24" s="124">
        <v>261</v>
      </c>
    </row>
    <row r="25" spans="1:13">
      <c r="A25" s="209">
        <v>44409</v>
      </c>
      <c r="B25" s="100" t="s">
        <v>210</v>
      </c>
      <c r="C25" s="100" t="s">
        <v>210</v>
      </c>
      <c r="D25" s="100" t="s">
        <v>210</v>
      </c>
      <c r="E25" s="100" t="s">
        <v>210</v>
      </c>
      <c r="F25" s="100">
        <v>98</v>
      </c>
      <c r="G25" s="100">
        <v>27</v>
      </c>
      <c r="H25" s="100">
        <v>23</v>
      </c>
      <c r="I25" s="100">
        <v>200</v>
      </c>
      <c r="J25" s="100">
        <v>19</v>
      </c>
      <c r="K25" s="100">
        <v>22</v>
      </c>
      <c r="L25" s="100">
        <v>38</v>
      </c>
      <c r="M25" s="124">
        <v>261</v>
      </c>
    </row>
    <row r="26" spans="1:13">
      <c r="A26" s="209">
        <v>44440</v>
      </c>
      <c r="B26" s="100" t="s">
        <v>210</v>
      </c>
      <c r="C26" s="100" t="s">
        <v>210</v>
      </c>
      <c r="D26" s="100" t="s">
        <v>210</v>
      </c>
      <c r="E26" s="100" t="s">
        <v>210</v>
      </c>
      <c r="F26" s="100">
        <v>99</v>
      </c>
      <c r="G26" s="100">
        <v>29</v>
      </c>
      <c r="H26" s="100">
        <v>23</v>
      </c>
      <c r="I26" s="100">
        <v>202</v>
      </c>
      <c r="J26" s="100">
        <v>19</v>
      </c>
      <c r="K26" s="100">
        <v>22</v>
      </c>
      <c r="L26" s="100">
        <v>37</v>
      </c>
      <c r="M26" s="124">
        <v>260</v>
      </c>
    </row>
    <row r="27" spans="1:13">
      <c r="A27" s="209">
        <v>44470</v>
      </c>
      <c r="B27" s="100" t="s">
        <v>210</v>
      </c>
      <c r="C27" s="100" t="s">
        <v>210</v>
      </c>
      <c r="D27" s="100" t="s">
        <v>210</v>
      </c>
      <c r="E27" s="100" t="s">
        <v>210</v>
      </c>
      <c r="F27" s="100">
        <v>97</v>
      </c>
      <c r="G27" s="100">
        <v>29</v>
      </c>
      <c r="H27" s="100">
        <v>23</v>
      </c>
      <c r="I27" s="100">
        <v>200</v>
      </c>
      <c r="J27" s="100">
        <v>19</v>
      </c>
      <c r="K27" s="100">
        <v>21</v>
      </c>
      <c r="L27" s="100">
        <v>35</v>
      </c>
      <c r="M27" s="124">
        <v>254</v>
      </c>
    </row>
    <row r="28" spans="1:13">
      <c r="A28" s="209">
        <v>44501</v>
      </c>
      <c r="B28" s="100" t="s">
        <v>210</v>
      </c>
      <c r="C28" s="100" t="s">
        <v>210</v>
      </c>
      <c r="D28" s="100" t="s">
        <v>210</v>
      </c>
      <c r="E28" s="100" t="s">
        <v>210</v>
      </c>
      <c r="F28" s="100">
        <v>99</v>
      </c>
      <c r="G28" s="100">
        <v>29</v>
      </c>
      <c r="H28" s="100">
        <v>22</v>
      </c>
      <c r="I28" s="100">
        <v>201</v>
      </c>
      <c r="J28" s="100">
        <v>19</v>
      </c>
      <c r="K28" s="100">
        <v>21</v>
      </c>
      <c r="L28" s="100">
        <v>33</v>
      </c>
      <c r="M28" s="124">
        <v>251</v>
      </c>
    </row>
    <row r="29" spans="1:13">
      <c r="A29" s="209">
        <v>44531</v>
      </c>
      <c r="B29" s="100" t="s">
        <v>210</v>
      </c>
      <c r="C29" s="100" t="s">
        <v>210</v>
      </c>
      <c r="D29" s="100" t="s">
        <v>210</v>
      </c>
      <c r="E29" s="100" t="s">
        <v>210</v>
      </c>
      <c r="F29" s="100">
        <v>99</v>
      </c>
      <c r="G29" s="100">
        <v>30</v>
      </c>
      <c r="H29" s="100">
        <v>22</v>
      </c>
      <c r="I29" s="100">
        <v>201</v>
      </c>
      <c r="J29" s="100">
        <v>19</v>
      </c>
      <c r="K29" s="100">
        <v>21</v>
      </c>
      <c r="L29" s="100">
        <v>33</v>
      </c>
      <c r="M29" s="124">
        <v>251</v>
      </c>
    </row>
    <row r="30" spans="1:13">
      <c r="A30" s="209">
        <v>44562</v>
      </c>
      <c r="B30" s="100" t="s">
        <v>210</v>
      </c>
      <c r="C30" s="100" t="s">
        <v>210</v>
      </c>
      <c r="D30" s="100" t="s">
        <v>210</v>
      </c>
      <c r="E30" s="100" t="s">
        <v>210</v>
      </c>
      <c r="F30" s="100">
        <v>98</v>
      </c>
      <c r="G30" s="100">
        <v>29</v>
      </c>
      <c r="H30" s="100">
        <v>22</v>
      </c>
      <c r="I30" s="100">
        <v>198</v>
      </c>
      <c r="J30" s="100">
        <v>19</v>
      </c>
      <c r="K30" s="100">
        <v>21</v>
      </c>
      <c r="L30" s="100">
        <v>33</v>
      </c>
      <c r="M30" s="124">
        <v>251</v>
      </c>
    </row>
    <row r="31" spans="1:13">
      <c r="A31" s="209">
        <v>44593</v>
      </c>
      <c r="B31" s="100" t="s">
        <v>210</v>
      </c>
      <c r="C31" s="100" t="s">
        <v>210</v>
      </c>
      <c r="D31" s="100" t="s">
        <v>210</v>
      </c>
      <c r="E31" s="100" t="s">
        <v>210</v>
      </c>
      <c r="F31" s="100">
        <v>99</v>
      </c>
      <c r="G31" s="100">
        <v>30</v>
      </c>
      <c r="H31" s="100">
        <v>22</v>
      </c>
      <c r="I31" s="100">
        <v>199</v>
      </c>
      <c r="J31" s="100">
        <v>19</v>
      </c>
      <c r="K31" s="100">
        <v>21</v>
      </c>
      <c r="L31" s="100">
        <v>34</v>
      </c>
      <c r="M31" s="124">
        <v>259</v>
      </c>
    </row>
    <row r="32" spans="1:13">
      <c r="A32" s="209">
        <v>44621</v>
      </c>
      <c r="B32" s="100" t="s">
        <v>210</v>
      </c>
      <c r="C32" s="100" t="s">
        <v>210</v>
      </c>
      <c r="D32" s="100" t="s">
        <v>210</v>
      </c>
      <c r="E32" s="100" t="s">
        <v>210</v>
      </c>
      <c r="F32" s="100">
        <v>101</v>
      </c>
      <c r="G32" s="100">
        <v>31</v>
      </c>
      <c r="H32" s="100">
        <v>22</v>
      </c>
      <c r="I32" s="100">
        <v>202</v>
      </c>
      <c r="J32" s="100">
        <v>19</v>
      </c>
      <c r="K32" s="100">
        <v>21</v>
      </c>
      <c r="L32" s="100">
        <v>31</v>
      </c>
      <c r="M32" s="124">
        <v>255</v>
      </c>
    </row>
    <row r="33" spans="1:13">
      <c r="A33" s="209">
        <v>44652</v>
      </c>
      <c r="B33" s="100" t="s">
        <v>210</v>
      </c>
      <c r="C33" s="100" t="s">
        <v>210</v>
      </c>
      <c r="D33" s="100" t="s">
        <v>210</v>
      </c>
      <c r="E33" s="100" t="s">
        <v>210</v>
      </c>
      <c r="F33" s="100">
        <v>99</v>
      </c>
      <c r="G33" s="100">
        <v>29</v>
      </c>
      <c r="H33" s="100">
        <v>22</v>
      </c>
      <c r="I33" s="100">
        <v>200</v>
      </c>
      <c r="J33" s="100">
        <v>19</v>
      </c>
      <c r="K33" s="100">
        <v>20</v>
      </c>
      <c r="L33" s="100">
        <v>31</v>
      </c>
      <c r="M33" s="124">
        <v>251</v>
      </c>
    </row>
    <row r="34" spans="1:13">
      <c r="A34" s="209">
        <v>44682</v>
      </c>
      <c r="B34" s="100" t="s">
        <v>210</v>
      </c>
      <c r="C34" s="100" t="s">
        <v>210</v>
      </c>
      <c r="D34" s="100" t="s">
        <v>210</v>
      </c>
      <c r="E34" s="100" t="s">
        <v>210</v>
      </c>
      <c r="F34" s="100">
        <v>99</v>
      </c>
      <c r="G34" s="100">
        <v>30</v>
      </c>
      <c r="H34" s="100">
        <v>23</v>
      </c>
      <c r="I34" s="100">
        <v>202</v>
      </c>
      <c r="J34" s="100">
        <v>18</v>
      </c>
      <c r="K34" s="100">
        <v>19</v>
      </c>
      <c r="L34" s="100">
        <v>33</v>
      </c>
      <c r="M34" s="124">
        <v>249</v>
      </c>
    </row>
    <row r="35" spans="1:13">
      <c r="A35" s="209">
        <v>44713</v>
      </c>
      <c r="B35" s="100" t="s">
        <v>210</v>
      </c>
      <c r="C35" s="100" t="s">
        <v>210</v>
      </c>
      <c r="D35" s="100" t="s">
        <v>210</v>
      </c>
      <c r="E35" s="100" t="s">
        <v>210</v>
      </c>
      <c r="F35" s="100">
        <v>99</v>
      </c>
      <c r="G35" s="100">
        <v>31</v>
      </c>
      <c r="H35" s="100">
        <v>23</v>
      </c>
      <c r="I35" s="100">
        <v>204</v>
      </c>
      <c r="J35" s="100">
        <v>18</v>
      </c>
      <c r="K35" s="100">
        <v>18</v>
      </c>
      <c r="L35" s="100">
        <v>33</v>
      </c>
      <c r="M35" s="124">
        <v>244</v>
      </c>
    </row>
    <row r="36" spans="1:13">
      <c r="A36" s="209">
        <v>44743</v>
      </c>
      <c r="B36" s="100" t="s">
        <v>210</v>
      </c>
      <c r="C36" s="100" t="s">
        <v>210</v>
      </c>
      <c r="D36" s="100" t="s">
        <v>210</v>
      </c>
      <c r="E36" s="100" t="s">
        <v>210</v>
      </c>
      <c r="F36" s="100">
        <v>99</v>
      </c>
      <c r="G36" s="100">
        <v>31</v>
      </c>
      <c r="H36" s="100">
        <v>23</v>
      </c>
      <c r="I36" s="100">
        <v>203</v>
      </c>
      <c r="J36" s="100">
        <v>18</v>
      </c>
      <c r="K36" s="100">
        <v>18</v>
      </c>
      <c r="L36" s="100">
        <v>33</v>
      </c>
      <c r="M36" s="124">
        <v>243</v>
      </c>
    </row>
    <row r="37" spans="1:13">
      <c r="A37" s="209">
        <v>44774</v>
      </c>
      <c r="B37" s="100" t="s">
        <v>210</v>
      </c>
      <c r="C37" s="100" t="s">
        <v>210</v>
      </c>
      <c r="D37" s="100" t="s">
        <v>210</v>
      </c>
      <c r="E37" s="100" t="s">
        <v>210</v>
      </c>
      <c r="F37" s="100">
        <v>100</v>
      </c>
      <c r="G37" s="100">
        <v>33</v>
      </c>
      <c r="H37" s="100">
        <v>22</v>
      </c>
      <c r="I37" s="100">
        <v>205</v>
      </c>
      <c r="J37" s="100">
        <v>18</v>
      </c>
      <c r="K37" s="100">
        <v>18</v>
      </c>
      <c r="L37" s="100">
        <v>33</v>
      </c>
      <c r="M37" s="124">
        <v>241</v>
      </c>
    </row>
    <row r="38" spans="1:13">
      <c r="A38" s="209">
        <v>44805</v>
      </c>
      <c r="B38" s="100" t="s">
        <v>210</v>
      </c>
      <c r="C38" s="100" t="s">
        <v>210</v>
      </c>
      <c r="D38" s="100" t="s">
        <v>210</v>
      </c>
      <c r="E38" s="100" t="s">
        <v>210</v>
      </c>
      <c r="F38" s="100">
        <v>101</v>
      </c>
      <c r="G38" s="100">
        <v>34</v>
      </c>
      <c r="H38" s="100">
        <v>23</v>
      </c>
      <c r="I38" s="100">
        <v>207</v>
      </c>
      <c r="J38" s="100">
        <v>18</v>
      </c>
      <c r="K38" s="100">
        <v>19</v>
      </c>
      <c r="L38" s="100">
        <v>32</v>
      </c>
      <c r="M38" s="124">
        <v>244</v>
      </c>
    </row>
    <row r="39" spans="1:13">
      <c r="A39" s="209">
        <v>44835</v>
      </c>
      <c r="B39" s="100" t="s">
        <v>210</v>
      </c>
      <c r="C39" s="100" t="s">
        <v>210</v>
      </c>
      <c r="D39" s="100" t="s">
        <v>210</v>
      </c>
      <c r="E39" s="100" t="s">
        <v>210</v>
      </c>
      <c r="F39" s="100">
        <v>100</v>
      </c>
      <c r="G39" s="100">
        <v>33</v>
      </c>
      <c r="H39" s="100">
        <v>23</v>
      </c>
      <c r="I39" s="100">
        <v>207</v>
      </c>
      <c r="J39" s="100">
        <v>18</v>
      </c>
      <c r="K39" s="100">
        <v>19</v>
      </c>
      <c r="L39" s="100">
        <v>33</v>
      </c>
      <c r="M39" s="124">
        <v>239</v>
      </c>
    </row>
    <row r="40" spans="1:13">
      <c r="A40" s="209">
        <v>44866</v>
      </c>
      <c r="B40" s="100" t="s">
        <v>210</v>
      </c>
      <c r="C40" s="100" t="s">
        <v>210</v>
      </c>
      <c r="D40" s="100" t="s">
        <v>210</v>
      </c>
      <c r="E40" s="100" t="s">
        <v>210</v>
      </c>
      <c r="F40" s="100">
        <v>100</v>
      </c>
      <c r="G40" s="100">
        <v>34</v>
      </c>
      <c r="H40" s="100">
        <v>22</v>
      </c>
      <c r="I40" s="100">
        <v>206</v>
      </c>
      <c r="J40" s="100">
        <v>16</v>
      </c>
      <c r="K40" s="100">
        <v>20</v>
      </c>
      <c r="L40" s="100">
        <v>34</v>
      </c>
      <c r="M40" s="124">
        <v>237</v>
      </c>
    </row>
    <row r="41" spans="1:13">
      <c r="A41" s="209">
        <v>44896</v>
      </c>
      <c r="B41" s="100" t="s">
        <v>210</v>
      </c>
      <c r="C41" s="100" t="s">
        <v>210</v>
      </c>
      <c r="D41" s="100" t="s">
        <v>210</v>
      </c>
      <c r="E41" s="100" t="s">
        <v>210</v>
      </c>
      <c r="F41" s="100">
        <v>101</v>
      </c>
      <c r="G41" s="100">
        <v>34</v>
      </c>
      <c r="H41" s="100">
        <v>21</v>
      </c>
      <c r="I41" s="100">
        <v>205</v>
      </c>
      <c r="J41" s="100">
        <v>16</v>
      </c>
      <c r="K41" s="100">
        <v>20</v>
      </c>
      <c r="L41" s="100">
        <v>34</v>
      </c>
      <c r="M41" s="124">
        <v>238</v>
      </c>
    </row>
    <row r="42" spans="1:13">
      <c r="A42" s="209">
        <v>44927</v>
      </c>
      <c r="B42" s="100" t="s">
        <v>210</v>
      </c>
      <c r="C42" s="100" t="s">
        <v>210</v>
      </c>
      <c r="D42" s="100" t="s">
        <v>210</v>
      </c>
      <c r="E42" s="100" t="s">
        <v>210</v>
      </c>
      <c r="F42" s="100">
        <v>100</v>
      </c>
      <c r="G42" s="100">
        <v>32</v>
      </c>
      <c r="H42" s="100">
        <v>21</v>
      </c>
      <c r="I42" s="100">
        <v>203</v>
      </c>
      <c r="J42" s="100">
        <v>16</v>
      </c>
      <c r="K42" s="100">
        <v>21</v>
      </c>
      <c r="L42" s="100">
        <v>34</v>
      </c>
      <c r="M42" s="124">
        <v>248</v>
      </c>
    </row>
    <row r="43" spans="1:13">
      <c r="A43" s="209">
        <v>44958</v>
      </c>
      <c r="B43" s="100" t="s">
        <v>210</v>
      </c>
      <c r="C43" s="100" t="s">
        <v>210</v>
      </c>
      <c r="D43" s="100" t="s">
        <v>210</v>
      </c>
      <c r="E43" s="100" t="s">
        <v>210</v>
      </c>
      <c r="F43" s="100">
        <v>98</v>
      </c>
      <c r="G43" s="100">
        <v>31</v>
      </c>
      <c r="H43" s="100">
        <v>20</v>
      </c>
      <c r="I43" s="100">
        <v>202</v>
      </c>
      <c r="J43" s="100">
        <v>16</v>
      </c>
      <c r="K43" s="100">
        <v>21</v>
      </c>
      <c r="L43" s="100">
        <v>34</v>
      </c>
      <c r="M43" s="124">
        <v>247</v>
      </c>
    </row>
    <row r="44" spans="1:13">
      <c r="A44" s="209">
        <v>44986</v>
      </c>
      <c r="B44" s="100" t="s">
        <v>210</v>
      </c>
      <c r="C44" s="100" t="s">
        <v>210</v>
      </c>
      <c r="D44" s="100" t="s">
        <v>210</v>
      </c>
      <c r="E44" s="100" t="s">
        <v>210</v>
      </c>
      <c r="F44" s="100">
        <v>98</v>
      </c>
      <c r="G44" s="100">
        <v>31</v>
      </c>
      <c r="H44" s="100">
        <v>20</v>
      </c>
      <c r="I44" s="100">
        <v>203</v>
      </c>
      <c r="J44" s="100">
        <v>16</v>
      </c>
      <c r="K44" s="100">
        <v>21</v>
      </c>
      <c r="L44" s="100">
        <v>34</v>
      </c>
      <c r="M44" s="124">
        <v>245</v>
      </c>
    </row>
    <row r="45" spans="1:13">
      <c r="A45" s="209">
        <v>45017</v>
      </c>
      <c r="B45" s="100" t="s">
        <v>210</v>
      </c>
      <c r="C45" s="100" t="s">
        <v>210</v>
      </c>
      <c r="D45" s="100" t="s">
        <v>210</v>
      </c>
      <c r="E45" s="100" t="s">
        <v>210</v>
      </c>
      <c r="F45" s="100">
        <v>92</v>
      </c>
      <c r="G45" s="100">
        <v>32</v>
      </c>
      <c r="H45" s="100">
        <v>18</v>
      </c>
      <c r="I45" s="100">
        <v>189</v>
      </c>
      <c r="J45" s="100">
        <v>16</v>
      </c>
      <c r="K45" s="100">
        <v>21</v>
      </c>
      <c r="L45" s="100">
        <v>34</v>
      </c>
      <c r="M45" s="124">
        <v>240</v>
      </c>
    </row>
    <row r="46" spans="1:13">
      <c r="A46" s="209">
        <v>45047</v>
      </c>
      <c r="B46" s="100" t="s">
        <v>210</v>
      </c>
      <c r="C46" s="100" t="s">
        <v>210</v>
      </c>
      <c r="D46" s="100" t="s">
        <v>210</v>
      </c>
      <c r="E46" s="100" t="s">
        <v>210</v>
      </c>
      <c r="F46" s="100">
        <v>97</v>
      </c>
      <c r="G46" s="100">
        <v>34</v>
      </c>
      <c r="H46" s="100">
        <v>20</v>
      </c>
      <c r="I46" s="100">
        <v>196</v>
      </c>
      <c r="J46" s="100">
        <v>16</v>
      </c>
      <c r="K46" s="100">
        <v>21</v>
      </c>
      <c r="L46" s="100">
        <v>33</v>
      </c>
      <c r="M46" s="124">
        <v>242</v>
      </c>
    </row>
    <row r="47" spans="1:13">
      <c r="A47" s="209">
        <v>45078</v>
      </c>
      <c r="B47" s="100" t="s">
        <v>210</v>
      </c>
      <c r="C47" s="100" t="s">
        <v>210</v>
      </c>
      <c r="D47" s="100" t="s">
        <v>210</v>
      </c>
      <c r="E47" s="100" t="s">
        <v>210</v>
      </c>
      <c r="F47" s="100">
        <v>98</v>
      </c>
      <c r="G47" s="100">
        <v>34</v>
      </c>
      <c r="H47" s="100">
        <v>20</v>
      </c>
      <c r="I47" s="100">
        <v>198</v>
      </c>
      <c r="J47" s="100">
        <v>16</v>
      </c>
      <c r="K47" s="100">
        <v>21</v>
      </c>
      <c r="L47" s="100">
        <v>34</v>
      </c>
      <c r="M47" s="124">
        <v>245</v>
      </c>
    </row>
    <row r="48" spans="1:13">
      <c r="A48" s="209">
        <v>45108</v>
      </c>
      <c r="B48" s="100" t="s">
        <v>210</v>
      </c>
      <c r="C48" s="100" t="s">
        <v>210</v>
      </c>
      <c r="D48" s="100" t="s">
        <v>210</v>
      </c>
      <c r="E48" s="100" t="s">
        <v>210</v>
      </c>
      <c r="F48" s="100">
        <v>100</v>
      </c>
      <c r="G48" s="100">
        <v>36</v>
      </c>
      <c r="H48" s="100">
        <v>22</v>
      </c>
      <c r="I48" s="100">
        <v>203</v>
      </c>
      <c r="J48" s="100">
        <v>16</v>
      </c>
      <c r="K48" s="100">
        <v>22</v>
      </c>
      <c r="L48" s="100">
        <v>33</v>
      </c>
      <c r="M48" s="124">
        <v>245</v>
      </c>
    </row>
    <row r="49" spans="1:13">
      <c r="A49" s="209">
        <v>45139</v>
      </c>
      <c r="B49" s="100" t="s">
        <v>210</v>
      </c>
      <c r="C49" s="100" t="s">
        <v>210</v>
      </c>
      <c r="D49" s="100" t="s">
        <v>210</v>
      </c>
      <c r="E49" s="100" t="s">
        <v>210</v>
      </c>
      <c r="F49" s="100">
        <v>100</v>
      </c>
      <c r="G49" s="100">
        <v>37</v>
      </c>
      <c r="H49" s="100">
        <v>23</v>
      </c>
      <c r="I49" s="100">
        <v>204</v>
      </c>
      <c r="J49" s="100">
        <v>17</v>
      </c>
      <c r="K49" s="100">
        <v>22</v>
      </c>
      <c r="L49" s="100">
        <v>32</v>
      </c>
      <c r="M49" s="124">
        <v>244</v>
      </c>
    </row>
    <row r="50" spans="1:13">
      <c r="A50" s="209">
        <v>45170</v>
      </c>
      <c r="B50" s="100" t="s">
        <v>210</v>
      </c>
      <c r="C50" s="100" t="s">
        <v>210</v>
      </c>
      <c r="D50" s="100" t="s">
        <v>210</v>
      </c>
      <c r="E50" s="100" t="s">
        <v>210</v>
      </c>
      <c r="F50" s="100">
        <v>100</v>
      </c>
      <c r="G50" s="100">
        <v>39</v>
      </c>
      <c r="H50" s="100">
        <v>22</v>
      </c>
      <c r="I50" s="100">
        <v>205</v>
      </c>
      <c r="J50" s="100">
        <v>17</v>
      </c>
      <c r="K50" s="100">
        <v>22</v>
      </c>
      <c r="L50" s="100">
        <v>32</v>
      </c>
      <c r="M50" s="124">
        <v>246</v>
      </c>
    </row>
    <row r="51" spans="1:13">
      <c r="A51" s="209">
        <v>45200</v>
      </c>
      <c r="B51" s="100" t="s">
        <v>210</v>
      </c>
      <c r="C51" s="100" t="s">
        <v>210</v>
      </c>
      <c r="D51" s="100" t="s">
        <v>210</v>
      </c>
      <c r="E51" s="100" t="s">
        <v>210</v>
      </c>
      <c r="F51" s="100">
        <v>100</v>
      </c>
      <c r="G51" s="100">
        <v>39</v>
      </c>
      <c r="H51" s="100">
        <v>20</v>
      </c>
      <c r="I51" s="100">
        <v>207</v>
      </c>
      <c r="J51" s="100">
        <v>17</v>
      </c>
      <c r="K51" s="100">
        <v>22</v>
      </c>
      <c r="L51" s="100">
        <v>33</v>
      </c>
      <c r="M51" s="124">
        <v>245</v>
      </c>
    </row>
    <row r="52" spans="1:13">
      <c r="A52" s="209">
        <v>45231</v>
      </c>
      <c r="B52" s="100" t="s">
        <v>210</v>
      </c>
      <c r="C52" s="100" t="s">
        <v>210</v>
      </c>
      <c r="D52" s="100" t="s">
        <v>210</v>
      </c>
      <c r="E52" s="100" t="s">
        <v>210</v>
      </c>
      <c r="F52" s="100">
        <v>105</v>
      </c>
      <c r="G52" s="100">
        <v>41</v>
      </c>
      <c r="H52" s="100">
        <v>21</v>
      </c>
      <c r="I52" s="100">
        <v>214</v>
      </c>
      <c r="J52" s="100">
        <v>16</v>
      </c>
      <c r="K52" s="100">
        <v>22</v>
      </c>
      <c r="L52" s="100">
        <v>32</v>
      </c>
      <c r="M52" s="124">
        <v>243</v>
      </c>
    </row>
    <row r="53" spans="1:13">
      <c r="A53" s="209">
        <v>45261</v>
      </c>
      <c r="B53" s="100" t="s">
        <v>210</v>
      </c>
      <c r="C53" s="100" t="s">
        <v>210</v>
      </c>
      <c r="D53" s="100" t="s">
        <v>210</v>
      </c>
      <c r="E53" s="100" t="s">
        <v>210</v>
      </c>
      <c r="F53" s="100">
        <v>106</v>
      </c>
      <c r="G53" s="100">
        <v>42</v>
      </c>
      <c r="H53" s="100">
        <v>21</v>
      </c>
      <c r="I53" s="100">
        <v>215</v>
      </c>
      <c r="J53" s="100">
        <v>16</v>
      </c>
      <c r="K53" s="100">
        <v>22</v>
      </c>
      <c r="L53" s="100">
        <v>32</v>
      </c>
      <c r="M53" s="124">
        <v>245</v>
      </c>
    </row>
    <row r="54" spans="1:13">
      <c r="A54" s="209">
        <v>45292</v>
      </c>
      <c r="B54" s="100" t="s">
        <v>210</v>
      </c>
      <c r="C54" s="100" t="s">
        <v>210</v>
      </c>
      <c r="D54" s="100" t="s">
        <v>210</v>
      </c>
      <c r="E54" s="100" t="s">
        <v>210</v>
      </c>
      <c r="F54" s="100">
        <v>108</v>
      </c>
      <c r="G54" s="100">
        <v>43</v>
      </c>
      <c r="H54" s="100">
        <v>19</v>
      </c>
      <c r="I54" s="100">
        <v>218</v>
      </c>
      <c r="J54" s="100">
        <v>16</v>
      </c>
      <c r="K54" s="100">
        <v>22</v>
      </c>
      <c r="L54" s="100">
        <v>32</v>
      </c>
      <c r="M54" s="124">
        <v>244</v>
      </c>
    </row>
    <row r="55" spans="1:13">
      <c r="A55" s="209">
        <v>45323</v>
      </c>
      <c r="B55" s="100" t="s">
        <v>210</v>
      </c>
      <c r="C55" s="100" t="s">
        <v>210</v>
      </c>
      <c r="D55" s="100" t="s">
        <v>210</v>
      </c>
      <c r="E55" s="100" t="s">
        <v>210</v>
      </c>
      <c r="F55" s="100">
        <v>108</v>
      </c>
      <c r="G55" s="100">
        <v>44</v>
      </c>
      <c r="H55" s="100">
        <v>19</v>
      </c>
      <c r="I55" s="100">
        <v>219</v>
      </c>
      <c r="J55" s="100">
        <v>15</v>
      </c>
      <c r="K55" s="100">
        <v>22</v>
      </c>
      <c r="L55" s="100">
        <v>32</v>
      </c>
      <c r="M55" s="124">
        <v>247</v>
      </c>
    </row>
    <row r="56" spans="1:13">
      <c r="A56" s="209">
        <v>45352</v>
      </c>
      <c r="B56" s="100" t="s">
        <v>210</v>
      </c>
      <c r="C56" s="100" t="s">
        <v>210</v>
      </c>
      <c r="D56" s="100" t="s">
        <v>210</v>
      </c>
      <c r="E56" s="100" t="s">
        <v>210</v>
      </c>
      <c r="F56" s="100">
        <v>105</v>
      </c>
      <c r="G56" s="100">
        <v>43</v>
      </c>
      <c r="H56" s="100">
        <v>19</v>
      </c>
      <c r="I56" s="100">
        <v>216</v>
      </c>
      <c r="J56" s="100">
        <v>15</v>
      </c>
      <c r="K56" s="100">
        <v>23</v>
      </c>
      <c r="L56" s="100">
        <v>32</v>
      </c>
      <c r="M56" s="124">
        <v>247</v>
      </c>
    </row>
    <row r="57" spans="1:13">
      <c r="A57" s="209">
        <v>45383</v>
      </c>
      <c r="B57" s="100" t="s">
        <v>210</v>
      </c>
      <c r="C57" s="100" t="s">
        <v>210</v>
      </c>
      <c r="D57" s="100" t="s">
        <v>210</v>
      </c>
      <c r="E57" s="100" t="s">
        <v>210</v>
      </c>
      <c r="F57" s="100">
        <v>106</v>
      </c>
      <c r="G57" s="100">
        <v>43</v>
      </c>
      <c r="H57" s="100">
        <v>18</v>
      </c>
      <c r="I57" s="100">
        <v>215</v>
      </c>
      <c r="J57" s="100">
        <v>15</v>
      </c>
      <c r="K57" s="100">
        <v>23</v>
      </c>
      <c r="L57" s="100">
        <v>31</v>
      </c>
      <c r="M57" s="124">
        <v>244</v>
      </c>
    </row>
    <row r="58" spans="1:13">
      <c r="A58" s="209">
        <v>45413</v>
      </c>
      <c r="B58" s="100" t="s">
        <v>210</v>
      </c>
      <c r="C58" s="100" t="s">
        <v>210</v>
      </c>
      <c r="D58" s="100" t="s">
        <v>210</v>
      </c>
      <c r="E58" s="100" t="s">
        <v>210</v>
      </c>
      <c r="F58" s="100">
        <v>105</v>
      </c>
      <c r="G58" s="100">
        <v>42</v>
      </c>
      <c r="H58" s="100">
        <v>17</v>
      </c>
      <c r="I58" s="100">
        <v>215</v>
      </c>
      <c r="J58" s="100">
        <v>16</v>
      </c>
      <c r="K58" s="100">
        <v>23</v>
      </c>
      <c r="L58" s="100">
        <v>31</v>
      </c>
      <c r="M58" s="124">
        <v>241</v>
      </c>
    </row>
    <row r="59" spans="1:13">
      <c r="A59" s="209">
        <v>45444</v>
      </c>
      <c r="B59" s="100" t="s">
        <v>210</v>
      </c>
      <c r="C59" s="100" t="s">
        <v>210</v>
      </c>
      <c r="D59" s="100" t="s">
        <v>210</v>
      </c>
      <c r="E59" s="100" t="s">
        <v>210</v>
      </c>
      <c r="F59" s="100">
        <v>102</v>
      </c>
      <c r="G59" s="100">
        <v>41</v>
      </c>
      <c r="H59" s="100">
        <v>16</v>
      </c>
      <c r="I59" s="100">
        <v>206</v>
      </c>
      <c r="J59" s="100">
        <v>18</v>
      </c>
      <c r="K59" s="100">
        <v>24</v>
      </c>
      <c r="L59" s="100">
        <v>31</v>
      </c>
      <c r="M59" s="124">
        <v>244</v>
      </c>
    </row>
    <row r="60" spans="1:13">
      <c r="A60" s="209">
        <v>45474</v>
      </c>
      <c r="B60" s="100" t="s">
        <v>210</v>
      </c>
      <c r="C60" s="100" t="s">
        <v>210</v>
      </c>
      <c r="D60" s="100" t="s">
        <v>210</v>
      </c>
      <c r="E60" s="100" t="s">
        <v>210</v>
      </c>
      <c r="F60" s="100">
        <v>100</v>
      </c>
      <c r="G60" s="100">
        <v>40</v>
      </c>
      <c r="H60" s="100">
        <v>15</v>
      </c>
      <c r="I60" s="100">
        <v>205</v>
      </c>
      <c r="J60" s="100">
        <v>18</v>
      </c>
      <c r="K60" s="100">
        <v>24</v>
      </c>
      <c r="L60" s="100">
        <v>30</v>
      </c>
      <c r="M60" s="124">
        <v>244</v>
      </c>
    </row>
    <row r="61" spans="1:13">
      <c r="A61" s="209">
        <v>45505</v>
      </c>
      <c r="B61" s="100" t="s">
        <v>210</v>
      </c>
      <c r="C61" s="100" t="s">
        <v>210</v>
      </c>
      <c r="D61" s="100" t="s">
        <v>210</v>
      </c>
      <c r="E61" s="100" t="s">
        <v>210</v>
      </c>
      <c r="F61" s="100">
        <v>101</v>
      </c>
      <c r="G61" s="100">
        <v>42</v>
      </c>
      <c r="H61" s="100">
        <v>15</v>
      </c>
      <c r="I61" s="100">
        <v>208</v>
      </c>
      <c r="J61" s="100">
        <v>18</v>
      </c>
      <c r="K61" s="100">
        <v>23</v>
      </c>
      <c r="L61" s="100">
        <v>30</v>
      </c>
      <c r="M61" s="124">
        <v>243</v>
      </c>
    </row>
    <row r="62" spans="1:13">
      <c r="A62" s="209">
        <v>45536</v>
      </c>
      <c r="B62" s="100" t="s">
        <v>210</v>
      </c>
      <c r="C62" s="100" t="s">
        <v>210</v>
      </c>
      <c r="D62" s="100" t="s">
        <v>210</v>
      </c>
      <c r="E62" s="100" t="s">
        <v>210</v>
      </c>
      <c r="F62" s="100">
        <v>102</v>
      </c>
      <c r="G62" s="100">
        <v>42</v>
      </c>
      <c r="H62" s="100">
        <v>15</v>
      </c>
      <c r="I62" s="100">
        <v>210</v>
      </c>
      <c r="J62" s="100">
        <v>18</v>
      </c>
      <c r="K62" s="100">
        <v>23</v>
      </c>
      <c r="L62" s="100">
        <v>29</v>
      </c>
      <c r="M62" s="124">
        <v>244</v>
      </c>
    </row>
    <row r="63" spans="1:13">
      <c r="A63" s="209">
        <v>45566</v>
      </c>
      <c r="B63" s="100" t="s">
        <v>210</v>
      </c>
      <c r="C63" s="100" t="s">
        <v>210</v>
      </c>
      <c r="D63" s="100" t="s">
        <v>210</v>
      </c>
      <c r="E63" s="100" t="s">
        <v>210</v>
      </c>
      <c r="F63" s="100">
        <v>106</v>
      </c>
      <c r="G63" s="100">
        <v>43</v>
      </c>
      <c r="H63" s="100">
        <v>15</v>
      </c>
      <c r="I63" s="100">
        <v>215</v>
      </c>
      <c r="J63" s="100">
        <v>18</v>
      </c>
      <c r="K63" s="100">
        <v>23</v>
      </c>
      <c r="L63" s="100">
        <v>29</v>
      </c>
      <c r="M63" s="124">
        <v>239</v>
      </c>
    </row>
    <row r="64" spans="1:13">
      <c r="A64" s="209">
        <v>45597</v>
      </c>
      <c r="B64" s="100" t="s">
        <v>210</v>
      </c>
      <c r="C64" s="100" t="s">
        <v>210</v>
      </c>
      <c r="D64" s="100" t="s">
        <v>210</v>
      </c>
      <c r="E64" s="100" t="s">
        <v>210</v>
      </c>
      <c r="F64" s="100">
        <v>107</v>
      </c>
      <c r="G64" s="100">
        <v>42</v>
      </c>
      <c r="H64" s="100">
        <v>14</v>
      </c>
      <c r="I64" s="100">
        <v>216</v>
      </c>
      <c r="J64" s="100">
        <v>17</v>
      </c>
      <c r="K64" s="100">
        <v>23</v>
      </c>
      <c r="L64" s="100">
        <v>29</v>
      </c>
      <c r="M64" s="124">
        <v>241</v>
      </c>
    </row>
    <row r="65" spans="1:13">
      <c r="A65" s="209">
        <v>45627</v>
      </c>
      <c r="B65" s="100" t="s">
        <v>210</v>
      </c>
      <c r="C65" s="100" t="s">
        <v>210</v>
      </c>
      <c r="D65" s="100" t="s">
        <v>210</v>
      </c>
      <c r="E65" s="100" t="s">
        <v>210</v>
      </c>
      <c r="F65" s="100">
        <v>110</v>
      </c>
      <c r="G65" s="100">
        <v>43</v>
      </c>
      <c r="H65" s="100">
        <v>14</v>
      </c>
      <c r="I65" s="100">
        <v>219</v>
      </c>
      <c r="J65" s="100">
        <v>17</v>
      </c>
      <c r="K65" s="100">
        <v>23</v>
      </c>
      <c r="L65" s="100">
        <v>29</v>
      </c>
      <c r="M65" s="124">
        <v>240</v>
      </c>
    </row>
    <row r="66" spans="1:13">
      <c r="A66" s="209">
        <v>45658</v>
      </c>
      <c r="B66" s="100" t="s">
        <v>210</v>
      </c>
      <c r="C66" s="100" t="s">
        <v>210</v>
      </c>
      <c r="D66" s="100" t="s">
        <v>210</v>
      </c>
      <c r="E66" s="100" t="s">
        <v>210</v>
      </c>
      <c r="F66" s="100">
        <v>116</v>
      </c>
      <c r="G66" s="100">
        <v>45</v>
      </c>
      <c r="H66" s="100">
        <v>16</v>
      </c>
      <c r="I66" s="100">
        <v>227</v>
      </c>
      <c r="J66" s="100">
        <v>17</v>
      </c>
      <c r="K66" s="100">
        <v>23</v>
      </c>
      <c r="L66" s="100">
        <v>29</v>
      </c>
      <c r="M66" s="124">
        <v>243</v>
      </c>
    </row>
    <row r="67" spans="1:13">
      <c r="A67" s="209">
        <v>45689</v>
      </c>
      <c r="B67" s="100" t="s">
        <v>210</v>
      </c>
      <c r="C67" s="100" t="s">
        <v>210</v>
      </c>
      <c r="D67" s="100" t="s">
        <v>210</v>
      </c>
      <c r="E67" s="100" t="s">
        <v>210</v>
      </c>
      <c r="F67" s="100">
        <v>115</v>
      </c>
      <c r="G67" s="100">
        <v>47</v>
      </c>
      <c r="H67" s="100">
        <v>16</v>
      </c>
      <c r="I67" s="100">
        <v>227</v>
      </c>
      <c r="J67" s="100">
        <v>17</v>
      </c>
      <c r="K67" s="100">
        <v>22</v>
      </c>
      <c r="L67" s="100">
        <v>28</v>
      </c>
      <c r="M67" s="124">
        <v>242</v>
      </c>
    </row>
    <row r="68" spans="1:13">
      <c r="A68" s="209">
        <v>45717</v>
      </c>
      <c r="B68" s="100" t="s">
        <v>210</v>
      </c>
      <c r="C68" s="100" t="s">
        <v>210</v>
      </c>
      <c r="D68" s="100" t="s">
        <v>210</v>
      </c>
      <c r="E68" s="100" t="s">
        <v>210</v>
      </c>
      <c r="F68" s="100">
        <v>115</v>
      </c>
      <c r="G68" s="100">
        <v>48</v>
      </c>
      <c r="H68" s="100">
        <v>15</v>
      </c>
      <c r="I68" s="100">
        <v>228</v>
      </c>
      <c r="J68" s="100">
        <v>17</v>
      </c>
      <c r="K68" s="100">
        <v>22</v>
      </c>
      <c r="L68" s="100">
        <v>29</v>
      </c>
      <c r="M68" s="124">
        <v>245</v>
      </c>
    </row>
    <row r="69" spans="1:13">
      <c r="A69" s="209">
        <v>45748</v>
      </c>
      <c r="B69" s="100" t="s">
        <v>210</v>
      </c>
      <c r="C69" s="100" t="s">
        <v>210</v>
      </c>
      <c r="D69" s="100" t="s">
        <v>210</v>
      </c>
      <c r="E69" s="100" t="s">
        <v>210</v>
      </c>
      <c r="F69" s="100">
        <v>115</v>
      </c>
      <c r="G69" s="100">
        <v>48</v>
      </c>
      <c r="H69" s="100">
        <v>14</v>
      </c>
      <c r="I69" s="100">
        <v>227</v>
      </c>
      <c r="J69" s="100">
        <v>17</v>
      </c>
      <c r="K69" s="100">
        <v>22</v>
      </c>
      <c r="L69" s="100">
        <v>29</v>
      </c>
      <c r="M69" s="124">
        <v>240</v>
      </c>
    </row>
    <row r="70" spans="1:13">
      <c r="A70" s="209">
        <v>45778</v>
      </c>
      <c r="B70" s="100" t="s">
        <v>210</v>
      </c>
      <c r="C70" s="100" t="s">
        <v>210</v>
      </c>
      <c r="D70" s="100" t="s">
        <v>210</v>
      </c>
      <c r="E70" s="100" t="s">
        <v>210</v>
      </c>
      <c r="F70" s="100">
        <v>117</v>
      </c>
      <c r="G70" s="100">
        <v>49</v>
      </c>
      <c r="H70" s="100">
        <v>14</v>
      </c>
      <c r="I70" s="100">
        <v>229</v>
      </c>
      <c r="J70" s="100">
        <v>17</v>
      </c>
      <c r="K70" s="100">
        <v>22</v>
      </c>
      <c r="L70" s="100">
        <v>29</v>
      </c>
      <c r="M70" s="124">
        <v>241</v>
      </c>
    </row>
    <row r="71" spans="1:13">
      <c r="A71" s="209">
        <v>45809</v>
      </c>
      <c r="B71" s="100" t="s">
        <v>210</v>
      </c>
      <c r="C71" s="100" t="s">
        <v>210</v>
      </c>
      <c r="D71" s="100" t="s">
        <v>210</v>
      </c>
      <c r="E71" s="100" t="s">
        <v>210</v>
      </c>
      <c r="F71" s="100">
        <v>110</v>
      </c>
      <c r="G71" s="100">
        <v>48</v>
      </c>
      <c r="H71" s="100">
        <v>14</v>
      </c>
      <c r="I71" s="100">
        <v>222</v>
      </c>
      <c r="J71" s="100">
        <v>17</v>
      </c>
      <c r="K71" s="100">
        <v>22</v>
      </c>
      <c r="L71" s="100">
        <v>29</v>
      </c>
      <c r="M71" s="124">
        <v>242</v>
      </c>
    </row>
    <row r="72" spans="1:13">
      <c r="A72" s="209">
        <v>45839</v>
      </c>
      <c r="B72" s="100" t="s">
        <v>210</v>
      </c>
      <c r="C72" s="100" t="s">
        <v>210</v>
      </c>
      <c r="D72" s="100" t="s">
        <v>210</v>
      </c>
      <c r="E72" s="100" t="s">
        <v>210</v>
      </c>
      <c r="F72" s="100">
        <v>106</v>
      </c>
      <c r="G72" s="100">
        <v>46</v>
      </c>
      <c r="H72" s="100">
        <v>14</v>
      </c>
      <c r="I72" s="100">
        <v>215</v>
      </c>
      <c r="J72" s="100">
        <v>17</v>
      </c>
      <c r="K72" s="100">
        <v>23</v>
      </c>
      <c r="L72" s="100">
        <v>28</v>
      </c>
      <c r="M72" s="124">
        <v>238</v>
      </c>
    </row>
    <row r="73" spans="1:13">
      <c r="A73" s="209">
        <v>45870</v>
      </c>
      <c r="B73" s="100" t="s">
        <v>210</v>
      </c>
      <c r="C73" s="100" t="s">
        <v>210</v>
      </c>
      <c r="D73" s="100" t="s">
        <v>210</v>
      </c>
      <c r="E73" s="100" t="s">
        <v>210</v>
      </c>
      <c r="F73" s="100">
        <v>102</v>
      </c>
      <c r="G73" s="100">
        <v>47</v>
      </c>
      <c r="H73" s="100">
        <v>15</v>
      </c>
      <c r="I73" s="100">
        <v>214</v>
      </c>
      <c r="J73" s="100">
        <v>17</v>
      </c>
      <c r="K73" s="100">
        <v>24</v>
      </c>
      <c r="L73" s="100">
        <v>28</v>
      </c>
      <c r="M73" s="124">
        <v>240</v>
      </c>
    </row>
    <row r="74" spans="1:13">
      <c r="A74" s="209">
        <v>45901</v>
      </c>
      <c r="B74" s="100" t="s">
        <v>210</v>
      </c>
      <c r="C74" s="100" t="s">
        <v>210</v>
      </c>
      <c r="D74" s="100" t="s">
        <v>210</v>
      </c>
      <c r="E74" s="100" t="s">
        <v>210</v>
      </c>
      <c r="F74" s="100">
        <v>104</v>
      </c>
      <c r="G74" s="100">
        <v>47</v>
      </c>
      <c r="H74" s="100">
        <v>15</v>
      </c>
      <c r="I74" s="100">
        <v>215</v>
      </c>
      <c r="J74" s="100">
        <v>18</v>
      </c>
      <c r="K74" s="100">
        <v>25</v>
      </c>
      <c r="L74" s="100">
        <v>27</v>
      </c>
      <c r="M74" s="124">
        <v>241</v>
      </c>
    </row>
    <row r="75" spans="1:13">
      <c r="A75" s="209">
        <v>45931</v>
      </c>
      <c r="B75" s="100" t="s">
        <v>210</v>
      </c>
      <c r="C75" s="100" t="s">
        <v>210</v>
      </c>
      <c r="D75" s="100" t="s">
        <v>210</v>
      </c>
      <c r="E75" s="100" t="s">
        <v>210</v>
      </c>
      <c r="F75" s="100">
        <v>106</v>
      </c>
      <c r="G75" s="100">
        <v>47</v>
      </c>
      <c r="H75" s="100">
        <v>17</v>
      </c>
      <c r="I75" s="100">
        <v>218</v>
      </c>
      <c r="J75" s="100">
        <v>18</v>
      </c>
      <c r="K75" s="100">
        <v>25</v>
      </c>
      <c r="L75" s="100">
        <v>27</v>
      </c>
      <c r="M75" s="124">
        <v>238</v>
      </c>
    </row>
    <row r="76" spans="1:13">
      <c r="A76" s="209">
        <v>45962</v>
      </c>
      <c r="B76" s="100" t="s">
        <v>210</v>
      </c>
      <c r="C76" s="100" t="s">
        <v>210</v>
      </c>
      <c r="D76" s="100" t="s">
        <v>210</v>
      </c>
      <c r="E76" s="100" t="s">
        <v>210</v>
      </c>
      <c r="F76" s="100">
        <v>107</v>
      </c>
      <c r="G76" s="100">
        <v>47</v>
      </c>
      <c r="H76" s="100">
        <v>17</v>
      </c>
      <c r="I76" s="100">
        <v>220</v>
      </c>
      <c r="J76" s="100">
        <v>18</v>
      </c>
      <c r="K76" s="100">
        <v>26</v>
      </c>
      <c r="L76" s="100">
        <v>26</v>
      </c>
      <c r="M76" s="124">
        <v>239</v>
      </c>
    </row>
    <row r="77" spans="1:13">
      <c r="A77" s="209">
        <v>45992</v>
      </c>
      <c r="B77" s="100" t="s">
        <v>210</v>
      </c>
      <c r="C77" s="100" t="s">
        <v>210</v>
      </c>
      <c r="D77" s="100" t="s">
        <v>210</v>
      </c>
      <c r="E77" s="100" t="s">
        <v>210</v>
      </c>
      <c r="F77" s="100">
        <v>108</v>
      </c>
      <c r="G77" s="100">
        <v>50</v>
      </c>
      <c r="H77" s="100">
        <v>16</v>
      </c>
      <c r="I77" s="100">
        <v>223</v>
      </c>
      <c r="J77" s="100">
        <v>18</v>
      </c>
      <c r="K77" s="100">
        <v>26</v>
      </c>
      <c r="L77" s="100">
        <v>26</v>
      </c>
      <c r="M77" s="124">
        <v>238</v>
      </c>
    </row>
    <row r="78" spans="1:13">
      <c r="A78" s="209">
        <v>46023</v>
      </c>
      <c r="B78" s="100" t="s">
        <v>210</v>
      </c>
      <c r="C78" s="100" t="s">
        <v>210</v>
      </c>
      <c r="D78" s="100" t="s">
        <v>210</v>
      </c>
      <c r="E78" s="100" t="s">
        <v>210</v>
      </c>
      <c r="F78" s="100">
        <v>110</v>
      </c>
      <c r="G78" s="100">
        <v>51</v>
      </c>
      <c r="H78" s="100">
        <v>18</v>
      </c>
      <c r="I78" s="100">
        <v>224</v>
      </c>
      <c r="J78" s="100">
        <v>18</v>
      </c>
      <c r="K78" s="100">
        <v>26</v>
      </c>
      <c r="L78" s="100">
        <v>25</v>
      </c>
      <c r="M78" s="124">
        <v>232</v>
      </c>
    </row>
    <row r="79" spans="1:13">
      <c r="A79" s="209">
        <v>46054</v>
      </c>
      <c r="B79" s="100" t="s">
        <v>210</v>
      </c>
      <c r="C79" s="100" t="s">
        <v>210</v>
      </c>
      <c r="D79" s="100" t="s">
        <v>210</v>
      </c>
      <c r="E79" s="100" t="s">
        <v>210</v>
      </c>
      <c r="F79" s="100">
        <v>109</v>
      </c>
      <c r="G79" s="100">
        <v>51</v>
      </c>
      <c r="H79" s="100">
        <v>17</v>
      </c>
      <c r="I79" s="100">
        <v>224</v>
      </c>
      <c r="J79" s="100">
        <v>18</v>
      </c>
      <c r="K79" s="100">
        <v>26</v>
      </c>
      <c r="L79" s="100">
        <v>25</v>
      </c>
      <c r="M79" s="124">
        <v>230</v>
      </c>
    </row>
    <row r="80" spans="1:13">
      <c r="A80" s="209">
        <v>46082</v>
      </c>
      <c r="B80" s="100" t="s">
        <v>210</v>
      </c>
      <c r="C80" s="100" t="s">
        <v>210</v>
      </c>
      <c r="D80" s="100" t="s">
        <v>210</v>
      </c>
      <c r="E80" s="100" t="s">
        <v>210</v>
      </c>
      <c r="F80" s="100">
        <v>109</v>
      </c>
      <c r="G80" s="100">
        <v>51</v>
      </c>
      <c r="H80" s="100">
        <v>17</v>
      </c>
      <c r="I80" s="100">
        <v>224</v>
      </c>
      <c r="J80" s="100">
        <v>18</v>
      </c>
      <c r="K80" s="100">
        <v>26</v>
      </c>
      <c r="L80" s="100">
        <v>25</v>
      </c>
      <c r="M80" s="124">
        <v>228</v>
      </c>
    </row>
    <row r="81" spans="1:13">
      <c r="A81" s="209">
        <v>46113</v>
      </c>
      <c r="B81" s="100" t="s">
        <v>210</v>
      </c>
      <c r="C81" s="100" t="s">
        <v>210</v>
      </c>
      <c r="D81" s="100" t="s">
        <v>210</v>
      </c>
      <c r="E81" s="100" t="s">
        <v>210</v>
      </c>
      <c r="F81" s="100">
        <v>109</v>
      </c>
      <c r="G81" s="100">
        <v>51</v>
      </c>
      <c r="H81" s="100">
        <v>17</v>
      </c>
      <c r="I81" s="100">
        <v>223</v>
      </c>
      <c r="J81" s="100">
        <v>21</v>
      </c>
      <c r="K81" s="100">
        <v>25</v>
      </c>
      <c r="L81" s="100">
        <v>26</v>
      </c>
      <c r="M81" s="124">
        <v>234</v>
      </c>
    </row>
    <row r="82" spans="1:13">
      <c r="A82" s="209">
        <v>46143</v>
      </c>
      <c r="B82" s="100" t="s">
        <v>210</v>
      </c>
      <c r="C82" s="100" t="s">
        <v>210</v>
      </c>
      <c r="D82" s="100" t="s">
        <v>210</v>
      </c>
      <c r="E82" s="100" t="s">
        <v>210</v>
      </c>
      <c r="F82" s="100">
        <v>109</v>
      </c>
      <c r="G82" s="100">
        <v>51</v>
      </c>
      <c r="H82" s="100">
        <v>17</v>
      </c>
      <c r="I82" s="100">
        <v>224</v>
      </c>
      <c r="J82" s="100">
        <v>22</v>
      </c>
      <c r="K82" s="100">
        <v>25</v>
      </c>
      <c r="L82" s="100">
        <v>26</v>
      </c>
      <c r="M82" s="124">
        <v>236</v>
      </c>
    </row>
    <row r="83" spans="1:13">
      <c r="A83" s="209">
        <v>46174</v>
      </c>
      <c r="B83" s="100" t="s">
        <v>210</v>
      </c>
      <c r="C83" s="100" t="s">
        <v>210</v>
      </c>
      <c r="D83" s="100" t="s">
        <v>210</v>
      </c>
      <c r="E83" s="100" t="s">
        <v>210</v>
      </c>
      <c r="F83" s="100">
        <v>110</v>
      </c>
      <c r="G83" s="100">
        <v>51</v>
      </c>
      <c r="H83" s="100">
        <v>17</v>
      </c>
      <c r="I83" s="100">
        <v>225</v>
      </c>
      <c r="J83" s="100">
        <v>22</v>
      </c>
      <c r="K83" s="100">
        <v>25</v>
      </c>
      <c r="L83" s="100">
        <v>26</v>
      </c>
      <c r="M83" s="124">
        <v>236</v>
      </c>
    </row>
  </sheetData>
  <pageMargins left="0.7" right="0.7" top="0.75" bottom="0.75" header="0.3" footer="0.3"/>
  <pageSetup paperSize="9" orientation="portrait" verticalDpi="200"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816C7-EDC1-47E0-9848-D59395BF7B05}">
  <sheetPr>
    <tabColor rgb="FFFFFF00"/>
  </sheetPr>
  <dimension ref="A1:M83"/>
  <sheetViews>
    <sheetView zoomScale="90" zoomScaleNormal="90" workbookViewId="0">
      <pane ySplit="1" topLeftCell="A2" activePane="bottomLeft" state="frozen"/>
      <selection pane="bottomLeft" activeCell="G10" sqref="G10"/>
    </sheetView>
  </sheetViews>
  <sheetFormatPr defaultColWidth="8.875" defaultRowHeight="14.25"/>
  <cols>
    <col min="1" max="1" width="12.75" style="100" bestFit="1" customWidth="1"/>
    <col min="2" max="2" width="18.5" style="100" bestFit="1" customWidth="1"/>
    <col min="3" max="3" width="16.875" style="100" bestFit="1" customWidth="1"/>
    <col min="4" max="4" width="19.5" style="100" bestFit="1" customWidth="1"/>
    <col min="5" max="5" width="15.625" style="100" bestFit="1" customWidth="1"/>
    <col min="6" max="6" width="20.5" style="100" bestFit="1" customWidth="1"/>
    <col min="7" max="7" width="18.625" style="100" bestFit="1" customWidth="1"/>
    <col min="8" max="8" width="21.5" style="100" bestFit="1" customWidth="1"/>
    <col min="9" max="9" width="17.5" style="100" bestFit="1" customWidth="1"/>
    <col min="10" max="10" width="22.5" style="100" bestFit="1" customWidth="1"/>
    <col min="11" max="11" width="21.125" style="100" bestFit="1" customWidth="1"/>
    <col min="12" max="12" width="23.625" style="100" bestFit="1" customWidth="1"/>
    <col min="13" max="13" width="20" style="100" bestFit="1" customWidth="1"/>
    <col min="14" max="14" width="23.25" style="100" bestFit="1" customWidth="1"/>
    <col min="15" max="15" width="18.25" style="100" bestFit="1" customWidth="1"/>
    <col min="16" max="16" width="19.25" style="100" bestFit="1" customWidth="1"/>
    <col min="17" max="17" width="11.875" style="100" bestFit="1" customWidth="1"/>
    <col min="18" max="18" width="10.25" style="100" bestFit="1" customWidth="1"/>
    <col min="19" max="19" width="9.125" style="100" bestFit="1" customWidth="1"/>
    <col min="20" max="20" width="11.25" style="100" bestFit="1" customWidth="1"/>
    <col min="21" max="21" width="7.25" style="100" bestFit="1" customWidth="1"/>
    <col min="22" max="22" width="7.875" style="100" bestFit="1" customWidth="1"/>
    <col min="23" max="16384" width="8.875" style="100"/>
  </cols>
  <sheetData>
    <row r="1" spans="1:13" s="168" customFormat="1" ht="45" customHeight="1">
      <c r="A1" s="169" t="s">
        <v>212</v>
      </c>
      <c r="B1" s="89" t="s">
        <v>204</v>
      </c>
      <c r="C1" s="89" t="s">
        <v>205</v>
      </c>
      <c r="D1" s="89" t="s">
        <v>206</v>
      </c>
      <c r="E1" s="89" t="s">
        <v>176</v>
      </c>
      <c r="F1" s="89" t="s">
        <v>183</v>
      </c>
      <c r="G1" s="89" t="s">
        <v>202</v>
      </c>
      <c r="H1" s="89" t="s">
        <v>203</v>
      </c>
      <c r="I1" s="89" t="s">
        <v>175</v>
      </c>
      <c r="J1" s="89" t="s">
        <v>172</v>
      </c>
      <c r="K1" s="89" t="s">
        <v>201</v>
      </c>
      <c r="L1" s="89" t="s">
        <v>173</v>
      </c>
      <c r="M1" s="89" t="s">
        <v>174</v>
      </c>
    </row>
    <row r="2" spans="1:13">
      <c r="A2" s="208">
        <v>43709</v>
      </c>
      <c r="B2" s="123" t="s">
        <v>210</v>
      </c>
      <c r="C2" s="123" t="s">
        <v>210</v>
      </c>
      <c r="D2" s="123" t="s">
        <v>210</v>
      </c>
      <c r="E2" s="123" t="s">
        <v>210</v>
      </c>
      <c r="F2" s="123">
        <v>30</v>
      </c>
      <c r="G2" s="123">
        <v>16</v>
      </c>
      <c r="H2" s="123">
        <v>7</v>
      </c>
      <c r="I2" s="123">
        <v>59</v>
      </c>
      <c r="J2" s="123">
        <v>20</v>
      </c>
      <c r="K2" s="123">
        <v>25</v>
      </c>
      <c r="L2" s="123">
        <v>17</v>
      </c>
      <c r="M2" s="125">
        <v>255</v>
      </c>
    </row>
    <row r="3" spans="1:13">
      <c r="A3" s="209">
        <v>43739</v>
      </c>
      <c r="B3" s="123" t="s">
        <v>210</v>
      </c>
      <c r="C3" s="123" t="s">
        <v>210</v>
      </c>
      <c r="D3" s="123" t="s">
        <v>210</v>
      </c>
      <c r="E3" s="123" t="s">
        <v>210</v>
      </c>
      <c r="F3" s="100">
        <v>28</v>
      </c>
      <c r="G3" s="100">
        <v>15</v>
      </c>
      <c r="H3" s="100">
        <v>6</v>
      </c>
      <c r="I3" s="100">
        <v>56</v>
      </c>
      <c r="J3" s="100">
        <v>18</v>
      </c>
      <c r="K3" s="100">
        <v>24</v>
      </c>
      <c r="L3" s="100">
        <v>17</v>
      </c>
      <c r="M3" s="124">
        <v>266</v>
      </c>
    </row>
    <row r="4" spans="1:13">
      <c r="A4" s="209">
        <v>43770</v>
      </c>
      <c r="B4" s="123" t="s">
        <v>210</v>
      </c>
      <c r="C4" s="123" t="s">
        <v>210</v>
      </c>
      <c r="D4" s="123" t="s">
        <v>210</v>
      </c>
      <c r="E4" s="123" t="s">
        <v>210</v>
      </c>
      <c r="F4" s="100">
        <v>33</v>
      </c>
      <c r="G4" s="100">
        <v>16</v>
      </c>
      <c r="H4" s="100">
        <v>6</v>
      </c>
      <c r="I4" s="100">
        <v>64</v>
      </c>
      <c r="J4" s="100">
        <v>17</v>
      </c>
      <c r="K4" s="100">
        <v>23</v>
      </c>
      <c r="L4" s="100">
        <v>18</v>
      </c>
      <c r="M4" s="124">
        <v>258</v>
      </c>
    </row>
    <row r="5" spans="1:13">
      <c r="A5" s="209">
        <v>43800</v>
      </c>
      <c r="B5" s="123" t="s">
        <v>210</v>
      </c>
      <c r="C5" s="123" t="s">
        <v>210</v>
      </c>
      <c r="D5" s="123" t="s">
        <v>210</v>
      </c>
      <c r="E5" s="123" t="s">
        <v>210</v>
      </c>
      <c r="F5" s="100">
        <v>34</v>
      </c>
      <c r="G5" s="100">
        <v>16</v>
      </c>
      <c r="H5" s="100">
        <v>6</v>
      </c>
      <c r="I5" s="100">
        <v>63</v>
      </c>
      <c r="J5" s="100">
        <v>17</v>
      </c>
      <c r="K5" s="100">
        <v>24</v>
      </c>
      <c r="L5" s="100">
        <v>15</v>
      </c>
      <c r="M5" s="124">
        <v>263</v>
      </c>
    </row>
    <row r="6" spans="1:13">
      <c r="A6" s="209">
        <v>43831</v>
      </c>
      <c r="B6" s="123" t="s">
        <v>210</v>
      </c>
      <c r="C6" s="123" t="s">
        <v>210</v>
      </c>
      <c r="D6" s="123" t="s">
        <v>210</v>
      </c>
      <c r="E6" s="123" t="s">
        <v>210</v>
      </c>
      <c r="F6" s="100">
        <v>35</v>
      </c>
      <c r="G6" s="100">
        <v>17</v>
      </c>
      <c r="H6" s="100">
        <v>7</v>
      </c>
      <c r="I6" s="100">
        <v>66</v>
      </c>
      <c r="J6" s="100">
        <v>17</v>
      </c>
      <c r="K6" s="100">
        <v>25</v>
      </c>
      <c r="L6" s="100">
        <v>17</v>
      </c>
      <c r="M6" s="124">
        <v>274</v>
      </c>
    </row>
    <row r="7" spans="1:13">
      <c r="A7" s="209">
        <v>43862</v>
      </c>
      <c r="B7" s="123" t="s">
        <v>210</v>
      </c>
      <c r="C7" s="123" t="s">
        <v>210</v>
      </c>
      <c r="D7" s="123" t="s">
        <v>210</v>
      </c>
      <c r="E7" s="123" t="s">
        <v>210</v>
      </c>
      <c r="F7" s="100">
        <v>37</v>
      </c>
      <c r="G7" s="100">
        <v>16</v>
      </c>
      <c r="H7" s="100">
        <v>9</v>
      </c>
      <c r="I7" s="100">
        <v>67</v>
      </c>
      <c r="J7" s="100">
        <v>18</v>
      </c>
      <c r="K7" s="100">
        <v>27</v>
      </c>
      <c r="L7" s="100">
        <v>17</v>
      </c>
      <c r="M7" s="124">
        <v>289</v>
      </c>
    </row>
    <row r="8" spans="1:13">
      <c r="A8" s="209">
        <v>43891</v>
      </c>
      <c r="B8" s="123" t="s">
        <v>210</v>
      </c>
      <c r="C8" s="123" t="s">
        <v>210</v>
      </c>
      <c r="D8" s="123" t="s">
        <v>210</v>
      </c>
      <c r="E8" s="123" t="s">
        <v>210</v>
      </c>
      <c r="F8" s="100">
        <v>35</v>
      </c>
      <c r="G8" s="100">
        <v>16</v>
      </c>
      <c r="H8" s="100">
        <v>10</v>
      </c>
      <c r="I8" s="100">
        <v>64</v>
      </c>
      <c r="J8" s="100">
        <v>17</v>
      </c>
      <c r="K8" s="100">
        <v>23</v>
      </c>
      <c r="L8" s="100">
        <v>16</v>
      </c>
      <c r="M8" s="124">
        <v>288</v>
      </c>
    </row>
    <row r="9" spans="1:13">
      <c r="A9" s="209">
        <v>43922</v>
      </c>
      <c r="B9" s="123" t="s">
        <v>210</v>
      </c>
      <c r="C9" s="100">
        <v>0</v>
      </c>
      <c r="D9" s="123" t="s">
        <v>210</v>
      </c>
      <c r="E9" s="123" t="s">
        <v>210</v>
      </c>
      <c r="F9" s="100">
        <v>32</v>
      </c>
      <c r="G9" s="100">
        <v>14</v>
      </c>
      <c r="H9" s="100">
        <v>9</v>
      </c>
      <c r="I9" s="100">
        <v>61</v>
      </c>
      <c r="J9" s="100">
        <v>18</v>
      </c>
      <c r="K9" s="100">
        <v>27</v>
      </c>
      <c r="L9" s="100">
        <v>18</v>
      </c>
      <c r="M9" s="124">
        <v>285</v>
      </c>
    </row>
    <row r="10" spans="1:13">
      <c r="A10" s="209">
        <v>43952</v>
      </c>
      <c r="B10" s="123" t="s">
        <v>210</v>
      </c>
      <c r="C10" s="100">
        <v>0</v>
      </c>
      <c r="D10" s="123" t="s">
        <v>210</v>
      </c>
      <c r="E10" s="123" t="s">
        <v>210</v>
      </c>
      <c r="F10" s="100">
        <v>31</v>
      </c>
      <c r="G10" s="100">
        <v>13</v>
      </c>
      <c r="H10" s="100">
        <v>9</v>
      </c>
      <c r="I10" s="100">
        <v>60</v>
      </c>
      <c r="J10" s="100">
        <v>16</v>
      </c>
      <c r="K10" s="100">
        <v>27</v>
      </c>
      <c r="L10" s="100">
        <v>19</v>
      </c>
      <c r="M10" s="124">
        <v>280</v>
      </c>
    </row>
    <row r="11" spans="1:13">
      <c r="A11" s="209">
        <v>43983</v>
      </c>
      <c r="B11" s="123" t="s">
        <v>210</v>
      </c>
      <c r="C11" s="100">
        <v>0</v>
      </c>
      <c r="D11" s="123" t="s">
        <v>210</v>
      </c>
      <c r="E11" s="123" t="s">
        <v>210</v>
      </c>
      <c r="F11" s="100">
        <v>30</v>
      </c>
      <c r="G11" s="100">
        <v>12</v>
      </c>
      <c r="H11" s="100">
        <v>8</v>
      </c>
      <c r="I11" s="100">
        <v>59</v>
      </c>
      <c r="J11" s="100">
        <v>14</v>
      </c>
      <c r="K11" s="100">
        <v>28</v>
      </c>
      <c r="L11" s="100">
        <v>18</v>
      </c>
      <c r="M11" s="124">
        <v>270</v>
      </c>
    </row>
    <row r="12" spans="1:13">
      <c r="A12" s="209">
        <v>44013</v>
      </c>
      <c r="B12" s="123" t="s">
        <v>210</v>
      </c>
      <c r="C12" s="100">
        <v>0</v>
      </c>
      <c r="D12" s="123" t="s">
        <v>210</v>
      </c>
      <c r="E12" s="123" t="s">
        <v>210</v>
      </c>
      <c r="F12" s="100">
        <v>32</v>
      </c>
      <c r="G12" s="100">
        <v>13</v>
      </c>
      <c r="H12" s="100">
        <v>8</v>
      </c>
      <c r="I12" s="100">
        <v>64</v>
      </c>
      <c r="J12" s="100">
        <v>15</v>
      </c>
      <c r="K12" s="100">
        <v>26</v>
      </c>
      <c r="L12" s="100">
        <v>15</v>
      </c>
      <c r="M12" s="124">
        <v>266</v>
      </c>
    </row>
    <row r="13" spans="1:13">
      <c r="A13" s="209">
        <v>44044</v>
      </c>
      <c r="B13" s="123" t="s">
        <v>210</v>
      </c>
      <c r="C13" s="100">
        <v>0</v>
      </c>
      <c r="D13" s="123" t="s">
        <v>210</v>
      </c>
      <c r="E13" s="123" t="s">
        <v>210</v>
      </c>
      <c r="F13" s="100">
        <v>30</v>
      </c>
      <c r="G13" s="100">
        <v>11</v>
      </c>
      <c r="H13" s="100">
        <v>9</v>
      </c>
      <c r="I13" s="100">
        <v>65</v>
      </c>
      <c r="J13" s="100">
        <v>14</v>
      </c>
      <c r="K13" s="100">
        <v>25</v>
      </c>
      <c r="L13" s="100">
        <v>14</v>
      </c>
      <c r="M13" s="124">
        <v>258</v>
      </c>
    </row>
    <row r="14" spans="1:13">
      <c r="A14" s="209">
        <v>44075</v>
      </c>
      <c r="B14" s="123" t="s">
        <v>210</v>
      </c>
      <c r="C14" s="100">
        <v>0</v>
      </c>
      <c r="D14" s="123" t="s">
        <v>210</v>
      </c>
      <c r="E14" s="123" t="s">
        <v>210</v>
      </c>
      <c r="F14" s="100">
        <v>28</v>
      </c>
      <c r="G14" s="100">
        <v>11</v>
      </c>
      <c r="H14" s="100">
        <v>10</v>
      </c>
      <c r="I14" s="100">
        <v>64</v>
      </c>
      <c r="J14" s="100">
        <v>14</v>
      </c>
      <c r="K14" s="100">
        <v>24</v>
      </c>
      <c r="L14" s="100">
        <v>15</v>
      </c>
      <c r="M14" s="124">
        <v>256</v>
      </c>
    </row>
    <row r="15" spans="1:13">
      <c r="A15" s="209">
        <v>44105</v>
      </c>
      <c r="B15" s="123" t="s">
        <v>210</v>
      </c>
      <c r="C15" s="100">
        <v>0</v>
      </c>
      <c r="D15" s="123" t="s">
        <v>210</v>
      </c>
      <c r="E15" s="123" t="s">
        <v>210</v>
      </c>
      <c r="F15" s="100">
        <v>27</v>
      </c>
      <c r="G15" s="100">
        <v>11</v>
      </c>
      <c r="H15" s="100">
        <v>10</v>
      </c>
      <c r="I15" s="100">
        <v>64</v>
      </c>
      <c r="J15" s="100">
        <v>13</v>
      </c>
      <c r="K15" s="100">
        <v>26</v>
      </c>
      <c r="L15" s="100">
        <v>15</v>
      </c>
      <c r="M15" s="124">
        <v>248</v>
      </c>
    </row>
    <row r="16" spans="1:13">
      <c r="A16" s="209">
        <v>44136</v>
      </c>
      <c r="B16" s="123" t="s">
        <v>210</v>
      </c>
      <c r="C16" s="100">
        <v>0</v>
      </c>
      <c r="D16" s="100">
        <v>0</v>
      </c>
      <c r="E16" s="123" t="s">
        <v>210</v>
      </c>
      <c r="F16" s="100">
        <v>22</v>
      </c>
      <c r="G16" s="100">
        <v>9</v>
      </c>
      <c r="H16" s="100">
        <v>11</v>
      </c>
      <c r="I16" s="100">
        <v>56</v>
      </c>
      <c r="J16" s="100">
        <v>13</v>
      </c>
      <c r="K16" s="100">
        <v>29</v>
      </c>
      <c r="L16" s="100">
        <v>14</v>
      </c>
      <c r="M16" s="124">
        <v>244</v>
      </c>
    </row>
    <row r="17" spans="1:13">
      <c r="A17" s="209">
        <v>44166</v>
      </c>
      <c r="B17" s="123" t="s">
        <v>210</v>
      </c>
      <c r="C17" s="100">
        <v>0</v>
      </c>
      <c r="D17" s="100">
        <v>0</v>
      </c>
      <c r="E17" s="123" t="s">
        <v>210</v>
      </c>
      <c r="F17" s="100">
        <v>22</v>
      </c>
      <c r="G17" s="100">
        <v>9</v>
      </c>
      <c r="H17" s="100">
        <v>11</v>
      </c>
      <c r="I17" s="100">
        <v>58</v>
      </c>
      <c r="J17" s="100">
        <v>11</v>
      </c>
      <c r="K17" s="100">
        <v>29</v>
      </c>
      <c r="L17" s="100">
        <v>14</v>
      </c>
      <c r="M17" s="124">
        <v>248</v>
      </c>
    </row>
    <row r="18" spans="1:13">
      <c r="A18" s="209">
        <v>44197</v>
      </c>
      <c r="B18" s="123" t="s">
        <v>210</v>
      </c>
      <c r="C18" s="100">
        <v>0</v>
      </c>
      <c r="D18" s="100">
        <v>0</v>
      </c>
      <c r="E18" s="123" t="s">
        <v>210</v>
      </c>
      <c r="F18" s="100">
        <v>19</v>
      </c>
      <c r="G18" s="100">
        <v>7</v>
      </c>
      <c r="H18" s="100">
        <v>11</v>
      </c>
      <c r="I18" s="100">
        <v>53</v>
      </c>
      <c r="J18" s="100">
        <v>10</v>
      </c>
      <c r="K18" s="100">
        <v>27</v>
      </c>
      <c r="L18" s="100">
        <v>12</v>
      </c>
      <c r="M18" s="124">
        <v>241</v>
      </c>
    </row>
    <row r="19" spans="1:13">
      <c r="A19" s="209">
        <v>44228</v>
      </c>
      <c r="B19" s="123" t="s">
        <v>210</v>
      </c>
      <c r="C19" s="100">
        <v>0</v>
      </c>
      <c r="D19" s="100">
        <v>0</v>
      </c>
      <c r="E19" s="123" t="s">
        <v>210</v>
      </c>
      <c r="F19" s="100">
        <v>18</v>
      </c>
      <c r="G19" s="100">
        <v>7</v>
      </c>
      <c r="H19" s="100">
        <v>9</v>
      </c>
      <c r="I19" s="100">
        <v>54</v>
      </c>
      <c r="J19" s="100">
        <v>12</v>
      </c>
      <c r="K19" s="100">
        <v>27</v>
      </c>
      <c r="L19" s="100">
        <v>11</v>
      </c>
      <c r="M19" s="124">
        <v>227</v>
      </c>
    </row>
    <row r="20" spans="1:13">
      <c r="A20" s="209">
        <v>44256</v>
      </c>
      <c r="B20" s="123" t="s">
        <v>210</v>
      </c>
      <c r="C20" s="100">
        <v>0</v>
      </c>
      <c r="D20" s="100">
        <v>0</v>
      </c>
      <c r="E20" s="123" t="s">
        <v>210</v>
      </c>
      <c r="F20" s="100">
        <v>19</v>
      </c>
      <c r="G20" s="100">
        <v>7</v>
      </c>
      <c r="H20" s="100">
        <v>8</v>
      </c>
      <c r="I20" s="100">
        <v>57</v>
      </c>
      <c r="J20" s="100">
        <v>11</v>
      </c>
      <c r="K20" s="100">
        <v>31</v>
      </c>
      <c r="L20" s="100">
        <v>11</v>
      </c>
      <c r="M20" s="124">
        <v>220</v>
      </c>
    </row>
    <row r="21" spans="1:13">
      <c r="A21" s="209">
        <v>44287</v>
      </c>
      <c r="B21" s="123" t="s">
        <v>210</v>
      </c>
      <c r="C21" s="100">
        <v>0</v>
      </c>
      <c r="D21" s="100">
        <v>0</v>
      </c>
      <c r="E21" s="123" t="s">
        <v>210</v>
      </c>
      <c r="F21" s="100">
        <v>21</v>
      </c>
      <c r="G21" s="100">
        <v>7</v>
      </c>
      <c r="H21" s="100">
        <v>9</v>
      </c>
      <c r="I21" s="100">
        <v>59</v>
      </c>
      <c r="J21" s="100">
        <v>14</v>
      </c>
      <c r="K21" s="100">
        <v>30</v>
      </c>
      <c r="L21" s="100">
        <v>13</v>
      </c>
      <c r="M21" s="124">
        <v>234</v>
      </c>
    </row>
    <row r="22" spans="1:13">
      <c r="A22" s="209">
        <v>44317</v>
      </c>
      <c r="B22" s="123" t="s">
        <v>210</v>
      </c>
      <c r="C22" s="100">
        <v>0</v>
      </c>
      <c r="D22" s="100">
        <v>0</v>
      </c>
      <c r="E22" s="123" t="s">
        <v>210</v>
      </c>
      <c r="F22" s="100">
        <v>20</v>
      </c>
      <c r="G22" s="100">
        <v>8</v>
      </c>
      <c r="H22" s="100">
        <v>8</v>
      </c>
      <c r="I22" s="100">
        <v>60</v>
      </c>
      <c r="J22" s="100">
        <v>13</v>
      </c>
      <c r="K22" s="100">
        <v>29</v>
      </c>
      <c r="L22" s="100">
        <v>13</v>
      </c>
      <c r="M22" s="124">
        <v>233</v>
      </c>
    </row>
    <row r="23" spans="1:13">
      <c r="A23" s="209">
        <v>44348</v>
      </c>
      <c r="B23" s="123" t="s">
        <v>210</v>
      </c>
      <c r="C23" s="100">
        <v>0</v>
      </c>
      <c r="D23" s="100">
        <v>0</v>
      </c>
      <c r="E23" s="123" t="s">
        <v>210</v>
      </c>
      <c r="F23" s="100">
        <v>22</v>
      </c>
      <c r="G23" s="100">
        <v>8</v>
      </c>
      <c r="H23" s="100">
        <v>9</v>
      </c>
      <c r="I23" s="100">
        <v>62</v>
      </c>
      <c r="J23" s="100">
        <v>13</v>
      </c>
      <c r="K23" s="100">
        <v>29</v>
      </c>
      <c r="L23" s="100">
        <v>13</v>
      </c>
      <c r="M23" s="124">
        <v>242</v>
      </c>
    </row>
    <row r="24" spans="1:13">
      <c r="A24" s="209">
        <v>44378</v>
      </c>
      <c r="B24" s="123" t="s">
        <v>210</v>
      </c>
      <c r="C24" s="100" t="s">
        <v>210</v>
      </c>
      <c r="D24" s="100">
        <v>0</v>
      </c>
      <c r="E24" s="123" t="s">
        <v>210</v>
      </c>
      <c r="F24" s="100">
        <v>22</v>
      </c>
      <c r="G24" s="100">
        <v>8</v>
      </c>
      <c r="H24" s="100">
        <v>8</v>
      </c>
      <c r="I24" s="100">
        <v>57</v>
      </c>
      <c r="J24" s="100">
        <v>11</v>
      </c>
      <c r="K24" s="100">
        <v>30</v>
      </c>
      <c r="L24" s="100">
        <v>15</v>
      </c>
      <c r="M24" s="124">
        <v>251</v>
      </c>
    </row>
    <row r="25" spans="1:13">
      <c r="A25" s="209">
        <v>44409</v>
      </c>
      <c r="B25" s="123" t="s">
        <v>210</v>
      </c>
      <c r="C25" s="100" t="s">
        <v>210</v>
      </c>
      <c r="D25" s="100">
        <v>0</v>
      </c>
      <c r="E25" s="123" t="s">
        <v>210</v>
      </c>
      <c r="F25" s="100">
        <v>20</v>
      </c>
      <c r="G25" s="100">
        <v>6</v>
      </c>
      <c r="H25" s="100">
        <v>7</v>
      </c>
      <c r="I25" s="100">
        <v>55</v>
      </c>
      <c r="J25" s="100">
        <v>12</v>
      </c>
      <c r="K25" s="100">
        <v>30</v>
      </c>
      <c r="L25" s="100">
        <v>18</v>
      </c>
      <c r="M25" s="124">
        <v>259</v>
      </c>
    </row>
    <row r="26" spans="1:13">
      <c r="A26" s="209">
        <v>44440</v>
      </c>
      <c r="B26" s="123" t="s">
        <v>210</v>
      </c>
      <c r="C26" s="100" t="s">
        <v>210</v>
      </c>
      <c r="D26" s="100">
        <v>0</v>
      </c>
      <c r="E26" s="123" t="s">
        <v>210</v>
      </c>
      <c r="F26" s="100">
        <v>21</v>
      </c>
      <c r="G26" s="100">
        <v>8</v>
      </c>
      <c r="H26" s="100">
        <v>7</v>
      </c>
      <c r="I26" s="100">
        <v>53</v>
      </c>
      <c r="J26" s="100">
        <v>11</v>
      </c>
      <c r="K26" s="100">
        <v>31</v>
      </c>
      <c r="L26" s="100">
        <v>20</v>
      </c>
      <c r="M26" s="124">
        <v>262</v>
      </c>
    </row>
    <row r="27" spans="1:13">
      <c r="A27" s="209">
        <v>44470</v>
      </c>
      <c r="B27" s="123" t="s">
        <v>210</v>
      </c>
      <c r="C27" s="100" t="s">
        <v>210</v>
      </c>
      <c r="D27" s="100">
        <v>0</v>
      </c>
      <c r="E27" s="123" t="s">
        <v>210</v>
      </c>
      <c r="F27" s="100">
        <v>26</v>
      </c>
      <c r="G27" s="100">
        <v>10</v>
      </c>
      <c r="H27" s="100">
        <v>8</v>
      </c>
      <c r="I27" s="100">
        <v>63</v>
      </c>
      <c r="J27" s="100">
        <v>12</v>
      </c>
      <c r="K27" s="100">
        <v>29</v>
      </c>
      <c r="L27" s="100">
        <v>21</v>
      </c>
      <c r="M27" s="124">
        <v>260</v>
      </c>
    </row>
    <row r="28" spans="1:13">
      <c r="A28" s="209">
        <v>44501</v>
      </c>
      <c r="B28" s="123" t="s">
        <v>210</v>
      </c>
      <c r="C28" s="100" t="s">
        <v>210</v>
      </c>
      <c r="D28" s="100">
        <v>0</v>
      </c>
      <c r="E28" s="123" t="s">
        <v>210</v>
      </c>
      <c r="F28" s="100">
        <v>28</v>
      </c>
      <c r="G28" s="100">
        <v>11</v>
      </c>
      <c r="H28" s="100">
        <v>7</v>
      </c>
      <c r="I28" s="100">
        <v>67</v>
      </c>
      <c r="J28" s="100">
        <v>12</v>
      </c>
      <c r="K28" s="100">
        <v>26</v>
      </c>
      <c r="L28" s="100">
        <v>22</v>
      </c>
      <c r="M28" s="124">
        <v>260</v>
      </c>
    </row>
    <row r="29" spans="1:13">
      <c r="A29" s="209">
        <v>44531</v>
      </c>
      <c r="B29" s="123" t="s">
        <v>210</v>
      </c>
      <c r="C29" s="100" t="s">
        <v>210</v>
      </c>
      <c r="D29" s="100">
        <v>0</v>
      </c>
      <c r="E29" s="123" t="s">
        <v>210</v>
      </c>
      <c r="F29" s="100">
        <v>28</v>
      </c>
      <c r="G29" s="100">
        <v>12</v>
      </c>
      <c r="H29" s="100">
        <v>6</v>
      </c>
      <c r="I29" s="100">
        <v>66</v>
      </c>
      <c r="J29" s="100">
        <v>12</v>
      </c>
      <c r="K29" s="100">
        <v>26</v>
      </c>
      <c r="L29" s="100">
        <v>23</v>
      </c>
      <c r="M29" s="124">
        <v>261</v>
      </c>
    </row>
    <row r="30" spans="1:13">
      <c r="A30" s="209">
        <v>44562</v>
      </c>
      <c r="B30" s="123" t="s">
        <v>210</v>
      </c>
      <c r="C30" s="100" t="s">
        <v>210</v>
      </c>
      <c r="D30" s="100">
        <v>0</v>
      </c>
      <c r="E30" s="123" t="s">
        <v>210</v>
      </c>
      <c r="F30" s="100">
        <v>31</v>
      </c>
      <c r="G30" s="100">
        <v>17</v>
      </c>
      <c r="H30" s="100">
        <v>6</v>
      </c>
      <c r="I30" s="100">
        <v>76</v>
      </c>
      <c r="J30" s="100">
        <v>14</v>
      </c>
      <c r="K30" s="100">
        <v>25</v>
      </c>
      <c r="L30" s="100">
        <v>25</v>
      </c>
      <c r="M30" s="124">
        <v>262</v>
      </c>
    </row>
    <row r="31" spans="1:13">
      <c r="A31" s="209">
        <v>44593</v>
      </c>
      <c r="B31" s="123" t="s">
        <v>210</v>
      </c>
      <c r="C31" s="100" t="s">
        <v>210</v>
      </c>
      <c r="D31" s="100">
        <v>0</v>
      </c>
      <c r="E31" s="123" t="s">
        <v>210</v>
      </c>
      <c r="F31" s="100">
        <v>34</v>
      </c>
      <c r="G31" s="100">
        <v>20</v>
      </c>
      <c r="H31" s="100">
        <v>7</v>
      </c>
      <c r="I31" s="100">
        <v>80</v>
      </c>
      <c r="J31" s="100">
        <v>12</v>
      </c>
      <c r="K31" s="100">
        <v>24</v>
      </c>
      <c r="L31" s="100">
        <v>26</v>
      </c>
      <c r="M31" s="124">
        <v>267</v>
      </c>
    </row>
    <row r="32" spans="1:13">
      <c r="A32" s="209">
        <v>44621</v>
      </c>
      <c r="B32" s="123" t="s">
        <v>210</v>
      </c>
      <c r="C32" s="100" t="s">
        <v>210</v>
      </c>
      <c r="D32" s="100">
        <v>0</v>
      </c>
      <c r="E32" s="123" t="s">
        <v>210</v>
      </c>
      <c r="F32" s="100">
        <v>33</v>
      </c>
      <c r="G32" s="100">
        <v>21</v>
      </c>
      <c r="H32" s="100">
        <v>7</v>
      </c>
      <c r="I32" s="100">
        <v>82</v>
      </c>
      <c r="J32" s="100">
        <v>15</v>
      </c>
      <c r="K32" s="100">
        <v>21</v>
      </c>
      <c r="L32" s="100">
        <v>27</v>
      </c>
      <c r="M32" s="124">
        <v>293</v>
      </c>
    </row>
    <row r="33" spans="1:13">
      <c r="A33" s="209">
        <v>44652</v>
      </c>
      <c r="B33" s="123" t="s">
        <v>210</v>
      </c>
      <c r="C33" s="100" t="s">
        <v>210</v>
      </c>
      <c r="D33" s="100">
        <v>0</v>
      </c>
      <c r="E33" s="123" t="s">
        <v>210</v>
      </c>
      <c r="F33" s="100">
        <v>36</v>
      </c>
      <c r="G33" s="100">
        <v>24</v>
      </c>
      <c r="H33" s="100">
        <v>8</v>
      </c>
      <c r="I33" s="100">
        <v>88</v>
      </c>
      <c r="J33" s="100">
        <v>13</v>
      </c>
      <c r="K33" s="100">
        <v>21</v>
      </c>
      <c r="L33" s="100">
        <v>23</v>
      </c>
      <c r="M33" s="124">
        <v>293</v>
      </c>
    </row>
    <row r="34" spans="1:13">
      <c r="A34" s="209">
        <v>44682</v>
      </c>
      <c r="B34" s="123" t="s">
        <v>210</v>
      </c>
      <c r="C34" s="100" t="s">
        <v>210</v>
      </c>
      <c r="D34" s="100">
        <v>0</v>
      </c>
      <c r="E34" s="123" t="s">
        <v>210</v>
      </c>
      <c r="F34" s="100">
        <v>36</v>
      </c>
      <c r="G34" s="100">
        <v>23</v>
      </c>
      <c r="H34" s="100">
        <v>8</v>
      </c>
      <c r="I34" s="100">
        <v>91</v>
      </c>
      <c r="J34" s="100">
        <v>15</v>
      </c>
      <c r="K34" s="100">
        <v>23</v>
      </c>
      <c r="L34" s="100">
        <v>21</v>
      </c>
      <c r="M34" s="124">
        <v>291</v>
      </c>
    </row>
    <row r="35" spans="1:13">
      <c r="A35" s="209">
        <v>44713</v>
      </c>
      <c r="B35" s="123" t="s">
        <v>210</v>
      </c>
      <c r="C35" s="100" t="s">
        <v>210</v>
      </c>
      <c r="D35" s="100">
        <v>0</v>
      </c>
      <c r="E35" s="123" t="s">
        <v>210</v>
      </c>
      <c r="F35" s="100">
        <v>36</v>
      </c>
      <c r="G35" s="100">
        <v>23</v>
      </c>
      <c r="H35" s="100">
        <v>8</v>
      </c>
      <c r="I35" s="100">
        <v>91</v>
      </c>
      <c r="J35" s="100">
        <v>15</v>
      </c>
      <c r="K35" s="100">
        <v>24</v>
      </c>
      <c r="L35" s="100">
        <v>23</v>
      </c>
      <c r="M35" s="124">
        <v>286</v>
      </c>
    </row>
    <row r="36" spans="1:13">
      <c r="A36" s="209">
        <v>44743</v>
      </c>
      <c r="B36" s="123" t="s">
        <v>210</v>
      </c>
      <c r="C36" s="100">
        <v>0</v>
      </c>
      <c r="D36" s="100" t="s">
        <v>210</v>
      </c>
      <c r="E36" s="123" t="s">
        <v>210</v>
      </c>
      <c r="F36" s="100">
        <v>37</v>
      </c>
      <c r="G36" s="100">
        <v>26</v>
      </c>
      <c r="H36" s="100">
        <v>10</v>
      </c>
      <c r="I36" s="100">
        <v>94</v>
      </c>
      <c r="J36" s="100">
        <v>15</v>
      </c>
      <c r="K36" s="100">
        <v>24</v>
      </c>
      <c r="L36" s="100">
        <v>22</v>
      </c>
      <c r="M36" s="124">
        <v>281</v>
      </c>
    </row>
    <row r="37" spans="1:13">
      <c r="A37" s="209">
        <v>44774</v>
      </c>
      <c r="B37" s="123" t="s">
        <v>210</v>
      </c>
      <c r="C37" s="100">
        <v>0</v>
      </c>
      <c r="D37" s="100" t="s">
        <v>210</v>
      </c>
      <c r="E37" s="123" t="s">
        <v>210</v>
      </c>
      <c r="F37" s="100">
        <v>38</v>
      </c>
      <c r="G37" s="100">
        <v>26</v>
      </c>
      <c r="H37" s="100">
        <v>10</v>
      </c>
      <c r="I37" s="100">
        <v>94</v>
      </c>
      <c r="J37" s="100">
        <v>14</v>
      </c>
      <c r="K37" s="100">
        <v>19</v>
      </c>
      <c r="L37" s="100">
        <v>21</v>
      </c>
      <c r="M37" s="124">
        <v>274</v>
      </c>
    </row>
    <row r="38" spans="1:13">
      <c r="A38" s="209">
        <v>44805</v>
      </c>
      <c r="B38" s="123" t="s">
        <v>210</v>
      </c>
      <c r="C38" s="100">
        <v>0</v>
      </c>
      <c r="D38" s="100" t="s">
        <v>210</v>
      </c>
      <c r="E38" s="123" t="s">
        <v>210</v>
      </c>
      <c r="F38" s="100">
        <v>42</v>
      </c>
      <c r="G38" s="100">
        <v>28</v>
      </c>
      <c r="H38" s="100">
        <v>11</v>
      </c>
      <c r="I38" s="100">
        <v>101</v>
      </c>
      <c r="J38" s="100">
        <v>15</v>
      </c>
      <c r="K38" s="100">
        <v>24</v>
      </c>
      <c r="L38" s="100">
        <v>21</v>
      </c>
      <c r="M38" s="124">
        <v>274</v>
      </c>
    </row>
    <row r="39" spans="1:13">
      <c r="A39" s="209">
        <v>44835</v>
      </c>
      <c r="B39" s="123" t="s">
        <v>210</v>
      </c>
      <c r="C39" s="100">
        <v>0</v>
      </c>
      <c r="D39" s="100" t="s">
        <v>210</v>
      </c>
      <c r="E39" s="123" t="s">
        <v>210</v>
      </c>
      <c r="F39" s="100">
        <v>43</v>
      </c>
      <c r="G39" s="100">
        <v>28</v>
      </c>
      <c r="H39" s="100">
        <v>12</v>
      </c>
      <c r="I39" s="100">
        <v>98</v>
      </c>
      <c r="J39" s="100">
        <v>17</v>
      </c>
      <c r="K39" s="100">
        <v>23</v>
      </c>
      <c r="L39" s="100">
        <v>20</v>
      </c>
      <c r="M39" s="124">
        <v>284</v>
      </c>
    </row>
    <row r="40" spans="1:13">
      <c r="A40" s="209">
        <v>44866</v>
      </c>
      <c r="B40" s="123" t="s">
        <v>210</v>
      </c>
      <c r="C40" s="100">
        <v>0</v>
      </c>
      <c r="D40" s="100" t="s">
        <v>210</v>
      </c>
      <c r="E40" s="123" t="s">
        <v>210</v>
      </c>
      <c r="F40" s="100">
        <v>40</v>
      </c>
      <c r="G40" s="100">
        <v>26</v>
      </c>
      <c r="H40" s="100">
        <v>12</v>
      </c>
      <c r="I40" s="100">
        <v>92</v>
      </c>
      <c r="J40" s="100">
        <v>17</v>
      </c>
      <c r="K40" s="100">
        <v>23</v>
      </c>
      <c r="L40" s="100">
        <v>18</v>
      </c>
      <c r="M40" s="124">
        <v>284</v>
      </c>
    </row>
    <row r="41" spans="1:13">
      <c r="A41" s="209">
        <v>44896</v>
      </c>
      <c r="B41" s="123" t="s">
        <v>210</v>
      </c>
      <c r="C41" s="100">
        <v>0</v>
      </c>
      <c r="D41" s="100" t="s">
        <v>210</v>
      </c>
      <c r="E41" s="123" t="s">
        <v>210</v>
      </c>
      <c r="F41" s="100">
        <v>38</v>
      </c>
      <c r="G41" s="100">
        <v>25</v>
      </c>
      <c r="H41" s="100">
        <v>13</v>
      </c>
      <c r="I41" s="100">
        <v>91</v>
      </c>
      <c r="J41" s="100">
        <v>18</v>
      </c>
      <c r="K41" s="100">
        <v>23</v>
      </c>
      <c r="L41" s="100">
        <v>17</v>
      </c>
      <c r="M41" s="124">
        <v>270</v>
      </c>
    </row>
    <row r="42" spans="1:13">
      <c r="A42" s="209">
        <v>44927</v>
      </c>
      <c r="B42" s="123" t="s">
        <v>210</v>
      </c>
      <c r="C42" s="100">
        <v>0</v>
      </c>
      <c r="D42" s="100" t="s">
        <v>210</v>
      </c>
      <c r="E42" s="123" t="s">
        <v>210</v>
      </c>
      <c r="F42" s="100">
        <v>45</v>
      </c>
      <c r="G42" s="100">
        <v>25</v>
      </c>
      <c r="H42" s="100">
        <v>14</v>
      </c>
      <c r="I42" s="100">
        <v>92</v>
      </c>
      <c r="J42" s="100">
        <v>18</v>
      </c>
      <c r="K42" s="100">
        <v>23</v>
      </c>
      <c r="L42" s="100">
        <v>17</v>
      </c>
      <c r="M42" s="124">
        <v>270</v>
      </c>
    </row>
    <row r="43" spans="1:13">
      <c r="A43" s="209">
        <v>44958</v>
      </c>
      <c r="B43" s="123" t="s">
        <v>210</v>
      </c>
      <c r="C43" s="100">
        <v>0</v>
      </c>
      <c r="D43" s="100" t="s">
        <v>210</v>
      </c>
      <c r="E43" s="123" t="s">
        <v>210</v>
      </c>
      <c r="F43" s="100">
        <v>43</v>
      </c>
      <c r="G43" s="100">
        <v>24</v>
      </c>
      <c r="H43" s="100">
        <v>14</v>
      </c>
      <c r="I43" s="100">
        <v>92</v>
      </c>
      <c r="J43" s="100">
        <v>18</v>
      </c>
      <c r="K43" s="100">
        <v>24</v>
      </c>
      <c r="L43" s="100">
        <v>18</v>
      </c>
      <c r="M43" s="124">
        <v>269</v>
      </c>
    </row>
    <row r="44" spans="1:13">
      <c r="A44" s="209">
        <v>44986</v>
      </c>
      <c r="B44" s="123" t="s">
        <v>210</v>
      </c>
      <c r="C44" s="100">
        <v>0</v>
      </c>
      <c r="D44" s="100" t="s">
        <v>210</v>
      </c>
      <c r="E44" s="123" t="s">
        <v>210</v>
      </c>
      <c r="F44" s="100">
        <v>46</v>
      </c>
      <c r="G44" s="100">
        <v>24</v>
      </c>
      <c r="H44" s="100">
        <v>15</v>
      </c>
      <c r="I44" s="100">
        <v>92</v>
      </c>
      <c r="J44" s="100">
        <v>16</v>
      </c>
      <c r="K44" s="100">
        <v>22</v>
      </c>
      <c r="L44" s="100">
        <v>18</v>
      </c>
      <c r="M44" s="124">
        <v>239</v>
      </c>
    </row>
    <row r="45" spans="1:13">
      <c r="A45" s="209">
        <v>45017</v>
      </c>
      <c r="B45" s="123" t="s">
        <v>210</v>
      </c>
      <c r="C45" s="100">
        <v>0</v>
      </c>
      <c r="D45" s="100" t="s">
        <v>210</v>
      </c>
      <c r="E45" s="123" t="s">
        <v>210</v>
      </c>
      <c r="F45" s="100">
        <v>45</v>
      </c>
      <c r="G45" s="100">
        <v>22</v>
      </c>
      <c r="H45" s="100">
        <v>16</v>
      </c>
      <c r="I45" s="100">
        <v>89</v>
      </c>
      <c r="J45" s="100">
        <v>13</v>
      </c>
      <c r="K45" s="100">
        <v>21</v>
      </c>
      <c r="L45" s="100">
        <v>21</v>
      </c>
      <c r="M45" s="124">
        <v>231</v>
      </c>
    </row>
    <row r="46" spans="1:13">
      <c r="A46" s="209">
        <v>45047</v>
      </c>
      <c r="B46" s="123" t="s">
        <v>210</v>
      </c>
      <c r="C46" s="100" t="s">
        <v>210</v>
      </c>
      <c r="D46" s="100" t="s">
        <v>210</v>
      </c>
      <c r="E46" s="123" t="s">
        <v>210</v>
      </c>
      <c r="F46" s="100">
        <v>46</v>
      </c>
      <c r="G46" s="100">
        <v>23</v>
      </c>
      <c r="H46" s="100">
        <v>16</v>
      </c>
      <c r="I46" s="100">
        <v>89</v>
      </c>
      <c r="J46" s="100">
        <v>14</v>
      </c>
      <c r="K46" s="100">
        <v>21</v>
      </c>
      <c r="L46" s="100">
        <v>25</v>
      </c>
      <c r="M46" s="124">
        <v>233</v>
      </c>
    </row>
    <row r="47" spans="1:13">
      <c r="A47" s="209">
        <v>45078</v>
      </c>
      <c r="B47" s="123" t="s">
        <v>210</v>
      </c>
      <c r="C47" s="100" t="s">
        <v>210</v>
      </c>
      <c r="D47" s="100" t="s">
        <v>210</v>
      </c>
      <c r="E47" s="123" t="s">
        <v>210</v>
      </c>
      <c r="F47" s="100">
        <v>47</v>
      </c>
      <c r="G47" s="100">
        <v>26</v>
      </c>
      <c r="H47" s="100">
        <v>15</v>
      </c>
      <c r="I47" s="100">
        <v>93</v>
      </c>
      <c r="J47" s="100">
        <v>14</v>
      </c>
      <c r="K47" s="100">
        <v>19</v>
      </c>
      <c r="L47" s="100">
        <v>23</v>
      </c>
      <c r="M47" s="124">
        <v>224</v>
      </c>
    </row>
    <row r="48" spans="1:13">
      <c r="A48" s="209">
        <v>45108</v>
      </c>
      <c r="B48" s="123" t="s">
        <v>210</v>
      </c>
      <c r="C48" s="100" t="s">
        <v>210</v>
      </c>
      <c r="D48" s="100" t="s">
        <v>210</v>
      </c>
      <c r="E48" s="123" t="s">
        <v>210</v>
      </c>
      <c r="F48" s="100">
        <v>44</v>
      </c>
      <c r="G48" s="100">
        <v>22</v>
      </c>
      <c r="H48" s="100">
        <v>13</v>
      </c>
      <c r="I48" s="100">
        <v>90</v>
      </c>
      <c r="J48" s="100">
        <v>15</v>
      </c>
      <c r="K48" s="100">
        <v>18</v>
      </c>
      <c r="L48" s="100">
        <v>22</v>
      </c>
      <c r="M48" s="124">
        <v>228</v>
      </c>
    </row>
    <row r="49" spans="1:13">
      <c r="A49" s="209">
        <v>45139</v>
      </c>
      <c r="B49" s="123" t="s">
        <v>210</v>
      </c>
      <c r="C49" s="100" t="s">
        <v>210</v>
      </c>
      <c r="D49" s="100" t="s">
        <v>210</v>
      </c>
      <c r="E49" s="123" t="s">
        <v>210</v>
      </c>
      <c r="F49" s="100">
        <v>47</v>
      </c>
      <c r="G49" s="100">
        <v>24</v>
      </c>
      <c r="H49" s="100">
        <v>13</v>
      </c>
      <c r="I49" s="100">
        <v>92</v>
      </c>
      <c r="J49" s="100">
        <v>14</v>
      </c>
      <c r="K49" s="100">
        <v>18</v>
      </c>
      <c r="L49" s="100">
        <v>22</v>
      </c>
      <c r="M49" s="124">
        <v>224</v>
      </c>
    </row>
    <row r="50" spans="1:13">
      <c r="A50" s="209">
        <v>45170</v>
      </c>
      <c r="B50" s="123" t="s">
        <v>210</v>
      </c>
      <c r="C50" s="100" t="s">
        <v>210</v>
      </c>
      <c r="D50" s="100" t="s">
        <v>210</v>
      </c>
      <c r="E50" s="123" t="s">
        <v>210</v>
      </c>
      <c r="F50" s="100">
        <v>44</v>
      </c>
      <c r="G50" s="100">
        <v>22</v>
      </c>
      <c r="H50" s="100">
        <v>11</v>
      </c>
      <c r="I50" s="100">
        <v>90</v>
      </c>
      <c r="J50" s="100">
        <v>14</v>
      </c>
      <c r="K50" s="100">
        <v>13</v>
      </c>
      <c r="L50" s="100">
        <v>20</v>
      </c>
      <c r="M50" s="124">
        <v>209</v>
      </c>
    </row>
    <row r="51" spans="1:13">
      <c r="A51" s="209">
        <v>45200</v>
      </c>
      <c r="B51" s="123" t="s">
        <v>210</v>
      </c>
      <c r="C51" s="100" t="s">
        <v>210</v>
      </c>
      <c r="D51" s="100" t="s">
        <v>210</v>
      </c>
      <c r="E51" s="123" t="s">
        <v>210</v>
      </c>
      <c r="F51" s="100">
        <v>40</v>
      </c>
      <c r="G51" s="100">
        <v>23</v>
      </c>
      <c r="H51" s="100">
        <v>10</v>
      </c>
      <c r="I51" s="100">
        <v>84</v>
      </c>
      <c r="J51" s="100">
        <v>13</v>
      </c>
      <c r="K51" s="100">
        <v>17</v>
      </c>
      <c r="L51" s="100">
        <v>21</v>
      </c>
      <c r="M51" s="124">
        <v>202</v>
      </c>
    </row>
    <row r="52" spans="1:13">
      <c r="A52" s="209">
        <v>45231</v>
      </c>
      <c r="B52" s="123" t="s">
        <v>210</v>
      </c>
      <c r="C52" s="100" t="s">
        <v>210</v>
      </c>
      <c r="D52" s="100" t="s">
        <v>210</v>
      </c>
      <c r="E52" s="123" t="s">
        <v>210</v>
      </c>
      <c r="F52" s="100">
        <v>40</v>
      </c>
      <c r="G52" s="100">
        <v>23</v>
      </c>
      <c r="H52" s="100">
        <v>10</v>
      </c>
      <c r="I52" s="100">
        <v>85</v>
      </c>
      <c r="J52" s="100">
        <v>13</v>
      </c>
      <c r="K52" s="100">
        <v>18</v>
      </c>
      <c r="L52" s="100">
        <v>23</v>
      </c>
      <c r="M52" s="124">
        <v>201</v>
      </c>
    </row>
    <row r="53" spans="1:13">
      <c r="A53" s="209">
        <v>45261</v>
      </c>
      <c r="B53" s="123" t="s">
        <v>210</v>
      </c>
      <c r="C53" s="100" t="s">
        <v>210</v>
      </c>
      <c r="D53" s="100">
        <v>0</v>
      </c>
      <c r="E53" s="123" t="s">
        <v>210</v>
      </c>
      <c r="F53" s="100">
        <v>41</v>
      </c>
      <c r="G53" s="100">
        <v>23</v>
      </c>
      <c r="H53" s="100">
        <v>9</v>
      </c>
      <c r="I53" s="100">
        <v>84</v>
      </c>
      <c r="J53" s="100">
        <v>13</v>
      </c>
      <c r="K53" s="100">
        <v>17</v>
      </c>
      <c r="L53" s="100">
        <v>25</v>
      </c>
      <c r="M53" s="124">
        <v>204</v>
      </c>
    </row>
    <row r="54" spans="1:13">
      <c r="A54" s="209">
        <v>45292</v>
      </c>
      <c r="B54" s="123" t="s">
        <v>210</v>
      </c>
      <c r="C54" s="100" t="s">
        <v>210</v>
      </c>
      <c r="D54" s="100">
        <v>0</v>
      </c>
      <c r="E54" s="123" t="s">
        <v>210</v>
      </c>
      <c r="F54" s="100">
        <v>35</v>
      </c>
      <c r="G54" s="100">
        <v>20</v>
      </c>
      <c r="H54" s="100">
        <v>8</v>
      </c>
      <c r="I54" s="100">
        <v>77</v>
      </c>
      <c r="J54" s="100">
        <v>12</v>
      </c>
      <c r="K54" s="100">
        <v>19</v>
      </c>
      <c r="L54" s="100">
        <v>25</v>
      </c>
      <c r="M54" s="124">
        <v>205</v>
      </c>
    </row>
    <row r="55" spans="1:13">
      <c r="A55" s="209">
        <v>45323</v>
      </c>
      <c r="B55" s="123" t="s">
        <v>210</v>
      </c>
      <c r="C55" s="100" t="s">
        <v>210</v>
      </c>
      <c r="D55" s="100">
        <v>0</v>
      </c>
      <c r="E55" s="123" t="s">
        <v>210</v>
      </c>
      <c r="F55" s="100">
        <v>34</v>
      </c>
      <c r="G55" s="100">
        <v>19</v>
      </c>
      <c r="H55" s="100">
        <v>8</v>
      </c>
      <c r="I55" s="100">
        <v>74</v>
      </c>
      <c r="J55" s="100">
        <v>14</v>
      </c>
      <c r="K55" s="100">
        <v>17</v>
      </c>
      <c r="L55" s="100">
        <v>23</v>
      </c>
      <c r="M55" s="124">
        <v>199</v>
      </c>
    </row>
    <row r="56" spans="1:13">
      <c r="A56" s="209">
        <v>45352</v>
      </c>
      <c r="B56" s="123" t="s">
        <v>210</v>
      </c>
      <c r="C56" s="100" t="s">
        <v>210</v>
      </c>
      <c r="D56" s="100">
        <v>0</v>
      </c>
      <c r="E56" s="123" t="s">
        <v>210</v>
      </c>
      <c r="F56" s="100">
        <v>32</v>
      </c>
      <c r="G56" s="100">
        <v>19</v>
      </c>
      <c r="H56" s="100">
        <v>7</v>
      </c>
      <c r="I56" s="100">
        <v>76</v>
      </c>
      <c r="J56" s="100">
        <v>13</v>
      </c>
      <c r="K56" s="100">
        <v>18</v>
      </c>
      <c r="L56" s="100">
        <v>21</v>
      </c>
      <c r="M56" s="124">
        <v>196</v>
      </c>
    </row>
    <row r="57" spans="1:13">
      <c r="A57" s="209">
        <v>45383</v>
      </c>
      <c r="B57" s="123" t="s">
        <v>210</v>
      </c>
      <c r="C57" s="100" t="s">
        <v>210</v>
      </c>
      <c r="D57" s="100">
        <v>0</v>
      </c>
      <c r="E57" s="123" t="s">
        <v>210</v>
      </c>
      <c r="F57" s="100" t="s">
        <v>210</v>
      </c>
      <c r="G57" s="100" t="s">
        <v>210</v>
      </c>
      <c r="H57" s="100" t="s">
        <v>210</v>
      </c>
      <c r="I57" s="100" t="s">
        <v>210</v>
      </c>
      <c r="J57" s="100">
        <v>15</v>
      </c>
      <c r="K57" s="100">
        <v>21</v>
      </c>
      <c r="L57" s="100">
        <v>22</v>
      </c>
      <c r="M57" s="124">
        <v>204</v>
      </c>
    </row>
    <row r="58" spans="1:13">
      <c r="A58" s="209">
        <v>45413</v>
      </c>
      <c r="B58" s="123" t="s">
        <v>210</v>
      </c>
      <c r="C58" s="100" t="s">
        <v>210</v>
      </c>
      <c r="D58" s="100">
        <v>0</v>
      </c>
      <c r="E58" s="123" t="s">
        <v>210</v>
      </c>
      <c r="F58" s="100">
        <v>30</v>
      </c>
      <c r="G58" s="100">
        <v>23</v>
      </c>
      <c r="H58" s="100">
        <v>6</v>
      </c>
      <c r="I58" s="100">
        <v>74</v>
      </c>
      <c r="J58" s="100">
        <v>13</v>
      </c>
      <c r="K58" s="100">
        <v>19</v>
      </c>
      <c r="L58" s="100">
        <v>20</v>
      </c>
      <c r="M58" s="124">
        <v>197</v>
      </c>
    </row>
    <row r="59" spans="1:13">
      <c r="A59" s="209">
        <v>45444</v>
      </c>
      <c r="B59" s="123" t="s">
        <v>210</v>
      </c>
      <c r="C59" s="100" t="s">
        <v>210</v>
      </c>
      <c r="D59" s="100">
        <v>0</v>
      </c>
      <c r="E59" s="123" t="s">
        <v>210</v>
      </c>
      <c r="F59" s="100">
        <v>31</v>
      </c>
      <c r="G59" s="100">
        <v>23</v>
      </c>
      <c r="H59" s="100">
        <v>7</v>
      </c>
      <c r="I59" s="100">
        <v>75</v>
      </c>
      <c r="J59" s="100">
        <v>14</v>
      </c>
      <c r="K59" s="100">
        <v>22</v>
      </c>
      <c r="L59" s="100">
        <v>19</v>
      </c>
      <c r="M59" s="124">
        <v>207</v>
      </c>
    </row>
    <row r="60" spans="1:13">
      <c r="A60" s="209">
        <v>45474</v>
      </c>
      <c r="B60" s="123" t="s">
        <v>210</v>
      </c>
      <c r="C60" s="100" t="s">
        <v>210</v>
      </c>
      <c r="D60" s="100">
        <v>0</v>
      </c>
      <c r="E60" s="123" t="s">
        <v>210</v>
      </c>
      <c r="F60" s="100">
        <v>33</v>
      </c>
      <c r="G60" s="100">
        <v>26</v>
      </c>
      <c r="H60" s="100">
        <v>9</v>
      </c>
      <c r="I60" s="100">
        <v>78</v>
      </c>
      <c r="J60" s="100">
        <v>14</v>
      </c>
      <c r="K60" s="100">
        <v>23</v>
      </c>
      <c r="L60" s="100">
        <v>19</v>
      </c>
      <c r="M60" s="124">
        <v>212</v>
      </c>
    </row>
    <row r="61" spans="1:13">
      <c r="A61" s="209">
        <v>45505</v>
      </c>
      <c r="B61" s="123" t="s">
        <v>210</v>
      </c>
      <c r="C61" s="100" t="s">
        <v>210</v>
      </c>
      <c r="D61" s="100">
        <v>0</v>
      </c>
      <c r="E61" s="123" t="s">
        <v>210</v>
      </c>
      <c r="F61" s="100">
        <v>29</v>
      </c>
      <c r="G61" s="100">
        <v>25</v>
      </c>
      <c r="H61" s="100">
        <v>9</v>
      </c>
      <c r="I61" s="100">
        <v>73</v>
      </c>
      <c r="J61" s="100">
        <v>15</v>
      </c>
      <c r="K61" s="100">
        <v>26</v>
      </c>
      <c r="L61" s="100">
        <v>17</v>
      </c>
      <c r="M61" s="124">
        <v>211</v>
      </c>
    </row>
    <row r="62" spans="1:13">
      <c r="A62" s="209">
        <v>45536</v>
      </c>
      <c r="B62" s="123" t="s">
        <v>210</v>
      </c>
      <c r="C62" s="100" t="s">
        <v>210</v>
      </c>
      <c r="D62" s="100">
        <v>0</v>
      </c>
      <c r="E62" s="123" t="s">
        <v>210</v>
      </c>
      <c r="F62" s="100">
        <v>31</v>
      </c>
      <c r="G62" s="100">
        <v>27</v>
      </c>
      <c r="H62" s="100">
        <v>10</v>
      </c>
      <c r="I62" s="100">
        <v>71</v>
      </c>
      <c r="J62" s="100">
        <v>16</v>
      </c>
      <c r="K62" s="100">
        <v>26</v>
      </c>
      <c r="L62" s="100">
        <v>17</v>
      </c>
      <c r="M62" s="124">
        <v>215</v>
      </c>
    </row>
    <row r="63" spans="1:13">
      <c r="A63" s="209">
        <v>45566</v>
      </c>
      <c r="B63" s="123" t="s">
        <v>210</v>
      </c>
      <c r="C63" s="100" t="s">
        <v>210</v>
      </c>
      <c r="D63" s="100" t="s">
        <v>210</v>
      </c>
      <c r="E63" s="123" t="s">
        <v>210</v>
      </c>
      <c r="F63" s="100">
        <v>33</v>
      </c>
      <c r="G63" s="100">
        <v>27</v>
      </c>
      <c r="H63" s="100">
        <v>12</v>
      </c>
      <c r="I63" s="100">
        <v>75</v>
      </c>
      <c r="J63" s="100">
        <v>17</v>
      </c>
      <c r="K63" s="100">
        <v>24</v>
      </c>
      <c r="L63" s="100">
        <v>16</v>
      </c>
      <c r="M63" s="124">
        <v>220</v>
      </c>
    </row>
    <row r="64" spans="1:13">
      <c r="A64" s="209">
        <v>45597</v>
      </c>
      <c r="B64" s="123" t="s">
        <v>210</v>
      </c>
      <c r="C64" s="100" t="s">
        <v>210</v>
      </c>
      <c r="D64" s="100" t="s">
        <v>210</v>
      </c>
      <c r="E64" s="123" t="s">
        <v>210</v>
      </c>
      <c r="F64" s="100">
        <v>34</v>
      </c>
      <c r="G64" s="100">
        <v>29</v>
      </c>
      <c r="H64" s="100">
        <v>13</v>
      </c>
      <c r="I64" s="100">
        <v>77</v>
      </c>
      <c r="J64" s="100">
        <v>18</v>
      </c>
      <c r="K64" s="100">
        <v>24</v>
      </c>
      <c r="L64" s="100">
        <v>15</v>
      </c>
      <c r="M64" s="124">
        <v>221</v>
      </c>
    </row>
    <row r="65" spans="1:13">
      <c r="A65" s="209">
        <v>45627</v>
      </c>
      <c r="B65" s="123" t="s">
        <v>210</v>
      </c>
      <c r="C65" s="100" t="s">
        <v>210</v>
      </c>
      <c r="D65" s="100" t="s">
        <v>210</v>
      </c>
      <c r="E65" s="123" t="s">
        <v>210</v>
      </c>
      <c r="F65" s="100">
        <v>35</v>
      </c>
      <c r="G65" s="100">
        <v>29</v>
      </c>
      <c r="H65" s="100">
        <v>14</v>
      </c>
      <c r="I65" s="100">
        <v>77</v>
      </c>
      <c r="J65" s="100">
        <v>20</v>
      </c>
      <c r="K65" s="100">
        <v>25</v>
      </c>
      <c r="L65" s="100">
        <v>16</v>
      </c>
      <c r="M65" s="124">
        <v>219</v>
      </c>
    </row>
    <row r="66" spans="1:13">
      <c r="A66" s="209">
        <v>45658</v>
      </c>
      <c r="B66" s="123" t="s">
        <v>210</v>
      </c>
      <c r="C66" s="100" t="s">
        <v>210</v>
      </c>
      <c r="D66" s="100" t="s">
        <v>210</v>
      </c>
      <c r="E66" s="123" t="s">
        <v>210</v>
      </c>
      <c r="F66" s="100">
        <v>31</v>
      </c>
      <c r="G66" s="100">
        <v>28</v>
      </c>
      <c r="H66" s="100">
        <v>13</v>
      </c>
      <c r="I66" s="100">
        <v>74</v>
      </c>
      <c r="J66" s="100">
        <v>20</v>
      </c>
      <c r="K66" s="100">
        <v>23</v>
      </c>
      <c r="L66" s="100">
        <v>14</v>
      </c>
      <c r="M66" s="124">
        <v>211</v>
      </c>
    </row>
    <row r="67" spans="1:13">
      <c r="A67" s="209">
        <v>45689</v>
      </c>
      <c r="B67" s="123" t="s">
        <v>210</v>
      </c>
      <c r="C67" s="100" t="s">
        <v>210</v>
      </c>
      <c r="D67" s="100" t="s">
        <v>210</v>
      </c>
      <c r="E67" s="123" t="s">
        <v>210</v>
      </c>
      <c r="F67" s="100">
        <v>32</v>
      </c>
      <c r="G67" s="100">
        <v>27</v>
      </c>
      <c r="H67" s="100">
        <v>13</v>
      </c>
      <c r="I67" s="100">
        <v>75</v>
      </c>
      <c r="J67" s="100">
        <v>17</v>
      </c>
      <c r="K67" s="100">
        <v>25</v>
      </c>
      <c r="L67" s="100">
        <v>17</v>
      </c>
      <c r="M67" s="124">
        <v>207</v>
      </c>
    </row>
    <row r="68" spans="1:13">
      <c r="A68" s="209">
        <v>45717</v>
      </c>
      <c r="B68" s="123" t="s">
        <v>210</v>
      </c>
      <c r="C68" s="100" t="s">
        <v>210</v>
      </c>
      <c r="D68" s="100" t="s">
        <v>210</v>
      </c>
      <c r="E68" s="123" t="s">
        <v>210</v>
      </c>
      <c r="F68" s="100">
        <v>32</v>
      </c>
      <c r="G68" s="100">
        <v>27</v>
      </c>
      <c r="H68" s="100">
        <v>13</v>
      </c>
      <c r="I68" s="100">
        <v>75</v>
      </c>
      <c r="J68" s="100">
        <v>17</v>
      </c>
      <c r="K68" s="100">
        <v>24</v>
      </c>
      <c r="L68" s="100">
        <v>18</v>
      </c>
      <c r="M68" s="124">
        <v>205</v>
      </c>
    </row>
    <row r="69" spans="1:13">
      <c r="A69" s="209">
        <v>45748</v>
      </c>
      <c r="B69" s="123" t="s">
        <v>210</v>
      </c>
      <c r="C69" s="100" t="s">
        <v>210</v>
      </c>
      <c r="D69" s="100" t="s">
        <v>210</v>
      </c>
      <c r="E69" s="123" t="s">
        <v>210</v>
      </c>
      <c r="F69" s="100">
        <v>31</v>
      </c>
      <c r="G69" s="100">
        <v>26</v>
      </c>
      <c r="H69" s="100">
        <v>13</v>
      </c>
      <c r="I69" s="100">
        <v>72</v>
      </c>
      <c r="J69" s="100">
        <v>15</v>
      </c>
      <c r="K69" s="100">
        <v>21</v>
      </c>
      <c r="L69" s="100">
        <v>16</v>
      </c>
      <c r="M69" s="124">
        <v>193</v>
      </c>
    </row>
    <row r="70" spans="1:13">
      <c r="A70" s="209">
        <v>45778</v>
      </c>
      <c r="B70" s="123" t="s">
        <v>210</v>
      </c>
      <c r="C70" s="100" t="s">
        <v>210</v>
      </c>
      <c r="D70" s="100" t="s">
        <v>210</v>
      </c>
      <c r="E70" s="123" t="s">
        <v>210</v>
      </c>
      <c r="F70" s="100">
        <v>30</v>
      </c>
      <c r="G70" s="100">
        <v>25</v>
      </c>
      <c r="H70" s="100">
        <v>11</v>
      </c>
      <c r="I70" s="100">
        <v>71</v>
      </c>
      <c r="J70" s="100">
        <v>15</v>
      </c>
      <c r="K70" s="100">
        <v>21</v>
      </c>
      <c r="L70" s="100">
        <v>16</v>
      </c>
      <c r="M70" s="124">
        <v>199</v>
      </c>
    </row>
    <row r="71" spans="1:13">
      <c r="A71" s="209">
        <v>45809</v>
      </c>
      <c r="B71" s="123" t="s">
        <v>210</v>
      </c>
      <c r="C71" s="100" t="s">
        <v>210</v>
      </c>
      <c r="D71" s="100" t="s">
        <v>210</v>
      </c>
      <c r="E71" s="123" t="s">
        <v>210</v>
      </c>
      <c r="F71" s="100">
        <v>29</v>
      </c>
      <c r="G71" s="100">
        <v>23</v>
      </c>
      <c r="H71" s="100">
        <v>11</v>
      </c>
      <c r="I71" s="100">
        <v>70</v>
      </c>
      <c r="J71" s="100">
        <v>13</v>
      </c>
      <c r="K71" s="100">
        <v>22</v>
      </c>
      <c r="L71" s="100">
        <v>17</v>
      </c>
      <c r="M71" s="124">
        <v>189</v>
      </c>
    </row>
    <row r="72" spans="1:13">
      <c r="A72" s="209">
        <v>45839</v>
      </c>
      <c r="B72" s="123" t="s">
        <v>210</v>
      </c>
      <c r="C72" s="100" t="s">
        <v>210</v>
      </c>
      <c r="D72" s="100" t="s">
        <v>210</v>
      </c>
      <c r="E72" s="123" t="s">
        <v>210</v>
      </c>
      <c r="F72" s="100">
        <v>29</v>
      </c>
      <c r="G72" s="100">
        <v>23</v>
      </c>
      <c r="H72" s="100">
        <v>9</v>
      </c>
      <c r="I72" s="100">
        <v>70</v>
      </c>
      <c r="J72" s="100">
        <v>15</v>
      </c>
      <c r="K72" s="100">
        <v>21</v>
      </c>
      <c r="L72" s="100">
        <v>18</v>
      </c>
      <c r="M72" s="124">
        <v>178</v>
      </c>
    </row>
    <row r="73" spans="1:13">
      <c r="A73" s="209">
        <v>45870</v>
      </c>
      <c r="B73" s="123" t="s">
        <v>210</v>
      </c>
      <c r="C73" s="100" t="s">
        <v>210</v>
      </c>
      <c r="D73" s="100" t="s">
        <v>210</v>
      </c>
      <c r="E73" s="123" t="s">
        <v>210</v>
      </c>
      <c r="F73" s="100">
        <v>32</v>
      </c>
      <c r="G73" s="100">
        <v>24</v>
      </c>
      <c r="H73" s="100">
        <v>8</v>
      </c>
      <c r="I73" s="100">
        <v>75</v>
      </c>
      <c r="J73" s="100">
        <v>15</v>
      </c>
      <c r="K73" s="100">
        <v>19</v>
      </c>
      <c r="L73" s="100">
        <v>20</v>
      </c>
      <c r="M73" s="124">
        <v>178</v>
      </c>
    </row>
    <row r="74" spans="1:13">
      <c r="A74" s="209">
        <v>45901</v>
      </c>
      <c r="B74" s="123" t="s">
        <v>210</v>
      </c>
      <c r="C74" s="100" t="s">
        <v>210</v>
      </c>
      <c r="D74" s="100" t="s">
        <v>210</v>
      </c>
      <c r="E74" s="123" t="s">
        <v>210</v>
      </c>
      <c r="F74" s="100">
        <v>29</v>
      </c>
      <c r="G74" s="100">
        <v>23</v>
      </c>
      <c r="H74" s="100">
        <v>8</v>
      </c>
      <c r="I74" s="100">
        <v>73</v>
      </c>
      <c r="J74" s="100">
        <v>13</v>
      </c>
      <c r="K74" s="100">
        <v>22</v>
      </c>
      <c r="L74" s="100">
        <v>20</v>
      </c>
      <c r="M74" s="124">
        <v>185</v>
      </c>
    </row>
    <row r="75" spans="1:13">
      <c r="A75" s="209">
        <v>45931</v>
      </c>
      <c r="B75" s="123" t="s">
        <v>210</v>
      </c>
      <c r="C75" s="100" t="s">
        <v>210</v>
      </c>
      <c r="D75" s="100">
        <v>0</v>
      </c>
      <c r="E75" s="123" t="s">
        <v>210</v>
      </c>
      <c r="F75" s="100">
        <v>26</v>
      </c>
      <c r="G75" s="100">
        <v>20</v>
      </c>
      <c r="H75" s="100">
        <v>5</v>
      </c>
      <c r="I75" s="100">
        <v>68</v>
      </c>
      <c r="J75" s="100">
        <v>14</v>
      </c>
      <c r="K75" s="100">
        <v>24</v>
      </c>
      <c r="L75" s="100">
        <v>22</v>
      </c>
      <c r="M75" s="124">
        <v>181</v>
      </c>
    </row>
    <row r="76" spans="1:13">
      <c r="A76" s="209">
        <v>45962</v>
      </c>
      <c r="B76" s="123" t="s">
        <v>210</v>
      </c>
      <c r="C76" s="100" t="s">
        <v>210</v>
      </c>
      <c r="D76" s="100">
        <v>0</v>
      </c>
      <c r="E76" s="123" t="s">
        <v>210</v>
      </c>
      <c r="F76" s="100">
        <v>26</v>
      </c>
      <c r="G76" s="100">
        <v>18</v>
      </c>
      <c r="H76" s="100">
        <v>5</v>
      </c>
      <c r="I76" s="100">
        <v>68</v>
      </c>
      <c r="J76" s="100">
        <v>13</v>
      </c>
      <c r="K76" s="100">
        <v>22</v>
      </c>
      <c r="L76" s="100">
        <v>22</v>
      </c>
      <c r="M76" s="124">
        <v>178</v>
      </c>
    </row>
    <row r="77" spans="1:13">
      <c r="A77" s="209">
        <v>45992</v>
      </c>
      <c r="B77" s="123" t="s">
        <v>210</v>
      </c>
      <c r="C77" s="100" t="s">
        <v>210</v>
      </c>
      <c r="D77" s="100">
        <v>0</v>
      </c>
      <c r="E77" s="123" t="s">
        <v>210</v>
      </c>
      <c r="F77" s="100">
        <v>28</v>
      </c>
      <c r="G77" s="100">
        <v>18</v>
      </c>
      <c r="H77" s="100">
        <v>4</v>
      </c>
      <c r="I77" s="100">
        <v>70</v>
      </c>
      <c r="J77" s="100">
        <v>13</v>
      </c>
      <c r="K77" s="100">
        <v>23</v>
      </c>
      <c r="L77" s="100">
        <v>20</v>
      </c>
      <c r="M77" s="124">
        <v>179</v>
      </c>
    </row>
    <row r="78" spans="1:13">
      <c r="A78" s="209">
        <v>46023</v>
      </c>
      <c r="B78" s="123" t="s">
        <v>210</v>
      </c>
      <c r="C78" s="100" t="s">
        <v>210</v>
      </c>
      <c r="D78" s="100">
        <v>0</v>
      </c>
      <c r="E78" s="123" t="s">
        <v>210</v>
      </c>
      <c r="F78" s="100">
        <v>29</v>
      </c>
      <c r="G78" s="100">
        <v>22</v>
      </c>
      <c r="H78" s="100">
        <v>7</v>
      </c>
      <c r="I78" s="100">
        <v>73</v>
      </c>
      <c r="J78" s="100">
        <v>12</v>
      </c>
      <c r="K78" s="100">
        <v>24</v>
      </c>
      <c r="L78" s="100">
        <v>22</v>
      </c>
      <c r="M78" s="124">
        <v>191</v>
      </c>
    </row>
    <row r="79" spans="1:13">
      <c r="A79" s="209">
        <v>46054</v>
      </c>
      <c r="B79" s="123" t="s">
        <v>210</v>
      </c>
      <c r="C79" s="100" t="s">
        <v>210</v>
      </c>
      <c r="D79" s="100">
        <v>0</v>
      </c>
      <c r="E79" s="123" t="s">
        <v>210</v>
      </c>
      <c r="F79" s="100">
        <v>29</v>
      </c>
      <c r="G79" s="100">
        <v>22</v>
      </c>
      <c r="H79" s="100">
        <v>7</v>
      </c>
      <c r="I79" s="100">
        <v>69</v>
      </c>
      <c r="J79" s="100">
        <v>12</v>
      </c>
      <c r="K79" s="100">
        <v>24</v>
      </c>
      <c r="L79" s="100">
        <v>19</v>
      </c>
      <c r="M79" s="124">
        <v>189</v>
      </c>
    </row>
    <row r="80" spans="1:13">
      <c r="A80" s="209">
        <v>46082</v>
      </c>
      <c r="B80" s="123" t="s">
        <v>210</v>
      </c>
      <c r="C80" s="100" t="s">
        <v>210</v>
      </c>
      <c r="D80" s="100">
        <v>0</v>
      </c>
      <c r="E80" s="123" t="s">
        <v>210</v>
      </c>
      <c r="F80" s="100">
        <v>25</v>
      </c>
      <c r="G80" s="100">
        <v>19</v>
      </c>
      <c r="H80" s="100">
        <v>7</v>
      </c>
      <c r="I80" s="100">
        <v>58</v>
      </c>
      <c r="J80" s="100">
        <v>12</v>
      </c>
      <c r="K80" s="100">
        <v>24</v>
      </c>
      <c r="L80" s="100">
        <v>18</v>
      </c>
      <c r="M80" s="124">
        <v>184</v>
      </c>
    </row>
    <row r="81" spans="1:13">
      <c r="A81" s="209">
        <v>46113</v>
      </c>
      <c r="B81" s="123" t="s">
        <v>210</v>
      </c>
      <c r="C81" s="100" t="s">
        <v>210</v>
      </c>
      <c r="D81" s="100">
        <v>0</v>
      </c>
      <c r="E81" s="123" t="s">
        <v>210</v>
      </c>
      <c r="F81" s="100">
        <v>30</v>
      </c>
      <c r="G81" s="100">
        <v>20</v>
      </c>
      <c r="H81" s="100">
        <v>9</v>
      </c>
      <c r="I81" s="100">
        <v>63</v>
      </c>
      <c r="J81" s="100">
        <v>16</v>
      </c>
      <c r="K81" s="100">
        <v>27</v>
      </c>
      <c r="L81" s="100">
        <v>24</v>
      </c>
      <c r="M81" s="124">
        <v>212</v>
      </c>
    </row>
    <row r="82" spans="1:13">
      <c r="A82" s="209">
        <v>46143</v>
      </c>
      <c r="B82" s="123" t="s">
        <v>210</v>
      </c>
      <c r="C82" s="100" t="s">
        <v>210</v>
      </c>
      <c r="D82" s="172" t="s">
        <v>210</v>
      </c>
      <c r="E82" s="123" t="s">
        <v>210</v>
      </c>
      <c r="F82" s="100">
        <v>28</v>
      </c>
      <c r="G82" s="100">
        <v>17</v>
      </c>
      <c r="H82" s="100">
        <v>9</v>
      </c>
      <c r="I82" s="100">
        <v>62</v>
      </c>
      <c r="J82" s="100">
        <v>16</v>
      </c>
      <c r="K82" s="100">
        <v>27</v>
      </c>
      <c r="L82" s="100">
        <v>23</v>
      </c>
      <c r="M82" s="124">
        <v>208</v>
      </c>
    </row>
    <row r="83" spans="1:13">
      <c r="A83" s="210">
        <v>46174</v>
      </c>
      <c r="B83" s="123" t="s">
        <v>210</v>
      </c>
      <c r="C83" s="100" t="s">
        <v>210</v>
      </c>
      <c r="D83" s="172" t="s">
        <v>210</v>
      </c>
      <c r="E83" s="123" t="s">
        <v>210</v>
      </c>
      <c r="F83" s="172">
        <v>27</v>
      </c>
      <c r="G83" s="172">
        <v>18</v>
      </c>
      <c r="H83" s="172">
        <v>8</v>
      </c>
      <c r="I83" s="172">
        <v>59</v>
      </c>
      <c r="J83" s="172">
        <v>16</v>
      </c>
      <c r="K83" s="172">
        <v>24</v>
      </c>
      <c r="L83" s="172">
        <v>22</v>
      </c>
      <c r="M83" s="173">
        <v>205</v>
      </c>
    </row>
  </sheetData>
  <phoneticPr fontId="4" type="noConversion"/>
  <pageMargins left="0.7" right="0.7" top="0.75" bottom="0.75" header="0.3" footer="0.3"/>
  <pageSetup paperSize="9" orientation="portrait" verticalDpi="200"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84ABE-00C7-4A03-9D0E-1838E55AD119}">
  <sheetPr>
    <tabColor rgb="FF7030A0"/>
  </sheetPr>
  <dimension ref="A1:Q51"/>
  <sheetViews>
    <sheetView zoomScale="115" zoomScaleNormal="115" workbookViewId="0">
      <pane xSplit="1" ySplit="2" topLeftCell="K36" activePane="bottomRight" state="frozen"/>
      <selection pane="topRight" activeCell="B1" sqref="B1"/>
      <selection pane="bottomLeft" activeCell="A3" sqref="A3"/>
      <selection pane="bottomRight" activeCell="K63" sqref="K63"/>
    </sheetView>
  </sheetViews>
  <sheetFormatPr defaultRowHeight="14.25"/>
  <cols>
    <col min="7" max="7" width="13.25" customWidth="1"/>
    <col min="11" max="12" width="9.125" bestFit="1" customWidth="1"/>
    <col min="15" max="15" width="9.875" bestFit="1" customWidth="1"/>
    <col min="17" max="17" width="9.875" bestFit="1" customWidth="1"/>
  </cols>
  <sheetData>
    <row r="1" spans="1:13" ht="15">
      <c r="B1" s="214" t="s">
        <v>188</v>
      </c>
      <c r="C1" s="214"/>
      <c r="D1" s="214"/>
      <c r="E1" s="214"/>
      <c r="F1" s="214"/>
      <c r="G1" s="214"/>
      <c r="H1" s="214"/>
      <c r="I1" s="214"/>
      <c r="J1" s="214"/>
      <c r="K1" s="215" t="s">
        <v>189</v>
      </c>
      <c r="L1" s="215"/>
      <c r="M1" s="215"/>
    </row>
    <row r="2" spans="1:13" ht="15">
      <c r="A2" s="7" t="s">
        <v>187</v>
      </c>
      <c r="B2" s="8" t="s">
        <v>190</v>
      </c>
      <c r="C2" s="8" t="s">
        <v>184</v>
      </c>
      <c r="D2" s="8" t="s">
        <v>185</v>
      </c>
      <c r="E2" s="8" t="s">
        <v>191</v>
      </c>
      <c r="F2" s="8" t="s">
        <v>192</v>
      </c>
      <c r="G2" s="9" t="s">
        <v>193</v>
      </c>
      <c r="H2" s="9" t="s">
        <v>194</v>
      </c>
      <c r="I2" s="9" t="s">
        <v>195</v>
      </c>
      <c r="J2" s="9" t="s">
        <v>186</v>
      </c>
      <c r="K2" s="10" t="s">
        <v>196</v>
      </c>
      <c r="L2" s="8" t="s">
        <v>197</v>
      </c>
      <c r="M2" s="11" t="s">
        <v>198</v>
      </c>
    </row>
    <row r="3" spans="1:13" ht="15">
      <c r="A3" s="12">
        <v>43739</v>
      </c>
      <c r="B3" s="6">
        <v>402282</v>
      </c>
      <c r="C3" s="6">
        <v>1217558</v>
      </c>
      <c r="D3" s="6">
        <v>0</v>
      </c>
      <c r="E3" s="6">
        <v>0</v>
      </c>
      <c r="F3" s="6">
        <v>0</v>
      </c>
      <c r="G3" s="6">
        <v>240775</v>
      </c>
      <c r="H3" s="6">
        <v>0</v>
      </c>
      <c r="I3" s="6">
        <v>139836</v>
      </c>
      <c r="J3" s="6">
        <v>69005</v>
      </c>
      <c r="K3" s="6">
        <v>16589790</v>
      </c>
      <c r="L3" s="121">
        <v>9.7640777999999998E-2</v>
      </c>
      <c r="M3" s="121">
        <v>2.7101970999999999E-2</v>
      </c>
    </row>
    <row r="4" spans="1:13" ht="15">
      <c r="A4" s="12">
        <v>43770</v>
      </c>
      <c r="B4" s="6">
        <v>439188</v>
      </c>
      <c r="C4" s="6">
        <v>1237684</v>
      </c>
      <c r="D4" s="6">
        <v>0</v>
      </c>
      <c r="E4" s="6">
        <v>0</v>
      </c>
      <c r="F4" s="6">
        <v>0</v>
      </c>
      <c r="G4" s="6">
        <v>258833</v>
      </c>
      <c r="H4" s="6">
        <v>0</v>
      </c>
      <c r="I4" s="6">
        <v>175229</v>
      </c>
      <c r="J4" s="6">
        <v>12853</v>
      </c>
      <c r="K4" s="6">
        <v>16188480</v>
      </c>
      <c r="L4" s="121">
        <v>0.103584277</v>
      </c>
      <c r="M4" s="121">
        <v>2.7606977000000001E-2</v>
      </c>
    </row>
    <row r="5" spans="1:13" ht="15">
      <c r="A5" s="12">
        <v>43800</v>
      </c>
      <c r="B5" s="6">
        <v>425269</v>
      </c>
      <c r="C5" s="6">
        <v>1036263</v>
      </c>
      <c r="D5" s="6">
        <v>0</v>
      </c>
      <c r="E5" s="6">
        <v>0</v>
      </c>
      <c r="F5" s="6">
        <v>0</v>
      </c>
      <c r="G5" s="6">
        <v>258170</v>
      </c>
      <c r="H5" s="6">
        <v>0</v>
      </c>
      <c r="I5" s="6">
        <v>110478</v>
      </c>
      <c r="J5" s="6">
        <v>1361</v>
      </c>
      <c r="K5" s="6">
        <v>16093350</v>
      </c>
      <c r="L5" s="121">
        <v>9.0815895999999993E-2</v>
      </c>
      <c r="M5" s="121">
        <v>2.2991422000000001E-2</v>
      </c>
    </row>
    <row r="6" spans="1:13" ht="15">
      <c r="A6" s="12">
        <v>43831</v>
      </c>
      <c r="B6" s="6">
        <v>384045</v>
      </c>
      <c r="C6" s="6">
        <v>1249196</v>
      </c>
      <c r="D6" s="6">
        <v>0</v>
      </c>
      <c r="E6" s="6">
        <v>0</v>
      </c>
      <c r="F6" s="6">
        <v>0</v>
      </c>
      <c r="G6" s="6">
        <v>282907</v>
      </c>
      <c r="H6" s="6">
        <v>0</v>
      </c>
      <c r="I6" s="6">
        <v>218719</v>
      </c>
      <c r="J6" s="6">
        <v>1655</v>
      </c>
      <c r="K6" s="6">
        <v>17086230</v>
      </c>
      <c r="L6" s="121">
        <v>9.5588143E-2</v>
      </c>
      <c r="M6" s="121">
        <v>2.9455357000000001E-2</v>
      </c>
    </row>
    <row r="7" spans="1:13" ht="15">
      <c r="A7" s="12">
        <v>43862</v>
      </c>
      <c r="B7" s="6">
        <v>413204</v>
      </c>
      <c r="C7" s="6">
        <v>1133471</v>
      </c>
      <c r="D7" s="6">
        <v>0</v>
      </c>
      <c r="E7" s="6">
        <v>0</v>
      </c>
      <c r="F7" s="6">
        <v>0</v>
      </c>
      <c r="G7" s="6">
        <v>250659</v>
      </c>
      <c r="H7" s="6">
        <v>0</v>
      </c>
      <c r="I7" s="6">
        <v>167666</v>
      </c>
      <c r="J7" s="6">
        <v>2325</v>
      </c>
      <c r="K7" s="6">
        <v>15777090</v>
      </c>
      <c r="L7" s="121">
        <v>9.8032970999999997E-2</v>
      </c>
      <c r="M7" s="121">
        <v>2.6662077999999999E-2</v>
      </c>
    </row>
    <row r="8" spans="1:13" ht="15">
      <c r="A8" s="12">
        <v>43891</v>
      </c>
      <c r="B8" s="6">
        <v>249851</v>
      </c>
      <c r="C8" s="6">
        <v>712953</v>
      </c>
      <c r="D8" s="6">
        <v>0</v>
      </c>
      <c r="E8" s="6">
        <v>0</v>
      </c>
      <c r="F8" s="6">
        <v>0</v>
      </c>
      <c r="G8" s="6">
        <v>302285</v>
      </c>
      <c r="H8" s="6">
        <v>450</v>
      </c>
      <c r="I8" s="6">
        <v>152543</v>
      </c>
      <c r="J8" s="6">
        <v>95136</v>
      </c>
      <c r="K8" s="6">
        <v>16509150</v>
      </c>
      <c r="L8" s="121">
        <v>5.8319416999999998E-2</v>
      </c>
      <c r="M8" s="121">
        <v>3.3339936000000001E-2</v>
      </c>
    </row>
    <row r="9" spans="1:13" ht="15">
      <c r="A9" s="12">
        <v>43922</v>
      </c>
      <c r="B9" s="6">
        <v>212948</v>
      </c>
      <c r="C9" s="6">
        <v>219716</v>
      </c>
      <c r="D9" s="6">
        <v>0</v>
      </c>
      <c r="E9" s="6">
        <v>0</v>
      </c>
      <c r="F9" s="6">
        <v>0</v>
      </c>
      <c r="G9" s="6">
        <v>327031</v>
      </c>
      <c r="H9" s="6">
        <v>150</v>
      </c>
      <c r="I9" s="6">
        <v>79835</v>
      </c>
      <c r="J9" s="6">
        <v>94130</v>
      </c>
      <c r="K9" s="6">
        <v>15307110</v>
      </c>
      <c r="L9" s="121">
        <v>2.8265558E-2</v>
      </c>
      <c r="M9" s="121">
        <v>3.2739426000000002E-2</v>
      </c>
    </row>
    <row r="10" spans="1:13" ht="15">
      <c r="A10" s="12">
        <v>43952</v>
      </c>
      <c r="B10" s="6">
        <v>223710</v>
      </c>
      <c r="C10" s="6">
        <v>260431</v>
      </c>
      <c r="D10" s="6">
        <v>0</v>
      </c>
      <c r="E10" s="6">
        <v>0</v>
      </c>
      <c r="F10" s="6">
        <v>0</v>
      </c>
      <c r="G10" s="6">
        <v>378137</v>
      </c>
      <c r="H10" s="6">
        <v>1378</v>
      </c>
      <c r="I10" s="6">
        <v>100186</v>
      </c>
      <c r="J10" s="6">
        <v>102928</v>
      </c>
      <c r="K10" s="6">
        <v>15833160</v>
      </c>
      <c r="L10" s="121">
        <v>3.0577660999999999E-2</v>
      </c>
      <c r="M10" s="121">
        <v>3.6798023999999999E-2</v>
      </c>
    </row>
    <row r="11" spans="1:13" ht="15">
      <c r="A11" s="12">
        <v>43983</v>
      </c>
      <c r="B11" s="6">
        <v>186725</v>
      </c>
      <c r="C11" s="6">
        <v>301054</v>
      </c>
      <c r="D11" s="6">
        <v>0</v>
      </c>
      <c r="E11" s="6">
        <v>0</v>
      </c>
      <c r="F11" s="6">
        <v>0</v>
      </c>
      <c r="G11" s="6">
        <v>375194</v>
      </c>
      <c r="H11" s="6">
        <v>1644</v>
      </c>
      <c r="I11" s="6">
        <v>159141</v>
      </c>
      <c r="J11" s="6">
        <v>93420</v>
      </c>
      <c r="K11" s="6">
        <v>15239700</v>
      </c>
      <c r="L11" s="121">
        <v>3.2007125999999997E-2</v>
      </c>
      <c r="M11" s="121">
        <v>4.1299959999999997E-2</v>
      </c>
    </row>
    <row r="12" spans="1:13" ht="15">
      <c r="A12" s="12">
        <v>44013</v>
      </c>
      <c r="B12" s="6">
        <v>141273</v>
      </c>
      <c r="C12" s="6">
        <v>350507</v>
      </c>
      <c r="D12" s="6">
        <v>0</v>
      </c>
      <c r="E12" s="6">
        <v>0</v>
      </c>
      <c r="F12" s="6">
        <v>0</v>
      </c>
      <c r="G12" s="6">
        <v>328439</v>
      </c>
      <c r="H12" s="6">
        <v>927</v>
      </c>
      <c r="I12" s="6">
        <v>146672</v>
      </c>
      <c r="J12" s="6">
        <v>82552</v>
      </c>
      <c r="K12" s="6">
        <v>15999480</v>
      </c>
      <c r="L12" s="121">
        <v>3.0737249000000001E-2</v>
      </c>
      <c r="M12" s="121">
        <v>3.4913010000000001E-2</v>
      </c>
    </row>
    <row r="13" spans="1:13" ht="15">
      <c r="A13" s="12">
        <v>44044</v>
      </c>
      <c r="B13" s="6">
        <v>128685</v>
      </c>
      <c r="C13" s="6">
        <v>683737</v>
      </c>
      <c r="D13" s="6">
        <v>0</v>
      </c>
      <c r="E13" s="6">
        <v>0</v>
      </c>
      <c r="F13" s="6">
        <v>0</v>
      </c>
      <c r="G13" s="6">
        <v>294980</v>
      </c>
      <c r="H13" s="6">
        <v>690</v>
      </c>
      <c r="I13" s="6">
        <v>109323</v>
      </c>
      <c r="J13" s="6">
        <v>71539</v>
      </c>
      <c r="K13" s="6">
        <v>15349950</v>
      </c>
      <c r="L13" s="121">
        <v>5.2926687E-2</v>
      </c>
      <c r="M13" s="121">
        <v>3.1044531E-2</v>
      </c>
    </row>
    <row r="14" spans="1:13" ht="15">
      <c r="A14" s="12">
        <v>44075</v>
      </c>
      <c r="B14" s="6">
        <v>134984</v>
      </c>
      <c r="C14" s="6">
        <v>652356</v>
      </c>
      <c r="D14" s="6">
        <v>0</v>
      </c>
      <c r="E14" s="6">
        <v>0</v>
      </c>
      <c r="F14" s="6">
        <v>0</v>
      </c>
      <c r="G14" s="6">
        <v>270907</v>
      </c>
      <c r="H14" s="6">
        <v>1125</v>
      </c>
      <c r="I14" s="6">
        <v>88246</v>
      </c>
      <c r="J14" s="6">
        <v>63027</v>
      </c>
      <c r="K14" s="6">
        <v>15363180</v>
      </c>
      <c r="L14" s="121">
        <v>5.1248505E-2</v>
      </c>
      <c r="M14" s="121">
        <v>2.7553214999999999E-2</v>
      </c>
    </row>
    <row r="15" spans="1:13" ht="15">
      <c r="A15" s="12">
        <v>44105</v>
      </c>
      <c r="B15" s="6">
        <v>134716</v>
      </c>
      <c r="C15" s="6">
        <v>625816</v>
      </c>
      <c r="D15" s="6">
        <v>0</v>
      </c>
      <c r="E15" s="6">
        <v>0</v>
      </c>
      <c r="F15" s="6">
        <v>0</v>
      </c>
      <c r="G15" s="6">
        <v>291906</v>
      </c>
      <c r="H15" s="6">
        <v>150</v>
      </c>
      <c r="I15" s="6">
        <v>99831</v>
      </c>
      <c r="J15" s="6">
        <v>43619</v>
      </c>
      <c r="K15" s="6">
        <v>15867810</v>
      </c>
      <c r="L15" s="121">
        <v>4.7929235000000001E-2</v>
      </c>
      <c r="M15" s="121">
        <v>2.7445878999999999E-2</v>
      </c>
    </row>
    <row r="16" spans="1:13" ht="15">
      <c r="A16" s="12">
        <v>44136</v>
      </c>
      <c r="B16" s="6">
        <v>158232</v>
      </c>
      <c r="C16" s="6">
        <v>485279</v>
      </c>
      <c r="D16" s="6">
        <v>0</v>
      </c>
      <c r="E16" s="6">
        <v>0</v>
      </c>
      <c r="F16" s="6">
        <v>0</v>
      </c>
      <c r="G16" s="6">
        <v>309492</v>
      </c>
      <c r="H16" s="6">
        <v>1560</v>
      </c>
      <c r="I16" s="6">
        <v>100775</v>
      </c>
      <c r="J16" s="6">
        <v>7555</v>
      </c>
      <c r="K16" s="6">
        <v>15755670</v>
      </c>
      <c r="L16" s="121">
        <v>4.0843138000000001E-2</v>
      </c>
      <c r="M16" s="121">
        <v>2.6617846000000001E-2</v>
      </c>
    </row>
    <row r="17" spans="1:13" ht="15">
      <c r="A17" s="12">
        <v>44166</v>
      </c>
      <c r="B17" s="6">
        <v>158840</v>
      </c>
      <c r="C17" s="6">
        <v>343713</v>
      </c>
      <c r="D17" s="6">
        <v>0</v>
      </c>
      <c r="E17" s="6">
        <v>0</v>
      </c>
      <c r="F17" s="6">
        <v>0</v>
      </c>
      <c r="G17" s="6">
        <v>271913</v>
      </c>
      <c r="H17" s="6">
        <v>930</v>
      </c>
      <c r="I17" s="6">
        <v>76321</v>
      </c>
      <c r="J17" s="6">
        <v>1320</v>
      </c>
      <c r="K17" s="6">
        <v>15131970</v>
      </c>
      <c r="L17" s="121">
        <v>3.3211339999999999E-2</v>
      </c>
      <c r="M17" s="121">
        <v>2.3161821999999999E-2</v>
      </c>
    </row>
    <row r="18" spans="1:13" ht="15">
      <c r="A18" s="12">
        <v>44197</v>
      </c>
      <c r="B18" s="6">
        <v>133081</v>
      </c>
      <c r="C18" s="6">
        <v>163380</v>
      </c>
      <c r="D18" s="6">
        <v>0</v>
      </c>
      <c r="E18" s="6">
        <v>0</v>
      </c>
      <c r="F18" s="6">
        <v>0</v>
      </c>
      <c r="G18" s="6">
        <v>290522</v>
      </c>
      <c r="H18" s="6">
        <v>1140</v>
      </c>
      <c r="I18" s="6">
        <v>111165</v>
      </c>
      <c r="J18" s="6">
        <v>330</v>
      </c>
      <c r="K18" s="6">
        <v>15509340</v>
      </c>
      <c r="L18" s="121">
        <v>1.9114998000000001E-2</v>
      </c>
      <c r="M18" s="121">
        <v>2.5994465000000001E-2</v>
      </c>
    </row>
    <row r="19" spans="1:13" ht="15">
      <c r="A19" s="12">
        <v>44228</v>
      </c>
      <c r="B19" s="6">
        <v>180611</v>
      </c>
      <c r="C19" s="6">
        <v>209289</v>
      </c>
      <c r="D19" s="6">
        <v>0</v>
      </c>
      <c r="E19" s="6">
        <v>0</v>
      </c>
      <c r="F19" s="6">
        <v>0</v>
      </c>
      <c r="G19" s="6">
        <v>311287</v>
      </c>
      <c r="H19" s="6">
        <v>618</v>
      </c>
      <c r="I19" s="6">
        <v>162748</v>
      </c>
      <c r="J19" s="6">
        <v>180</v>
      </c>
      <c r="K19" s="6">
        <v>14517720</v>
      </c>
      <c r="L19" s="121">
        <v>2.6856834E-2</v>
      </c>
      <c r="M19" s="121">
        <v>3.2707132999999999E-2</v>
      </c>
    </row>
    <row r="20" spans="1:13" ht="15">
      <c r="A20" s="12">
        <v>44256</v>
      </c>
      <c r="B20" s="6">
        <v>194682</v>
      </c>
      <c r="C20" s="6">
        <v>284932</v>
      </c>
      <c r="D20" s="6">
        <v>0</v>
      </c>
      <c r="E20" s="6">
        <v>0</v>
      </c>
      <c r="F20" s="6">
        <v>0</v>
      </c>
      <c r="G20" s="6">
        <v>376993</v>
      </c>
      <c r="H20" s="6">
        <v>1740</v>
      </c>
      <c r="I20" s="6">
        <v>138521</v>
      </c>
      <c r="J20" s="6">
        <v>96014</v>
      </c>
      <c r="K20" s="6">
        <v>16376220</v>
      </c>
      <c r="L20" s="121">
        <v>2.9287223000000001E-2</v>
      </c>
      <c r="M20" s="121">
        <v>3.7448690999999999E-2</v>
      </c>
    </row>
    <row r="21" spans="1:13" ht="15">
      <c r="A21" s="12">
        <v>44287</v>
      </c>
      <c r="B21" s="6">
        <v>199865</v>
      </c>
      <c r="C21" s="6">
        <v>316654</v>
      </c>
      <c r="D21" s="6">
        <v>0</v>
      </c>
      <c r="E21" s="6">
        <v>0</v>
      </c>
      <c r="F21" s="6">
        <v>0</v>
      </c>
      <c r="G21" s="6">
        <v>336885</v>
      </c>
      <c r="H21" s="6">
        <v>1135</v>
      </c>
      <c r="I21" s="6">
        <v>117590</v>
      </c>
      <c r="J21" s="6">
        <v>110127</v>
      </c>
      <c r="K21" s="6">
        <v>15717240</v>
      </c>
      <c r="L21" s="121">
        <v>3.2863213000000002E-2</v>
      </c>
      <c r="M21" s="121">
        <v>3.5994678000000002E-2</v>
      </c>
    </row>
    <row r="22" spans="1:13" ht="15">
      <c r="A22" s="12">
        <v>44317</v>
      </c>
      <c r="B22" s="6">
        <v>181020</v>
      </c>
      <c r="C22" s="6">
        <v>505511</v>
      </c>
      <c r="D22" s="6">
        <v>0</v>
      </c>
      <c r="E22" s="6">
        <v>0</v>
      </c>
      <c r="F22" s="6">
        <v>0</v>
      </c>
      <c r="G22" s="6">
        <v>361123</v>
      </c>
      <c r="H22" s="6">
        <v>5039</v>
      </c>
      <c r="I22" s="6">
        <v>147194</v>
      </c>
      <c r="J22" s="6">
        <v>112342</v>
      </c>
      <c r="K22" s="6">
        <v>16187220</v>
      </c>
      <c r="L22" s="121">
        <v>4.2411915000000001E-2</v>
      </c>
      <c r="M22" s="121">
        <v>3.8653827000000002E-2</v>
      </c>
    </row>
    <row r="23" spans="1:13" ht="15">
      <c r="A23" s="12">
        <v>44348</v>
      </c>
      <c r="B23" s="6">
        <v>196142</v>
      </c>
      <c r="C23" s="6">
        <v>682716</v>
      </c>
      <c r="D23" s="6">
        <v>0</v>
      </c>
      <c r="E23" s="6">
        <v>0</v>
      </c>
      <c r="F23" s="6">
        <v>0</v>
      </c>
      <c r="G23" s="6">
        <v>301995</v>
      </c>
      <c r="H23" s="6">
        <v>2024</v>
      </c>
      <c r="I23" s="6">
        <v>120796</v>
      </c>
      <c r="J23" s="6">
        <v>105468</v>
      </c>
      <c r="K23" s="6">
        <v>15441300</v>
      </c>
      <c r="L23" s="121">
        <v>5.6916063000000003E-2</v>
      </c>
      <c r="M23" s="121">
        <v>3.4341862000000001E-2</v>
      </c>
    </row>
    <row r="24" spans="1:13" ht="15">
      <c r="A24" s="12">
        <v>44378</v>
      </c>
      <c r="B24" s="6">
        <v>199364</v>
      </c>
      <c r="C24" s="6">
        <v>658538</v>
      </c>
      <c r="D24" s="6">
        <v>1561</v>
      </c>
      <c r="E24" s="6">
        <v>0</v>
      </c>
      <c r="F24" s="6">
        <v>0</v>
      </c>
      <c r="G24" s="6">
        <v>301011</v>
      </c>
      <c r="H24" s="6">
        <v>10091</v>
      </c>
      <c r="I24" s="6">
        <v>109618</v>
      </c>
      <c r="J24" s="6">
        <v>108231</v>
      </c>
      <c r="K24" s="6">
        <v>15498000</v>
      </c>
      <c r="L24" s="121">
        <v>5.5456380999999999E-2</v>
      </c>
      <c r="M24" s="121">
        <v>3.4130275000000002E-2</v>
      </c>
    </row>
    <row r="25" spans="1:13" ht="15">
      <c r="A25" s="12">
        <v>44409</v>
      </c>
      <c r="B25" s="6">
        <v>241796</v>
      </c>
      <c r="C25" s="6">
        <v>762931</v>
      </c>
      <c r="D25" s="6">
        <v>4639</v>
      </c>
      <c r="E25" s="6">
        <v>0</v>
      </c>
      <c r="F25" s="6">
        <v>0</v>
      </c>
      <c r="G25" s="6">
        <v>317284</v>
      </c>
      <c r="H25" s="6">
        <v>25566</v>
      </c>
      <c r="I25" s="6">
        <v>100963</v>
      </c>
      <c r="J25" s="6">
        <v>117779</v>
      </c>
      <c r="K25" s="6">
        <v>15143310</v>
      </c>
      <c r="L25" s="121">
        <v>6.6654251999999997E-2</v>
      </c>
      <c r="M25" s="121">
        <v>3.7085155000000002E-2</v>
      </c>
    </row>
    <row r="26" spans="1:13" ht="15">
      <c r="A26" s="12">
        <v>44440</v>
      </c>
      <c r="B26" s="6">
        <v>271582</v>
      </c>
      <c r="C26" s="6">
        <v>829039</v>
      </c>
      <c r="D26" s="6">
        <v>18654</v>
      </c>
      <c r="E26" s="6">
        <v>0</v>
      </c>
      <c r="F26" s="6">
        <v>0</v>
      </c>
      <c r="G26" s="6">
        <v>278881</v>
      </c>
      <c r="H26" s="6">
        <v>46893</v>
      </c>
      <c r="I26" s="6">
        <v>112719</v>
      </c>
      <c r="J26" s="6">
        <v>102495</v>
      </c>
      <c r="K26" s="6">
        <v>15283170</v>
      </c>
      <c r="L26" s="121">
        <v>7.3235787999999996E-2</v>
      </c>
      <c r="M26" s="121">
        <v>3.5397629999999999E-2</v>
      </c>
    </row>
    <row r="27" spans="1:13" ht="15">
      <c r="A27" s="12">
        <v>44470</v>
      </c>
      <c r="B27" s="6">
        <v>262447</v>
      </c>
      <c r="C27" s="6">
        <v>898413</v>
      </c>
      <c r="D27" s="6">
        <v>9261</v>
      </c>
      <c r="E27" s="6">
        <v>0</v>
      </c>
      <c r="F27" s="6">
        <v>0</v>
      </c>
      <c r="G27" s="6">
        <v>249052</v>
      </c>
      <c r="H27" s="6">
        <v>69269</v>
      </c>
      <c r="I27" s="6">
        <v>121887</v>
      </c>
      <c r="J27" s="6">
        <v>90987</v>
      </c>
      <c r="K27" s="6">
        <v>15760710</v>
      </c>
      <c r="L27" s="121">
        <v>7.4242911999999994E-2</v>
      </c>
      <c r="M27" s="121">
        <v>3.3703747999999999E-2</v>
      </c>
    </row>
    <row r="28" spans="1:13" ht="15">
      <c r="A28" s="12">
        <v>44501</v>
      </c>
      <c r="B28" s="6">
        <v>291594</v>
      </c>
      <c r="C28" s="6">
        <v>857986</v>
      </c>
      <c r="D28" s="6">
        <v>13262</v>
      </c>
      <c r="E28" s="6">
        <v>0</v>
      </c>
      <c r="F28" s="6">
        <v>0</v>
      </c>
      <c r="G28" s="6">
        <v>268382</v>
      </c>
      <c r="H28" s="6">
        <v>74796</v>
      </c>
      <c r="I28" s="6">
        <v>120155</v>
      </c>
      <c r="J28" s="6">
        <v>14785</v>
      </c>
      <c r="K28" s="6">
        <v>15598800</v>
      </c>
      <c r="L28" s="121">
        <v>7.4546888000000006E-2</v>
      </c>
      <c r="M28" s="121">
        <v>3.0650948000000001E-2</v>
      </c>
    </row>
    <row r="29" spans="1:13" ht="15">
      <c r="A29" s="12">
        <v>44531</v>
      </c>
      <c r="B29" s="6">
        <v>178420</v>
      </c>
      <c r="C29" s="6">
        <v>620844</v>
      </c>
      <c r="D29" s="6">
        <v>11330</v>
      </c>
      <c r="E29" s="6">
        <v>0</v>
      </c>
      <c r="F29" s="6">
        <v>0</v>
      </c>
      <c r="G29" s="6">
        <v>236549</v>
      </c>
      <c r="H29" s="6">
        <v>48624</v>
      </c>
      <c r="I29" s="6">
        <v>84009</v>
      </c>
      <c r="J29" s="6">
        <v>6186</v>
      </c>
      <c r="K29" s="6">
        <v>14522130</v>
      </c>
      <c r="L29" s="121">
        <v>5.5817844999999998E-2</v>
      </c>
      <c r="M29" s="121">
        <v>2.5847999E-2</v>
      </c>
    </row>
    <row r="30" spans="1:13" ht="15">
      <c r="A30" s="12">
        <v>44562</v>
      </c>
      <c r="B30" s="6">
        <v>202285</v>
      </c>
      <c r="C30" s="6">
        <v>546570</v>
      </c>
      <c r="D30" s="6">
        <v>8940</v>
      </c>
      <c r="E30" s="6">
        <v>0</v>
      </c>
      <c r="F30" s="6">
        <v>0</v>
      </c>
      <c r="G30" s="6">
        <v>268051</v>
      </c>
      <c r="H30" s="6">
        <v>77749</v>
      </c>
      <c r="I30" s="6">
        <v>141427</v>
      </c>
      <c r="J30" s="6">
        <v>2240</v>
      </c>
      <c r="K30" s="6">
        <v>16419690</v>
      </c>
      <c r="L30" s="121">
        <v>4.6151602E-2</v>
      </c>
      <c r="M30" s="121">
        <v>2.9809759000000002E-2</v>
      </c>
    </row>
    <row r="31" spans="1:13" ht="15">
      <c r="A31" s="12">
        <v>44593</v>
      </c>
      <c r="B31" s="6">
        <v>269165</v>
      </c>
      <c r="C31" s="6">
        <v>579132</v>
      </c>
      <c r="D31" s="6">
        <v>13302</v>
      </c>
      <c r="E31" s="6">
        <v>0</v>
      </c>
      <c r="F31" s="6">
        <v>0</v>
      </c>
      <c r="G31" s="6">
        <v>259604</v>
      </c>
      <c r="H31" s="6">
        <v>85185</v>
      </c>
      <c r="I31" s="6">
        <v>129645</v>
      </c>
      <c r="J31" s="6">
        <v>1595</v>
      </c>
      <c r="K31" s="6">
        <v>14622930</v>
      </c>
      <c r="L31" s="121">
        <v>5.8921092000000001E-2</v>
      </c>
      <c r="M31" s="121">
        <v>3.2553599000000003E-2</v>
      </c>
    </row>
    <row r="32" spans="1:13" ht="15">
      <c r="A32" s="12">
        <v>44621</v>
      </c>
      <c r="B32" s="6">
        <v>368465</v>
      </c>
      <c r="C32" s="6">
        <v>752897</v>
      </c>
      <c r="D32" s="6">
        <v>17343</v>
      </c>
      <c r="E32" s="6">
        <v>0</v>
      </c>
      <c r="F32" s="6">
        <v>0</v>
      </c>
      <c r="G32" s="6">
        <v>280124</v>
      </c>
      <c r="H32" s="6">
        <v>110295</v>
      </c>
      <c r="I32" s="6">
        <v>133767</v>
      </c>
      <c r="J32" s="6">
        <v>34332</v>
      </c>
      <c r="K32" s="6">
        <v>15990660</v>
      </c>
      <c r="L32" s="121">
        <v>7.1210631999999996E-2</v>
      </c>
      <c r="M32" s="121">
        <v>3.4927764E-2</v>
      </c>
    </row>
    <row r="33" spans="1:17" ht="15">
      <c r="A33" s="12">
        <v>44652</v>
      </c>
      <c r="B33" s="6">
        <v>388550</v>
      </c>
      <c r="C33" s="6">
        <v>721248</v>
      </c>
      <c r="D33" s="6">
        <v>18950</v>
      </c>
      <c r="E33" s="6">
        <v>0</v>
      </c>
      <c r="F33" s="6">
        <v>0</v>
      </c>
      <c r="G33" s="6">
        <v>274050</v>
      </c>
      <c r="H33" s="6">
        <v>101951</v>
      </c>
      <c r="I33" s="6">
        <v>110768</v>
      </c>
      <c r="J33" s="6">
        <v>110673</v>
      </c>
      <c r="K33" s="6">
        <v>15176700</v>
      </c>
      <c r="L33" s="121">
        <v>7.4373744000000006E-2</v>
      </c>
      <c r="M33" s="121">
        <v>3.9365737999999997E-2</v>
      </c>
    </row>
    <row r="34" spans="1:17" ht="15">
      <c r="A34" s="12">
        <v>44682</v>
      </c>
      <c r="B34" s="6">
        <v>461270</v>
      </c>
      <c r="C34" s="6">
        <v>700139</v>
      </c>
      <c r="D34" s="6">
        <v>22938</v>
      </c>
      <c r="E34" s="6">
        <v>0</v>
      </c>
      <c r="F34" s="6">
        <v>0</v>
      </c>
      <c r="G34" s="6">
        <v>275617</v>
      </c>
      <c r="H34" s="6">
        <v>99116</v>
      </c>
      <c r="I34" s="6">
        <v>121447</v>
      </c>
      <c r="J34" s="6">
        <v>105359</v>
      </c>
      <c r="K34" s="6">
        <v>16031610</v>
      </c>
      <c r="L34" s="121">
        <v>7.3875736999999997E-2</v>
      </c>
      <c r="M34" s="121">
        <v>3.7522057999999997E-2</v>
      </c>
    </row>
    <row r="35" spans="1:17" ht="15">
      <c r="A35" s="12">
        <v>44713</v>
      </c>
      <c r="B35" s="6">
        <v>649704</v>
      </c>
      <c r="C35" s="6">
        <v>710759</v>
      </c>
      <c r="D35" s="6">
        <v>52842</v>
      </c>
      <c r="E35" s="6">
        <v>0</v>
      </c>
      <c r="F35" s="6">
        <v>0</v>
      </c>
      <c r="G35" s="6">
        <v>236432</v>
      </c>
      <c r="H35" s="6">
        <v>91354</v>
      </c>
      <c r="I35" s="6">
        <v>111877</v>
      </c>
      <c r="J35" s="6">
        <v>101310</v>
      </c>
      <c r="K35" s="6">
        <v>15200640</v>
      </c>
      <c r="L35" s="121">
        <v>9.2976676999999994E-2</v>
      </c>
      <c r="M35" s="121">
        <v>3.5588830000000002E-2</v>
      </c>
    </row>
    <row r="36" spans="1:17" ht="15">
      <c r="A36" s="12">
        <v>44743</v>
      </c>
      <c r="B36" s="6">
        <v>584861</v>
      </c>
      <c r="C36" s="6">
        <v>713994</v>
      </c>
      <c r="D36" s="6">
        <v>56488</v>
      </c>
      <c r="E36" s="6">
        <v>0</v>
      </c>
      <c r="F36" s="6">
        <v>0</v>
      </c>
      <c r="G36" s="6">
        <v>211499</v>
      </c>
      <c r="H36" s="6">
        <v>66843</v>
      </c>
      <c r="I36" s="6">
        <v>101498</v>
      </c>
      <c r="J36" s="6">
        <v>85604</v>
      </c>
      <c r="K36" s="6">
        <v>15595650</v>
      </c>
      <c r="L36" s="121">
        <v>8.6905195000000005E-2</v>
      </c>
      <c r="M36" s="121">
        <v>2.9844476000000002E-2</v>
      </c>
    </row>
    <row r="37" spans="1:17" ht="15">
      <c r="A37" s="12">
        <v>44774</v>
      </c>
      <c r="B37" s="6">
        <v>471083</v>
      </c>
      <c r="C37" s="6">
        <v>934167</v>
      </c>
      <c r="D37" s="6">
        <v>49996</v>
      </c>
      <c r="E37" s="6">
        <v>0</v>
      </c>
      <c r="F37" s="6">
        <v>0</v>
      </c>
      <c r="G37" s="6">
        <v>240564</v>
      </c>
      <c r="H37" s="6">
        <v>88584</v>
      </c>
      <c r="I37" s="6">
        <v>113957</v>
      </c>
      <c r="J37" s="6">
        <v>110243</v>
      </c>
      <c r="K37" s="6">
        <v>15685740</v>
      </c>
      <c r="L37" s="121">
        <v>9.2775094000000002E-2</v>
      </c>
      <c r="M37" s="121">
        <v>3.5277137E-2</v>
      </c>
    </row>
    <row r="38" spans="1:17" ht="15">
      <c r="A38" s="12">
        <v>44805</v>
      </c>
      <c r="B38" s="6">
        <v>514484</v>
      </c>
      <c r="C38" s="6">
        <v>916108</v>
      </c>
      <c r="D38" s="6">
        <v>46098</v>
      </c>
      <c r="E38" s="6">
        <v>0</v>
      </c>
      <c r="F38" s="6">
        <v>0</v>
      </c>
      <c r="G38" s="6">
        <v>231011</v>
      </c>
      <c r="H38" s="6">
        <v>85410</v>
      </c>
      <c r="I38" s="6">
        <v>142401</v>
      </c>
      <c r="J38" s="6">
        <v>90259</v>
      </c>
      <c r="K38" s="6">
        <v>15540210</v>
      </c>
      <c r="L38" s="121">
        <v>9.5023811999999999E-2</v>
      </c>
      <c r="M38" s="121">
        <v>3.5332919999999997E-2</v>
      </c>
    </row>
    <row r="39" spans="1:17" ht="15">
      <c r="A39" s="12">
        <v>44835</v>
      </c>
      <c r="B39" s="6">
        <v>485377</v>
      </c>
      <c r="C39" s="6">
        <v>970987</v>
      </c>
      <c r="D39" s="6">
        <v>45918</v>
      </c>
      <c r="E39" s="6">
        <v>0</v>
      </c>
      <c r="F39" s="6">
        <v>0</v>
      </c>
      <c r="G39" s="6">
        <v>230888</v>
      </c>
      <c r="H39" s="6">
        <v>73104</v>
      </c>
      <c r="I39" s="6">
        <v>113478</v>
      </c>
      <c r="J39" s="6">
        <v>48906</v>
      </c>
      <c r="K39" s="6">
        <v>16039800</v>
      </c>
      <c r="L39" s="121">
        <v>9.3659646999999999E-2</v>
      </c>
      <c r="M39" s="121">
        <v>2.9076173E-2</v>
      </c>
    </row>
    <row r="40" spans="1:17" ht="15">
      <c r="A40" s="12">
        <v>44866</v>
      </c>
      <c r="B40" s="6">
        <v>485534</v>
      </c>
      <c r="C40" s="6">
        <v>870361</v>
      </c>
      <c r="D40" s="6">
        <v>40511</v>
      </c>
      <c r="E40" s="6">
        <v>0</v>
      </c>
      <c r="F40" s="6">
        <v>0</v>
      </c>
      <c r="G40" s="6">
        <v>244221</v>
      </c>
      <c r="H40" s="6">
        <v>90995</v>
      </c>
      <c r="I40" s="6">
        <v>132516</v>
      </c>
      <c r="J40" s="6">
        <v>6697</v>
      </c>
      <c r="K40" s="6">
        <v>15500520</v>
      </c>
      <c r="L40" s="121">
        <v>9.0087687E-2</v>
      </c>
      <c r="M40" s="121">
        <v>3.0607295999999999E-2</v>
      </c>
    </row>
    <row r="41" spans="1:17" ht="15">
      <c r="A41" s="12">
        <v>44896</v>
      </c>
      <c r="B41" s="6">
        <v>469319</v>
      </c>
      <c r="C41" s="6">
        <v>727496</v>
      </c>
      <c r="D41" s="6">
        <v>42502</v>
      </c>
      <c r="E41" s="6">
        <v>0</v>
      </c>
      <c r="F41" s="6">
        <v>0</v>
      </c>
      <c r="G41" s="6">
        <v>213536</v>
      </c>
      <c r="H41" s="6">
        <v>53798</v>
      </c>
      <c r="I41" s="6">
        <v>77793</v>
      </c>
      <c r="J41" s="6">
        <v>210</v>
      </c>
      <c r="K41" s="6">
        <v>15579900</v>
      </c>
      <c r="L41" s="121">
        <v>7.9545888999999995E-2</v>
      </c>
      <c r="M41" s="121">
        <v>2.2165547000000001E-2</v>
      </c>
    </row>
    <row r="42" spans="1:17">
      <c r="A42" s="12">
        <v>44927</v>
      </c>
      <c r="B42">
        <v>531509</v>
      </c>
      <c r="C42">
        <v>931656</v>
      </c>
      <c r="D42">
        <v>31778</v>
      </c>
      <c r="E42" s="5">
        <v>0</v>
      </c>
      <c r="F42" s="5">
        <v>0</v>
      </c>
      <c r="G42">
        <v>220753</v>
      </c>
      <c r="H42">
        <v>89862</v>
      </c>
      <c r="I42">
        <v>146211</v>
      </c>
      <c r="J42">
        <v>709</v>
      </c>
      <c r="K42">
        <v>16536870</v>
      </c>
      <c r="L42" s="122">
        <v>9.0400601806699996E-2</v>
      </c>
      <c r="M42" s="122">
        <v>2.7667569497699999E-2</v>
      </c>
    </row>
    <row r="43" spans="1:17">
      <c r="A43" s="12">
        <v>44958</v>
      </c>
      <c r="B43">
        <v>482547</v>
      </c>
      <c r="C43">
        <v>914327</v>
      </c>
      <c r="D43">
        <v>29892</v>
      </c>
      <c r="E43" s="5">
        <v>0</v>
      </c>
      <c r="F43" s="5">
        <v>0</v>
      </c>
      <c r="G43">
        <v>210590</v>
      </c>
      <c r="H43">
        <v>64667</v>
      </c>
      <c r="I43">
        <v>141953</v>
      </c>
      <c r="J43">
        <v>90</v>
      </c>
      <c r="K43">
        <v>14437710</v>
      </c>
      <c r="L43" s="122">
        <v>9.8822181634E-2</v>
      </c>
      <c r="M43" s="122">
        <v>2.89034756897E-2</v>
      </c>
    </row>
    <row r="44" spans="1:17">
      <c r="A44" s="12">
        <v>44986</v>
      </c>
      <c r="B44">
        <v>574113</v>
      </c>
      <c r="C44">
        <v>984154</v>
      </c>
      <c r="D44">
        <v>33716</v>
      </c>
      <c r="E44" s="5">
        <v>0</v>
      </c>
      <c r="F44" s="5">
        <v>0</v>
      </c>
      <c r="G44">
        <v>232710</v>
      </c>
      <c r="H44">
        <v>73435</v>
      </c>
      <c r="I44">
        <v>139035</v>
      </c>
      <c r="J44">
        <v>29687</v>
      </c>
      <c r="K44">
        <v>15840090</v>
      </c>
      <c r="L44" s="122">
        <v>0.1005034062306</v>
      </c>
      <c r="M44" s="122">
        <v>2.99788069385E-2</v>
      </c>
    </row>
    <row r="45" spans="1:17">
      <c r="A45" s="12">
        <v>45017</v>
      </c>
      <c r="B45">
        <v>544149</v>
      </c>
      <c r="C45">
        <v>684305</v>
      </c>
      <c r="D45">
        <v>39118</v>
      </c>
      <c r="E45" s="5">
        <v>0</v>
      </c>
      <c r="F45" s="5">
        <v>0</v>
      </c>
      <c r="G45">
        <v>272971</v>
      </c>
      <c r="H45">
        <v>72645</v>
      </c>
      <c r="I45">
        <v>145256</v>
      </c>
      <c r="J45">
        <v>120477</v>
      </c>
      <c r="K45">
        <v>15085350</v>
      </c>
      <c r="L45" s="122">
        <v>8.4026688144399994E-2</v>
      </c>
      <c r="M45" s="122">
        <v>4.0526007019999997E-2</v>
      </c>
      <c r="O45" s="16"/>
      <c r="Q45" s="16"/>
    </row>
    <row r="46" spans="1:17">
      <c r="A46" s="12">
        <v>45047</v>
      </c>
      <c r="B46">
        <v>703631</v>
      </c>
      <c r="C46">
        <v>651928</v>
      </c>
      <c r="D46">
        <v>43332</v>
      </c>
      <c r="E46" s="5">
        <v>0</v>
      </c>
      <c r="F46" s="5">
        <v>0</v>
      </c>
      <c r="G46">
        <v>283288</v>
      </c>
      <c r="H46">
        <v>68450</v>
      </c>
      <c r="I46">
        <v>146619</v>
      </c>
      <c r="J46">
        <v>138044</v>
      </c>
      <c r="K46">
        <v>15723540</v>
      </c>
      <c r="L46" s="122">
        <v>8.89679423335E-2</v>
      </c>
      <c r="M46" s="122">
        <v>4.04744097067E-2</v>
      </c>
    </row>
    <row r="47" spans="1:17">
      <c r="A47" s="13">
        <v>45078</v>
      </c>
      <c r="B47">
        <v>694431</v>
      </c>
      <c r="C47">
        <v>615869</v>
      </c>
      <c r="D47">
        <v>52932</v>
      </c>
      <c r="E47">
        <v>0</v>
      </c>
      <c r="F47">
        <v>0</v>
      </c>
      <c r="G47">
        <v>259872</v>
      </c>
      <c r="H47">
        <v>64800</v>
      </c>
      <c r="I47">
        <v>135057</v>
      </c>
      <c r="J47">
        <v>119507</v>
      </c>
      <c r="K47">
        <v>15169140</v>
      </c>
      <c r="L47" s="122">
        <v>8.9868773048400005E-2</v>
      </c>
      <c r="M47" s="122">
        <v>3.8185157497299997E-2</v>
      </c>
    </row>
    <row r="48" spans="1:17">
      <c r="A48" s="13">
        <v>45108</v>
      </c>
      <c r="B48">
        <v>742655</v>
      </c>
      <c r="C48">
        <v>647881</v>
      </c>
      <c r="D48">
        <v>59330</v>
      </c>
      <c r="E48">
        <v>0</v>
      </c>
      <c r="F48">
        <v>0</v>
      </c>
      <c r="G48">
        <v>251384</v>
      </c>
      <c r="H48">
        <v>71731</v>
      </c>
      <c r="I48">
        <v>128069</v>
      </c>
      <c r="J48">
        <v>105314</v>
      </c>
      <c r="K48">
        <v>15205680</v>
      </c>
      <c r="L48" s="122">
        <v>9.5350290154699993E-2</v>
      </c>
      <c r="M48" s="122">
        <v>3.65980344187E-2</v>
      </c>
    </row>
    <row r="49" spans="1:13">
      <c r="A49" s="13">
        <v>45139</v>
      </c>
      <c r="B49">
        <v>605828</v>
      </c>
      <c r="C49">
        <v>630922</v>
      </c>
      <c r="D49">
        <v>64793</v>
      </c>
      <c r="E49">
        <v>0</v>
      </c>
      <c r="F49">
        <v>0</v>
      </c>
      <c r="G49">
        <v>255139</v>
      </c>
      <c r="H49">
        <v>67792</v>
      </c>
      <c r="I49">
        <v>127369</v>
      </c>
      <c r="J49">
        <v>104908</v>
      </c>
      <c r="K49">
        <v>15013530</v>
      </c>
      <c r="L49" s="122">
        <v>8.6691337746599997E-2</v>
      </c>
      <c r="M49" s="122">
        <v>3.6980510246399999E-2</v>
      </c>
    </row>
    <row r="50" spans="1:13">
      <c r="A50" s="13">
        <v>45170</v>
      </c>
      <c r="B50">
        <v>578977</v>
      </c>
      <c r="C50">
        <v>586770</v>
      </c>
      <c r="D50">
        <v>49803</v>
      </c>
      <c r="E50">
        <v>0</v>
      </c>
      <c r="F50">
        <v>0</v>
      </c>
      <c r="G50">
        <v>233444</v>
      </c>
      <c r="H50">
        <v>65267</v>
      </c>
      <c r="I50">
        <v>110006</v>
      </c>
      <c r="J50">
        <v>30923</v>
      </c>
      <c r="K50">
        <v>15122520</v>
      </c>
      <c r="L50" s="122">
        <v>8.0380121831500007E-2</v>
      </c>
      <c r="M50" s="122">
        <v>2.90718742643E-2</v>
      </c>
    </row>
    <row r="51" spans="1:13">
      <c r="A51" s="13">
        <v>45200</v>
      </c>
      <c r="B51">
        <v>583935</v>
      </c>
      <c r="C51">
        <v>624297</v>
      </c>
      <c r="D51">
        <v>47718</v>
      </c>
      <c r="E51">
        <v>0</v>
      </c>
      <c r="F51">
        <v>0</v>
      </c>
      <c r="G51">
        <v>232354</v>
      </c>
      <c r="H51">
        <v>68808</v>
      </c>
      <c r="I51">
        <v>129447</v>
      </c>
      <c r="J51">
        <v>11582</v>
      </c>
      <c r="K51">
        <v>15737400</v>
      </c>
      <c r="L51" s="122">
        <v>7.9806702504800001E-2</v>
      </c>
      <c r="M51" s="122">
        <v>2.80980975256E-2</v>
      </c>
    </row>
  </sheetData>
  <mergeCells count="2">
    <mergeCell ref="B1:J1"/>
    <mergeCell ref="K1:M1"/>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DB27D-C30F-4CA5-B671-EA88C04CF801}">
  <sheetPr>
    <tabColor rgb="FFFF9F9F"/>
  </sheetPr>
  <dimension ref="A1:M51"/>
  <sheetViews>
    <sheetView workbookViewId="0">
      <pane ySplit="2" topLeftCell="A35" activePane="bottomLeft" state="frozen"/>
      <selection pane="bottomLeft" activeCell="K51" sqref="K51"/>
    </sheetView>
  </sheetViews>
  <sheetFormatPr defaultRowHeight="14.25"/>
  <cols>
    <col min="11" max="11" width="12.25" bestFit="1" customWidth="1"/>
  </cols>
  <sheetData>
    <row r="1" spans="1:13" ht="15">
      <c r="B1" s="216" t="s">
        <v>188</v>
      </c>
      <c r="C1" s="216"/>
      <c r="D1" s="216"/>
      <c r="E1" s="216"/>
      <c r="F1" s="216"/>
      <c r="G1" s="216"/>
      <c r="H1" s="216"/>
      <c r="I1" s="216"/>
      <c r="J1" s="216"/>
      <c r="K1" s="14" t="s">
        <v>189</v>
      </c>
    </row>
    <row r="2" spans="1:13" ht="15">
      <c r="A2" s="7" t="s">
        <v>187</v>
      </c>
      <c r="B2" s="8" t="s">
        <v>190</v>
      </c>
      <c r="C2" s="8" t="s">
        <v>184</v>
      </c>
      <c r="D2" s="8" t="s">
        <v>185</v>
      </c>
      <c r="E2" s="8" t="s">
        <v>191</v>
      </c>
      <c r="F2" s="8" t="s">
        <v>192</v>
      </c>
      <c r="G2" s="9" t="s">
        <v>194</v>
      </c>
      <c r="H2" s="9" t="s">
        <v>195</v>
      </c>
      <c r="I2" s="9" t="s">
        <v>186</v>
      </c>
      <c r="J2" s="9" t="s">
        <v>193</v>
      </c>
      <c r="K2" s="10" t="s">
        <v>196</v>
      </c>
      <c r="L2" s="11" t="s">
        <v>197</v>
      </c>
      <c r="M2" s="11" t="s">
        <v>198</v>
      </c>
    </row>
    <row r="3" spans="1:13" ht="15">
      <c r="A3" s="12">
        <v>43739</v>
      </c>
      <c r="B3" s="6">
        <v>36873</v>
      </c>
      <c r="C3" s="6">
        <v>51034</v>
      </c>
      <c r="D3" s="6">
        <v>0</v>
      </c>
      <c r="E3" s="6">
        <v>0</v>
      </c>
      <c r="F3" s="6">
        <v>0</v>
      </c>
      <c r="G3" s="6">
        <v>0</v>
      </c>
      <c r="H3" s="6">
        <v>825</v>
      </c>
      <c r="I3" s="6">
        <v>300</v>
      </c>
      <c r="J3" s="6">
        <v>4050</v>
      </c>
      <c r="K3" s="6">
        <v>20228670</v>
      </c>
      <c r="L3" s="6">
        <v>4.346E-3</v>
      </c>
      <c r="M3" s="6">
        <v>2.5599999999999999E-4</v>
      </c>
    </row>
    <row r="4" spans="1:13" ht="15">
      <c r="A4" s="12">
        <v>43770</v>
      </c>
      <c r="B4" s="6">
        <v>28032</v>
      </c>
      <c r="C4" s="6">
        <v>44072</v>
      </c>
      <c r="D4" s="6">
        <v>0</v>
      </c>
      <c r="E4" s="6">
        <v>0</v>
      </c>
      <c r="F4" s="6">
        <v>0</v>
      </c>
      <c r="G4" s="6">
        <v>0</v>
      </c>
      <c r="H4" s="6">
        <v>1792</v>
      </c>
      <c r="I4" s="6">
        <v>0</v>
      </c>
      <c r="J4" s="6">
        <v>8899</v>
      </c>
      <c r="K4" s="6">
        <v>19905480</v>
      </c>
      <c r="L4" s="6">
        <v>3.6219999999999998E-3</v>
      </c>
      <c r="M4" s="6">
        <v>5.3700000000000004E-4</v>
      </c>
    </row>
    <row r="5" spans="1:13" ht="15">
      <c r="A5" s="12">
        <v>43800</v>
      </c>
      <c r="B5" s="6">
        <v>34903</v>
      </c>
      <c r="C5" s="6">
        <v>41804</v>
      </c>
      <c r="D5" s="6">
        <v>0</v>
      </c>
      <c r="E5" s="6">
        <v>0</v>
      </c>
      <c r="F5" s="6">
        <v>0</v>
      </c>
      <c r="G5" s="6">
        <v>0</v>
      </c>
      <c r="H5" s="6">
        <v>657</v>
      </c>
      <c r="I5" s="6">
        <v>0</v>
      </c>
      <c r="J5" s="6">
        <v>3231</v>
      </c>
      <c r="K5" s="6">
        <v>18952290</v>
      </c>
      <c r="L5" s="6">
        <v>4.0470000000000002E-3</v>
      </c>
      <c r="M5" s="6">
        <v>2.05E-4</v>
      </c>
    </row>
    <row r="6" spans="1:13" ht="15">
      <c r="A6" s="12">
        <v>43831</v>
      </c>
      <c r="B6" s="6">
        <v>35888</v>
      </c>
      <c r="C6" s="6">
        <v>36839</v>
      </c>
      <c r="D6" s="6">
        <v>0</v>
      </c>
      <c r="E6" s="6">
        <v>0</v>
      </c>
      <c r="F6" s="6">
        <v>0</v>
      </c>
      <c r="G6" s="6">
        <v>0</v>
      </c>
      <c r="H6" s="6">
        <v>1335</v>
      </c>
      <c r="I6" s="6">
        <v>0</v>
      </c>
      <c r="J6" s="6">
        <v>6938</v>
      </c>
      <c r="K6" s="6">
        <v>20318760</v>
      </c>
      <c r="L6" s="6">
        <v>3.5790000000000001E-3</v>
      </c>
      <c r="M6" s="6">
        <v>4.0700000000000003E-4</v>
      </c>
    </row>
    <row r="7" spans="1:13" ht="15">
      <c r="A7" s="12">
        <v>43862</v>
      </c>
      <c r="B7" s="6">
        <v>31402</v>
      </c>
      <c r="C7" s="6">
        <v>43807</v>
      </c>
      <c r="D7" s="6">
        <v>0</v>
      </c>
      <c r="E7" s="6">
        <v>0</v>
      </c>
      <c r="F7" s="6">
        <v>0</v>
      </c>
      <c r="G7" s="6">
        <v>0</v>
      </c>
      <c r="H7" s="6">
        <v>3109</v>
      </c>
      <c r="I7" s="6">
        <v>0</v>
      </c>
      <c r="J7" s="6">
        <v>2679</v>
      </c>
      <c r="K7" s="6">
        <v>18378990</v>
      </c>
      <c r="L7" s="6">
        <v>4.0920000000000002E-3</v>
      </c>
      <c r="M7" s="6">
        <v>3.1500000000000001E-4</v>
      </c>
    </row>
    <row r="8" spans="1:13" ht="15">
      <c r="A8" s="12">
        <v>43891</v>
      </c>
      <c r="B8" s="6">
        <v>31263</v>
      </c>
      <c r="C8" s="6">
        <v>35307</v>
      </c>
      <c r="D8" s="6">
        <v>0</v>
      </c>
      <c r="E8" s="6">
        <v>0</v>
      </c>
      <c r="F8" s="6">
        <v>0</v>
      </c>
      <c r="G8" s="6">
        <v>0</v>
      </c>
      <c r="H8" s="6">
        <v>9302</v>
      </c>
      <c r="I8" s="6">
        <v>300</v>
      </c>
      <c r="J8" s="6">
        <v>2511</v>
      </c>
      <c r="K8" s="6">
        <v>19575360</v>
      </c>
      <c r="L8" s="6">
        <v>3.4009999999999999E-3</v>
      </c>
      <c r="M8" s="6">
        <v>6.1899999999999998E-4</v>
      </c>
    </row>
    <row r="9" spans="1:13" ht="15">
      <c r="A9" s="12">
        <v>43922</v>
      </c>
      <c r="B9" s="6">
        <v>14322</v>
      </c>
      <c r="C9" s="6">
        <v>23999</v>
      </c>
      <c r="D9" s="6">
        <v>0</v>
      </c>
      <c r="E9" s="6">
        <v>0</v>
      </c>
      <c r="F9" s="6">
        <v>0</v>
      </c>
      <c r="G9" s="6">
        <v>0</v>
      </c>
      <c r="H9" s="6">
        <v>1827</v>
      </c>
      <c r="I9" s="6">
        <v>0</v>
      </c>
      <c r="J9" s="6">
        <v>3221</v>
      </c>
      <c r="K9" s="6">
        <v>18218340</v>
      </c>
      <c r="L9" s="6">
        <v>2.1029999999999998E-3</v>
      </c>
      <c r="M9" s="6">
        <v>2.7700000000000001E-4</v>
      </c>
    </row>
    <row r="10" spans="1:13" ht="15">
      <c r="A10" s="12">
        <v>43952</v>
      </c>
      <c r="B10" s="6">
        <v>18142</v>
      </c>
      <c r="C10" s="6">
        <v>25266</v>
      </c>
      <c r="D10" s="6">
        <v>0</v>
      </c>
      <c r="E10" s="6">
        <v>0</v>
      </c>
      <c r="F10" s="6">
        <v>0</v>
      </c>
      <c r="G10" s="6">
        <v>0</v>
      </c>
      <c r="H10" s="6">
        <v>885</v>
      </c>
      <c r="I10" s="6">
        <v>0</v>
      </c>
      <c r="J10" s="6">
        <v>3836</v>
      </c>
      <c r="K10" s="6">
        <v>18941580</v>
      </c>
      <c r="L10" s="6">
        <v>2.2920000000000002E-3</v>
      </c>
      <c r="M10" s="6">
        <v>2.4899999999999998E-4</v>
      </c>
    </row>
    <row r="11" spans="1:13" ht="15">
      <c r="A11" s="12">
        <v>43983</v>
      </c>
      <c r="B11" s="6">
        <v>21785</v>
      </c>
      <c r="C11" s="6">
        <v>33053</v>
      </c>
      <c r="D11" s="6">
        <v>0</v>
      </c>
      <c r="E11" s="6">
        <v>0</v>
      </c>
      <c r="F11" s="6">
        <v>0</v>
      </c>
      <c r="G11" s="6">
        <v>0</v>
      </c>
      <c r="H11" s="6">
        <v>1518</v>
      </c>
      <c r="I11" s="6">
        <v>480</v>
      </c>
      <c r="J11" s="6">
        <v>4003</v>
      </c>
      <c r="K11" s="6">
        <v>18571770</v>
      </c>
      <c r="L11" s="6">
        <v>2.9529999999999999E-3</v>
      </c>
      <c r="M11" s="6">
        <v>3.2299999999999999E-4</v>
      </c>
    </row>
    <row r="12" spans="1:13" ht="15">
      <c r="A12" s="12">
        <v>44013</v>
      </c>
      <c r="B12" s="6">
        <v>18494</v>
      </c>
      <c r="C12" s="6">
        <v>31937</v>
      </c>
      <c r="D12" s="6">
        <v>0</v>
      </c>
      <c r="E12" s="6">
        <v>0</v>
      </c>
      <c r="F12" s="6">
        <v>0</v>
      </c>
      <c r="G12" s="6">
        <v>0</v>
      </c>
      <c r="H12" s="6">
        <v>3001</v>
      </c>
      <c r="I12" s="6">
        <v>0</v>
      </c>
      <c r="J12" s="6">
        <v>5171</v>
      </c>
      <c r="K12" s="6">
        <v>18712260</v>
      </c>
      <c r="L12" s="6">
        <v>2.6949999999999999E-3</v>
      </c>
      <c r="M12" s="6">
        <v>4.37E-4</v>
      </c>
    </row>
    <row r="13" spans="1:13" ht="15">
      <c r="A13" s="12">
        <v>44044</v>
      </c>
      <c r="B13" s="6">
        <v>18085</v>
      </c>
      <c r="C13" s="6">
        <v>52312</v>
      </c>
      <c r="D13" s="6">
        <v>0</v>
      </c>
      <c r="E13" s="6">
        <v>0</v>
      </c>
      <c r="F13" s="6">
        <v>0</v>
      </c>
      <c r="G13" s="6">
        <v>0</v>
      </c>
      <c r="H13" s="6">
        <v>984</v>
      </c>
      <c r="I13" s="6">
        <v>150</v>
      </c>
      <c r="J13" s="6">
        <v>3444</v>
      </c>
      <c r="K13" s="6">
        <v>19437390</v>
      </c>
      <c r="L13" s="6">
        <v>3.6219999999999998E-3</v>
      </c>
      <c r="M13" s="6">
        <v>2.3599999999999999E-4</v>
      </c>
    </row>
    <row r="14" spans="1:13" ht="15">
      <c r="A14" s="12">
        <v>44075</v>
      </c>
      <c r="B14" s="6">
        <v>21390</v>
      </c>
      <c r="C14" s="6">
        <v>23178</v>
      </c>
      <c r="D14" s="6">
        <v>0</v>
      </c>
      <c r="E14" s="6">
        <v>0</v>
      </c>
      <c r="F14" s="6">
        <v>0</v>
      </c>
      <c r="G14" s="6">
        <v>0</v>
      </c>
      <c r="H14" s="6">
        <v>1416</v>
      </c>
      <c r="I14" s="6">
        <v>0</v>
      </c>
      <c r="J14" s="6">
        <v>7369</v>
      </c>
      <c r="K14" s="6">
        <v>18399150</v>
      </c>
      <c r="L14" s="6">
        <v>2.4220000000000001E-3</v>
      </c>
      <c r="M14" s="6">
        <v>4.7699999999999999E-4</v>
      </c>
    </row>
    <row r="15" spans="1:13" ht="15">
      <c r="A15" s="12">
        <v>44105</v>
      </c>
      <c r="B15" s="6">
        <v>22016</v>
      </c>
      <c r="C15" s="6">
        <v>39760</v>
      </c>
      <c r="D15" s="6">
        <v>0</v>
      </c>
      <c r="E15" s="6">
        <v>0</v>
      </c>
      <c r="F15" s="6">
        <v>0</v>
      </c>
      <c r="G15" s="6">
        <v>0</v>
      </c>
      <c r="H15" s="6">
        <v>1423</v>
      </c>
      <c r="I15" s="6">
        <v>0</v>
      </c>
      <c r="J15" s="6">
        <v>6861</v>
      </c>
      <c r="K15" s="6">
        <v>18909450</v>
      </c>
      <c r="L15" s="6">
        <v>3.2669999999999999E-3</v>
      </c>
      <c r="M15" s="6">
        <v>4.3800000000000002E-4</v>
      </c>
    </row>
    <row r="16" spans="1:13" ht="15">
      <c r="A16" s="12">
        <v>44136</v>
      </c>
      <c r="B16" s="6">
        <v>20079</v>
      </c>
      <c r="C16" s="6">
        <v>32765</v>
      </c>
      <c r="D16" s="6">
        <v>0</v>
      </c>
      <c r="E16" s="6">
        <v>0</v>
      </c>
      <c r="F16" s="6">
        <v>0</v>
      </c>
      <c r="G16" s="6">
        <v>14</v>
      </c>
      <c r="H16" s="6">
        <v>240</v>
      </c>
      <c r="I16" s="6">
        <v>0</v>
      </c>
      <c r="J16" s="6">
        <v>4886</v>
      </c>
      <c r="K16" s="6">
        <v>18507510</v>
      </c>
      <c r="L16" s="6">
        <v>2.8549999999999999E-3</v>
      </c>
      <c r="M16" s="6">
        <v>2.7799999999999998E-4</v>
      </c>
    </row>
    <row r="17" spans="1:13" ht="15">
      <c r="A17" s="12">
        <v>44166</v>
      </c>
      <c r="B17" s="6">
        <v>16352</v>
      </c>
      <c r="C17" s="6">
        <v>36245</v>
      </c>
      <c r="D17" s="6">
        <v>0</v>
      </c>
      <c r="E17" s="6">
        <v>0</v>
      </c>
      <c r="F17" s="6">
        <v>0</v>
      </c>
      <c r="G17" s="6">
        <v>0</v>
      </c>
      <c r="H17" s="6">
        <v>909</v>
      </c>
      <c r="I17" s="6">
        <v>0</v>
      </c>
      <c r="J17" s="6">
        <v>3015</v>
      </c>
      <c r="K17" s="6">
        <v>17625510</v>
      </c>
      <c r="L17" s="6">
        <v>2.9840000000000001E-3</v>
      </c>
      <c r="M17" s="6">
        <v>2.23E-4</v>
      </c>
    </row>
    <row r="18" spans="1:13" ht="15">
      <c r="A18" s="12">
        <v>44197</v>
      </c>
      <c r="B18" s="6">
        <v>21730</v>
      </c>
      <c r="C18" s="6">
        <v>26981</v>
      </c>
      <c r="D18" s="6">
        <v>0</v>
      </c>
      <c r="E18" s="6">
        <v>0</v>
      </c>
      <c r="F18" s="6">
        <v>0</v>
      </c>
      <c r="G18" s="6">
        <v>0</v>
      </c>
      <c r="H18" s="6">
        <v>2969</v>
      </c>
      <c r="I18" s="6">
        <v>0</v>
      </c>
      <c r="J18" s="6">
        <v>4719</v>
      </c>
      <c r="K18" s="6">
        <v>17864910</v>
      </c>
      <c r="L18" s="6">
        <v>2.7269999999999998E-3</v>
      </c>
      <c r="M18" s="6">
        <v>4.2999999999999999E-4</v>
      </c>
    </row>
    <row r="19" spans="1:13" ht="15">
      <c r="A19" s="12">
        <v>44228</v>
      </c>
      <c r="B19" s="6">
        <v>28108</v>
      </c>
      <c r="C19" s="6">
        <v>36008</v>
      </c>
      <c r="D19" s="6">
        <v>0</v>
      </c>
      <c r="E19" s="6">
        <v>0</v>
      </c>
      <c r="F19" s="6">
        <v>0</v>
      </c>
      <c r="G19" s="6">
        <v>0</v>
      </c>
      <c r="H19" s="6">
        <v>4205</v>
      </c>
      <c r="I19" s="6">
        <v>0</v>
      </c>
      <c r="J19" s="6">
        <v>6029</v>
      </c>
      <c r="K19" s="6">
        <v>17423910</v>
      </c>
      <c r="L19" s="6">
        <v>3.6800000000000001E-3</v>
      </c>
      <c r="M19" s="6">
        <v>5.8699999999999996E-4</v>
      </c>
    </row>
    <row r="20" spans="1:13" ht="15">
      <c r="A20" s="12">
        <v>44256</v>
      </c>
      <c r="B20" s="6">
        <v>32334</v>
      </c>
      <c r="C20" s="6">
        <v>29595</v>
      </c>
      <c r="D20" s="6">
        <v>0</v>
      </c>
      <c r="E20" s="6">
        <v>0</v>
      </c>
      <c r="F20" s="6">
        <v>0</v>
      </c>
      <c r="G20" s="6">
        <v>0</v>
      </c>
      <c r="H20" s="6">
        <v>3045</v>
      </c>
      <c r="I20" s="6">
        <v>0</v>
      </c>
      <c r="J20" s="6">
        <v>6877</v>
      </c>
      <c r="K20" s="6">
        <v>19431720</v>
      </c>
      <c r="L20" s="6">
        <v>3.1870000000000002E-3</v>
      </c>
      <c r="M20" s="6">
        <v>5.1099999999999995E-4</v>
      </c>
    </row>
    <row r="21" spans="1:13" ht="15">
      <c r="A21" s="12">
        <v>44287</v>
      </c>
      <c r="B21" s="6">
        <v>30561</v>
      </c>
      <c r="C21" s="6">
        <v>27770</v>
      </c>
      <c r="D21" s="6">
        <v>0</v>
      </c>
      <c r="E21" s="6">
        <v>0</v>
      </c>
      <c r="F21" s="6">
        <v>0</v>
      </c>
      <c r="G21" s="6">
        <v>0</v>
      </c>
      <c r="H21" s="6">
        <v>2252</v>
      </c>
      <c r="I21" s="6">
        <v>0</v>
      </c>
      <c r="J21" s="6">
        <v>9675</v>
      </c>
      <c r="K21" s="6">
        <v>19031670</v>
      </c>
      <c r="L21" s="6">
        <v>3.065E-3</v>
      </c>
      <c r="M21" s="6">
        <v>6.2699999999999995E-4</v>
      </c>
    </row>
    <row r="22" spans="1:13" ht="15">
      <c r="A22" s="12">
        <v>44317</v>
      </c>
      <c r="B22" s="6">
        <v>25931</v>
      </c>
      <c r="C22" s="6">
        <v>22801</v>
      </c>
      <c r="D22" s="6">
        <v>0</v>
      </c>
      <c r="E22" s="6">
        <v>0</v>
      </c>
      <c r="F22" s="6">
        <v>0</v>
      </c>
      <c r="G22" s="6">
        <v>0</v>
      </c>
      <c r="H22" s="6">
        <v>1440</v>
      </c>
      <c r="I22" s="6">
        <v>0</v>
      </c>
      <c r="J22" s="6">
        <v>4742</v>
      </c>
      <c r="K22" s="6">
        <v>19688130</v>
      </c>
      <c r="L22" s="6">
        <v>2.4750000000000002E-3</v>
      </c>
      <c r="M22" s="6">
        <v>3.1399999999999999E-4</v>
      </c>
    </row>
    <row r="23" spans="1:13" ht="15">
      <c r="A23" s="12">
        <v>44348</v>
      </c>
      <c r="B23" s="6">
        <v>24820</v>
      </c>
      <c r="C23" s="6">
        <v>23991</v>
      </c>
      <c r="D23" s="6">
        <v>0</v>
      </c>
      <c r="E23" s="6">
        <v>0</v>
      </c>
      <c r="F23" s="6">
        <v>0</v>
      </c>
      <c r="G23" s="6">
        <v>0</v>
      </c>
      <c r="H23" s="6">
        <v>726</v>
      </c>
      <c r="I23" s="6">
        <v>0</v>
      </c>
      <c r="J23" s="6">
        <v>5999</v>
      </c>
      <c r="K23" s="6">
        <v>18749430</v>
      </c>
      <c r="L23" s="6">
        <v>2.6029999999999998E-3</v>
      </c>
      <c r="M23" s="6">
        <v>3.59E-4</v>
      </c>
    </row>
    <row r="24" spans="1:13" ht="15">
      <c r="A24" s="12">
        <v>44378</v>
      </c>
      <c r="B24" s="6">
        <v>22004</v>
      </c>
      <c r="C24" s="6">
        <v>23695</v>
      </c>
      <c r="D24" s="6">
        <v>0</v>
      </c>
      <c r="E24" s="6">
        <v>0</v>
      </c>
      <c r="F24" s="6">
        <v>0</v>
      </c>
      <c r="G24" s="6">
        <v>145</v>
      </c>
      <c r="H24" s="6">
        <v>1905</v>
      </c>
      <c r="I24" s="6">
        <v>0</v>
      </c>
      <c r="J24" s="6">
        <v>5320</v>
      </c>
      <c r="K24" s="6">
        <v>19026000</v>
      </c>
      <c r="L24" s="6">
        <v>2.4020000000000001E-3</v>
      </c>
      <c r="M24" s="6">
        <v>3.8699999999999997E-4</v>
      </c>
    </row>
    <row r="25" spans="1:13" ht="15">
      <c r="A25" s="12">
        <v>44409</v>
      </c>
      <c r="B25" s="6">
        <v>25463</v>
      </c>
      <c r="C25" s="6">
        <v>32343</v>
      </c>
      <c r="D25" s="6">
        <v>0</v>
      </c>
      <c r="E25" s="6">
        <v>0</v>
      </c>
      <c r="F25" s="6">
        <v>0</v>
      </c>
      <c r="G25" s="6">
        <v>525</v>
      </c>
      <c r="H25" s="6">
        <v>1965</v>
      </c>
      <c r="I25" s="6">
        <v>0</v>
      </c>
      <c r="J25" s="6">
        <v>5708</v>
      </c>
      <c r="K25" s="6">
        <v>18758880</v>
      </c>
      <c r="L25" s="6">
        <v>3.0820000000000001E-3</v>
      </c>
      <c r="M25" s="6">
        <v>4.37E-4</v>
      </c>
    </row>
    <row r="26" spans="1:13" ht="15">
      <c r="A26" s="12">
        <v>44440</v>
      </c>
      <c r="B26" s="6">
        <v>26308</v>
      </c>
      <c r="C26" s="6">
        <v>33516</v>
      </c>
      <c r="D26" s="6">
        <v>0</v>
      </c>
      <c r="E26" s="6">
        <v>0</v>
      </c>
      <c r="F26" s="6">
        <v>0</v>
      </c>
      <c r="G26" s="6">
        <v>0</v>
      </c>
      <c r="H26" s="6">
        <v>240</v>
      </c>
      <c r="I26" s="6">
        <v>0</v>
      </c>
      <c r="J26" s="6">
        <v>5585</v>
      </c>
      <c r="K26" s="6">
        <v>18234720</v>
      </c>
      <c r="L26" s="6">
        <v>3.2810000000000001E-3</v>
      </c>
      <c r="M26" s="6">
        <v>3.19E-4</v>
      </c>
    </row>
    <row r="27" spans="1:13" ht="15">
      <c r="A27" s="12">
        <v>44470</v>
      </c>
      <c r="B27" s="6">
        <v>24417</v>
      </c>
      <c r="C27" s="6">
        <v>45628</v>
      </c>
      <c r="D27" s="6">
        <v>0</v>
      </c>
      <c r="E27" s="6">
        <v>0</v>
      </c>
      <c r="F27" s="6">
        <v>0</v>
      </c>
      <c r="G27" s="6">
        <v>306</v>
      </c>
      <c r="H27" s="6">
        <v>233</v>
      </c>
      <c r="I27" s="6">
        <v>0</v>
      </c>
      <c r="J27" s="6">
        <v>5199</v>
      </c>
      <c r="K27" s="6">
        <v>19186650</v>
      </c>
      <c r="L27" s="6">
        <v>3.6510000000000002E-3</v>
      </c>
      <c r="M27" s="6">
        <v>2.99E-4</v>
      </c>
    </row>
    <row r="28" spans="1:13" ht="15">
      <c r="A28" s="12">
        <v>44501</v>
      </c>
      <c r="B28" s="6">
        <v>23635</v>
      </c>
      <c r="C28" s="6">
        <v>32948</v>
      </c>
      <c r="D28" s="6">
        <v>1297</v>
      </c>
      <c r="E28" s="6">
        <v>0</v>
      </c>
      <c r="F28" s="6">
        <v>0</v>
      </c>
      <c r="G28" s="6">
        <v>158</v>
      </c>
      <c r="H28" s="6">
        <v>845</v>
      </c>
      <c r="I28" s="6">
        <v>0</v>
      </c>
      <c r="J28" s="6">
        <v>6206</v>
      </c>
      <c r="K28" s="6">
        <v>18346230</v>
      </c>
      <c r="L28" s="6">
        <v>3.1549999999999998E-3</v>
      </c>
      <c r="M28" s="6">
        <v>3.9300000000000001E-4</v>
      </c>
    </row>
    <row r="29" spans="1:13" ht="15">
      <c r="A29" s="12">
        <v>44531</v>
      </c>
      <c r="B29" s="6">
        <v>30331</v>
      </c>
      <c r="C29" s="6">
        <v>38369</v>
      </c>
      <c r="D29" s="6">
        <v>1800</v>
      </c>
      <c r="E29" s="6">
        <v>0</v>
      </c>
      <c r="F29" s="6">
        <v>0</v>
      </c>
      <c r="G29" s="6">
        <v>195</v>
      </c>
      <c r="H29" s="6">
        <v>925</v>
      </c>
      <c r="I29" s="6">
        <v>180</v>
      </c>
      <c r="J29" s="6">
        <v>6586</v>
      </c>
      <c r="K29" s="6">
        <v>18344340</v>
      </c>
      <c r="L29" s="6">
        <v>3.8430000000000001E-3</v>
      </c>
      <c r="M29" s="6">
        <v>4.2999999999999999E-4</v>
      </c>
    </row>
    <row r="30" spans="1:13" ht="15">
      <c r="A30" s="12">
        <v>44562</v>
      </c>
      <c r="B30" s="6">
        <v>27670</v>
      </c>
      <c r="C30" s="6">
        <v>26934</v>
      </c>
      <c r="D30" s="6">
        <v>150</v>
      </c>
      <c r="E30" s="6">
        <v>0</v>
      </c>
      <c r="F30" s="6">
        <v>0</v>
      </c>
      <c r="G30" s="6">
        <v>470</v>
      </c>
      <c r="H30" s="6">
        <v>364</v>
      </c>
      <c r="I30" s="6">
        <v>0</v>
      </c>
      <c r="J30" s="6">
        <v>7787</v>
      </c>
      <c r="K30" s="6">
        <v>19316430</v>
      </c>
      <c r="L30" s="6">
        <v>2.8349999999999998E-3</v>
      </c>
      <c r="M30" s="6">
        <v>4.46E-4</v>
      </c>
    </row>
    <row r="31" spans="1:13" ht="15">
      <c r="A31" s="12">
        <v>44593</v>
      </c>
      <c r="B31" s="6">
        <v>29224</v>
      </c>
      <c r="C31" s="6">
        <v>29870</v>
      </c>
      <c r="D31" s="6">
        <v>732</v>
      </c>
      <c r="E31" s="6">
        <v>0</v>
      </c>
      <c r="F31" s="6">
        <v>0</v>
      </c>
      <c r="G31" s="6">
        <v>268</v>
      </c>
      <c r="H31" s="6">
        <v>960</v>
      </c>
      <c r="I31" s="6">
        <v>0</v>
      </c>
      <c r="J31" s="6">
        <v>7801</v>
      </c>
      <c r="K31" s="6">
        <v>17135370</v>
      </c>
      <c r="L31" s="6">
        <v>3.4910000000000002E-3</v>
      </c>
      <c r="M31" s="6">
        <v>5.2700000000000002E-4</v>
      </c>
    </row>
    <row r="32" spans="1:13" ht="15">
      <c r="A32" s="12">
        <v>44621</v>
      </c>
      <c r="B32" s="6">
        <v>40075</v>
      </c>
      <c r="C32" s="6">
        <v>33128</v>
      </c>
      <c r="D32" s="6">
        <v>780</v>
      </c>
      <c r="E32" s="6">
        <v>0</v>
      </c>
      <c r="F32" s="6">
        <v>0</v>
      </c>
      <c r="G32" s="6">
        <v>359</v>
      </c>
      <c r="H32" s="6">
        <v>1059</v>
      </c>
      <c r="I32" s="6">
        <v>0</v>
      </c>
      <c r="J32" s="6">
        <v>4860</v>
      </c>
      <c r="K32" s="6">
        <v>18948510</v>
      </c>
      <c r="L32" s="6">
        <v>3.9039999999999999E-3</v>
      </c>
      <c r="M32" s="6">
        <v>3.3100000000000002E-4</v>
      </c>
    </row>
    <row r="33" spans="1:13" ht="15">
      <c r="A33" s="12">
        <v>44652</v>
      </c>
      <c r="B33" s="6">
        <v>37782</v>
      </c>
      <c r="C33" s="6">
        <v>37520</v>
      </c>
      <c r="D33" s="6">
        <v>0</v>
      </c>
      <c r="E33" s="6">
        <v>0</v>
      </c>
      <c r="F33" s="6">
        <v>0</v>
      </c>
      <c r="G33" s="6">
        <v>255</v>
      </c>
      <c r="H33" s="6">
        <v>271</v>
      </c>
      <c r="I33" s="6">
        <v>0</v>
      </c>
      <c r="J33" s="6">
        <v>8094</v>
      </c>
      <c r="K33" s="6">
        <v>18067770</v>
      </c>
      <c r="L33" s="6">
        <v>4.1679999999999998E-3</v>
      </c>
      <c r="M33" s="6">
        <v>4.7699999999999999E-4</v>
      </c>
    </row>
    <row r="34" spans="1:13" ht="15">
      <c r="A34" s="12">
        <v>44682</v>
      </c>
      <c r="B34" s="6">
        <v>37402</v>
      </c>
      <c r="C34" s="6">
        <v>40851</v>
      </c>
      <c r="D34" s="6">
        <v>130</v>
      </c>
      <c r="E34" s="6">
        <v>0</v>
      </c>
      <c r="F34" s="6">
        <v>0</v>
      </c>
      <c r="G34" s="6">
        <v>242</v>
      </c>
      <c r="H34" s="6">
        <v>821</v>
      </c>
      <c r="I34" s="6">
        <v>0</v>
      </c>
      <c r="J34" s="6">
        <v>6705</v>
      </c>
      <c r="K34" s="6">
        <v>19267920</v>
      </c>
      <c r="L34" s="6">
        <v>4.0679999999999996E-3</v>
      </c>
      <c r="M34" s="6">
        <v>4.0299999999999998E-4</v>
      </c>
    </row>
    <row r="35" spans="1:13" ht="15">
      <c r="A35" s="12">
        <v>44713</v>
      </c>
      <c r="B35" s="6">
        <v>35131</v>
      </c>
      <c r="C35" s="6">
        <v>36297</v>
      </c>
      <c r="D35" s="6">
        <v>2449</v>
      </c>
      <c r="E35" s="6">
        <v>0</v>
      </c>
      <c r="F35" s="6">
        <v>0</v>
      </c>
      <c r="G35" s="6">
        <v>170</v>
      </c>
      <c r="H35" s="6">
        <v>1085</v>
      </c>
      <c r="I35" s="6">
        <v>0</v>
      </c>
      <c r="J35" s="6">
        <v>7701</v>
      </c>
      <c r="K35" s="6">
        <v>18331740</v>
      </c>
      <c r="L35" s="6">
        <v>4.0299999999999997E-3</v>
      </c>
      <c r="M35" s="6">
        <v>4.8899999999999996E-4</v>
      </c>
    </row>
    <row r="36" spans="1:13" ht="15">
      <c r="A36" s="12">
        <v>44743</v>
      </c>
      <c r="B36" s="6">
        <v>46083</v>
      </c>
      <c r="C36" s="6">
        <v>37370</v>
      </c>
      <c r="D36" s="6">
        <v>2724</v>
      </c>
      <c r="E36" s="6">
        <v>0</v>
      </c>
      <c r="F36" s="6">
        <v>0</v>
      </c>
      <c r="G36" s="6">
        <v>260</v>
      </c>
      <c r="H36" s="6">
        <v>120</v>
      </c>
      <c r="I36" s="6">
        <v>0</v>
      </c>
      <c r="J36" s="6">
        <v>5035</v>
      </c>
      <c r="K36" s="6">
        <v>19795230</v>
      </c>
      <c r="L36" s="6">
        <v>4.3530000000000001E-3</v>
      </c>
      <c r="M36" s="6">
        <v>2.7399999999999999E-4</v>
      </c>
    </row>
    <row r="37" spans="1:13" ht="15">
      <c r="A37" s="12">
        <v>44774</v>
      </c>
      <c r="B37" s="6">
        <v>39858</v>
      </c>
      <c r="C37" s="6">
        <v>33674</v>
      </c>
      <c r="D37" s="6">
        <v>3607</v>
      </c>
      <c r="E37" s="6">
        <v>0</v>
      </c>
      <c r="F37" s="6">
        <v>0</v>
      </c>
      <c r="G37" s="6">
        <v>522</v>
      </c>
      <c r="H37" s="6">
        <v>821</v>
      </c>
      <c r="I37" s="6">
        <v>0</v>
      </c>
      <c r="J37" s="6">
        <v>6574</v>
      </c>
      <c r="K37" s="6">
        <v>19285560</v>
      </c>
      <c r="L37" s="6">
        <v>4.0000000000000001E-3</v>
      </c>
      <c r="M37" s="6">
        <v>4.1100000000000002E-4</v>
      </c>
    </row>
    <row r="38" spans="1:13" ht="15">
      <c r="A38" s="12">
        <v>44805</v>
      </c>
      <c r="B38" s="6">
        <v>62154</v>
      </c>
      <c r="C38" s="6">
        <v>37882</v>
      </c>
      <c r="D38" s="6">
        <v>1456</v>
      </c>
      <c r="E38" s="6">
        <v>0</v>
      </c>
      <c r="F38" s="6">
        <v>0</v>
      </c>
      <c r="G38" s="6">
        <v>490</v>
      </c>
      <c r="H38" s="6">
        <v>96</v>
      </c>
      <c r="I38" s="6">
        <v>30</v>
      </c>
      <c r="J38" s="6">
        <v>9736</v>
      </c>
      <c r="K38" s="6">
        <v>18759510</v>
      </c>
      <c r="L38" s="6">
        <v>5.4099999999999999E-3</v>
      </c>
      <c r="M38" s="6">
        <v>5.5199999999999997E-4</v>
      </c>
    </row>
    <row r="39" spans="1:13" ht="15">
      <c r="A39" s="12">
        <v>44835</v>
      </c>
      <c r="B39" s="6">
        <v>50507</v>
      </c>
      <c r="C39" s="6">
        <v>49807</v>
      </c>
      <c r="D39" s="6">
        <v>1450</v>
      </c>
      <c r="E39" s="6">
        <v>0</v>
      </c>
      <c r="F39" s="6">
        <v>0</v>
      </c>
      <c r="G39" s="6">
        <v>325</v>
      </c>
      <c r="H39" s="6">
        <v>622</v>
      </c>
      <c r="I39" s="6">
        <v>0</v>
      </c>
      <c r="J39" s="6">
        <v>6341</v>
      </c>
      <c r="K39" s="6">
        <v>19468260</v>
      </c>
      <c r="L39" s="6">
        <v>5.2269999999999999E-3</v>
      </c>
      <c r="M39" s="6">
        <v>3.7399999999999998E-4</v>
      </c>
    </row>
    <row r="40" spans="1:13" ht="15">
      <c r="A40" s="12">
        <v>44866</v>
      </c>
      <c r="B40" s="6">
        <v>49070</v>
      </c>
      <c r="C40" s="6">
        <v>45028</v>
      </c>
      <c r="D40" s="6">
        <v>150</v>
      </c>
      <c r="E40" s="6">
        <v>0</v>
      </c>
      <c r="F40" s="6">
        <v>0</v>
      </c>
      <c r="G40" s="6">
        <v>636</v>
      </c>
      <c r="H40" s="6">
        <v>1385</v>
      </c>
      <c r="I40" s="6">
        <v>0</v>
      </c>
      <c r="J40" s="6">
        <v>8111</v>
      </c>
      <c r="K40" s="6">
        <v>18487980</v>
      </c>
      <c r="L40" s="6">
        <v>5.0980000000000001E-3</v>
      </c>
      <c r="M40" s="6">
        <v>5.4799999999999998E-4</v>
      </c>
    </row>
    <row r="41" spans="1:13" ht="15">
      <c r="A41" s="12">
        <v>44896</v>
      </c>
      <c r="B41" s="6">
        <v>49622</v>
      </c>
      <c r="C41" s="6">
        <v>47566</v>
      </c>
      <c r="D41" s="6">
        <v>1445</v>
      </c>
      <c r="E41" s="6">
        <v>0</v>
      </c>
      <c r="F41" s="6">
        <v>0</v>
      </c>
      <c r="G41" s="6">
        <v>244</v>
      </c>
      <c r="H41" s="6">
        <v>700</v>
      </c>
      <c r="I41" s="6">
        <v>0</v>
      </c>
      <c r="J41" s="6">
        <v>7750</v>
      </c>
      <c r="K41" s="6">
        <v>19108530</v>
      </c>
      <c r="L41" s="6">
        <v>5.1619999999999999E-3</v>
      </c>
      <c r="M41" s="6">
        <v>4.55E-4</v>
      </c>
    </row>
    <row r="42" spans="1:13" ht="15">
      <c r="A42" s="12">
        <v>44927</v>
      </c>
      <c r="B42">
        <v>61128</v>
      </c>
      <c r="C42">
        <v>55277</v>
      </c>
      <c r="D42">
        <v>870</v>
      </c>
      <c r="E42" s="6">
        <v>0</v>
      </c>
      <c r="F42" s="6">
        <v>0</v>
      </c>
      <c r="G42">
        <v>960</v>
      </c>
      <c r="H42">
        <v>950</v>
      </c>
      <c r="I42">
        <v>0</v>
      </c>
      <c r="J42">
        <v>7345</v>
      </c>
      <c r="K42">
        <v>19986120</v>
      </c>
      <c r="L42">
        <v>5.8678222685999998E-3</v>
      </c>
      <c r="M42">
        <v>4.6307137149999999E-4</v>
      </c>
    </row>
    <row r="43" spans="1:13" ht="15">
      <c r="A43" s="12">
        <v>44958</v>
      </c>
      <c r="B43">
        <v>43886</v>
      </c>
      <c r="C43">
        <v>38839</v>
      </c>
      <c r="D43">
        <v>3360</v>
      </c>
      <c r="E43" s="6">
        <v>0</v>
      </c>
      <c r="F43" s="6">
        <v>0</v>
      </c>
      <c r="G43">
        <v>519</v>
      </c>
      <c r="H43">
        <v>692</v>
      </c>
      <c r="I43">
        <v>0</v>
      </c>
      <c r="J43">
        <v>3132</v>
      </c>
      <c r="K43">
        <v>17514000</v>
      </c>
      <c r="L43">
        <v>4.9152106884999998E-3</v>
      </c>
      <c r="M43">
        <v>2.4797305010000001E-4</v>
      </c>
    </row>
    <row r="44" spans="1:13" ht="15">
      <c r="A44" s="12">
        <v>44986</v>
      </c>
      <c r="B44">
        <v>70085</v>
      </c>
      <c r="C44">
        <v>34886</v>
      </c>
      <c r="D44">
        <v>6191</v>
      </c>
      <c r="E44" s="6">
        <v>0</v>
      </c>
      <c r="F44" s="6">
        <v>0</v>
      </c>
      <c r="G44">
        <v>321</v>
      </c>
      <c r="H44">
        <v>777</v>
      </c>
      <c r="I44">
        <v>0</v>
      </c>
      <c r="J44">
        <v>4443</v>
      </c>
      <c r="K44">
        <v>18924570</v>
      </c>
      <c r="L44">
        <v>5.8739511650000003E-3</v>
      </c>
      <c r="M44">
        <v>2.9279397099999998E-4</v>
      </c>
    </row>
    <row r="45" spans="1:13" ht="15">
      <c r="A45" s="12">
        <v>45017</v>
      </c>
      <c r="B45">
        <v>55384</v>
      </c>
      <c r="C45">
        <v>31704</v>
      </c>
      <c r="D45">
        <v>5027</v>
      </c>
      <c r="E45" s="6">
        <v>0</v>
      </c>
      <c r="F45" s="6">
        <v>0</v>
      </c>
      <c r="G45">
        <v>882</v>
      </c>
      <c r="H45">
        <v>638</v>
      </c>
      <c r="I45">
        <v>0</v>
      </c>
      <c r="J45">
        <v>6878</v>
      </c>
      <c r="K45">
        <v>18536490</v>
      </c>
      <c r="L45">
        <v>4.9693874082000003E-3</v>
      </c>
      <c r="M45">
        <v>4.5305233079999998E-4</v>
      </c>
    </row>
    <row r="46" spans="1:13" ht="15">
      <c r="A46" s="12">
        <v>45047</v>
      </c>
      <c r="B46">
        <v>64723</v>
      </c>
      <c r="C46">
        <v>39960</v>
      </c>
      <c r="D46">
        <v>3171</v>
      </c>
      <c r="E46" s="6">
        <v>0</v>
      </c>
      <c r="F46" s="6">
        <v>0</v>
      </c>
      <c r="G46">
        <v>849</v>
      </c>
      <c r="H46">
        <v>834</v>
      </c>
      <c r="I46">
        <v>0</v>
      </c>
      <c r="J46">
        <v>6564</v>
      </c>
      <c r="K46">
        <v>19776330</v>
      </c>
      <c r="L46">
        <v>5.4536913571999997E-3</v>
      </c>
      <c r="M46">
        <v>4.1701367239999998E-4</v>
      </c>
    </row>
    <row r="47" spans="1:13">
      <c r="A47" s="12">
        <v>45078</v>
      </c>
      <c r="B47">
        <v>58365</v>
      </c>
      <c r="C47">
        <v>21007</v>
      </c>
      <c r="D47">
        <v>9321</v>
      </c>
      <c r="E47">
        <v>0</v>
      </c>
      <c r="F47">
        <v>0</v>
      </c>
      <c r="G47">
        <v>545</v>
      </c>
      <c r="H47">
        <v>990</v>
      </c>
      <c r="I47">
        <v>0</v>
      </c>
      <c r="J47">
        <v>5113</v>
      </c>
      <c r="K47">
        <v>18768960</v>
      </c>
      <c r="L47">
        <v>4.7255148926000001E-3</v>
      </c>
      <c r="M47">
        <v>3.5420183110000002E-4</v>
      </c>
    </row>
    <row r="48" spans="1:13">
      <c r="A48" s="17">
        <v>45108</v>
      </c>
      <c r="B48">
        <v>62360</v>
      </c>
      <c r="C48">
        <v>19459</v>
      </c>
      <c r="D48">
        <v>3489</v>
      </c>
      <c r="E48">
        <v>0</v>
      </c>
      <c r="F48">
        <v>0</v>
      </c>
      <c r="G48">
        <v>372</v>
      </c>
      <c r="H48">
        <v>2415</v>
      </c>
      <c r="I48">
        <v>0</v>
      </c>
      <c r="J48">
        <v>5755</v>
      </c>
      <c r="K48">
        <v>19189800</v>
      </c>
      <c r="L48">
        <v>4.4454866647000001E-3</v>
      </c>
      <c r="M48">
        <v>4.4513230979999999E-4</v>
      </c>
    </row>
    <row r="49" spans="1:13">
      <c r="A49" s="13">
        <v>45139</v>
      </c>
      <c r="B49">
        <v>58431</v>
      </c>
      <c r="C49">
        <v>21286</v>
      </c>
      <c r="D49">
        <v>5566</v>
      </c>
      <c r="E49">
        <v>0</v>
      </c>
      <c r="F49">
        <v>0</v>
      </c>
      <c r="G49">
        <v>1128</v>
      </c>
      <c r="H49">
        <v>1826</v>
      </c>
      <c r="I49">
        <v>0</v>
      </c>
      <c r="J49">
        <v>5048</v>
      </c>
      <c r="K49">
        <v>18915120</v>
      </c>
      <c r="L49">
        <v>4.5087210653999999E-3</v>
      </c>
      <c r="M49">
        <v>4.2304780509999998E-4</v>
      </c>
    </row>
    <row r="50" spans="1:13">
      <c r="A50" s="13">
        <v>45170</v>
      </c>
      <c r="B50">
        <v>68991</v>
      </c>
      <c r="C50">
        <v>24322</v>
      </c>
      <c r="D50">
        <v>6592</v>
      </c>
      <c r="E50">
        <v>0</v>
      </c>
      <c r="F50">
        <v>0</v>
      </c>
      <c r="G50">
        <v>483</v>
      </c>
      <c r="H50">
        <v>162</v>
      </c>
      <c r="I50">
        <v>0</v>
      </c>
      <c r="J50">
        <v>12834</v>
      </c>
      <c r="K50">
        <v>18607680</v>
      </c>
      <c r="L50">
        <v>5.3690196734999997E-3</v>
      </c>
      <c r="M50">
        <v>7.243783212E-4</v>
      </c>
    </row>
    <row r="51" spans="1:13">
      <c r="A51" s="13">
        <v>45200</v>
      </c>
      <c r="B51">
        <v>66009</v>
      </c>
      <c r="C51">
        <v>25461</v>
      </c>
      <c r="D51">
        <v>5273</v>
      </c>
      <c r="E51">
        <v>0</v>
      </c>
      <c r="F51">
        <v>0</v>
      </c>
      <c r="G51">
        <v>75</v>
      </c>
      <c r="H51">
        <v>30</v>
      </c>
      <c r="I51">
        <v>0</v>
      </c>
      <c r="J51">
        <v>3777</v>
      </c>
      <c r="K51">
        <v>19127430</v>
      </c>
      <c r="L51">
        <v>5.0578148763000003E-3</v>
      </c>
      <c r="M51">
        <v>2.029546049E-4</v>
      </c>
    </row>
  </sheetData>
  <mergeCells count="1">
    <mergeCell ref="B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6b29a20-5fbc-440e-b21d-1d2bfddd4778">
      <UserInfo>
        <DisplayName>Marion Criaud</DisplayName>
        <AccountId>132</AccountId>
        <AccountType/>
      </UserInfo>
      <UserInfo>
        <DisplayName>Senita Robinson</DisplayName>
        <AccountId>19</AccountId>
        <AccountType/>
      </UserInfo>
      <UserInfo>
        <DisplayName>Naomi Thomas</DisplayName>
        <AccountId>197</AccountId>
        <AccountType/>
      </UserInfo>
      <UserInfo>
        <DisplayName>Joshua Christian</DisplayName>
        <AccountId>334</AccountId>
        <AccountType/>
      </UserInfo>
      <UserInfo>
        <DisplayName>Gary Kinsman</DisplayName>
        <AccountId>12</AccountId>
        <AccountType/>
      </UserInfo>
      <UserInfo>
        <DisplayName>Andy Jones (HR)</DisplayName>
        <AccountId>120</AccountId>
        <AccountType/>
      </UserInfo>
    </SharedWithUsers>
    <TaxCatchAll xmlns="86b29a20-5fbc-440e-b21d-1d2bfddd4778" xsi:nil="true"/>
    <lcf76f155ced4ddcb4097134ff3c332f xmlns="7b87b0fb-07a0-4535-902e-c6817f468927">
      <Terms xmlns="http://schemas.microsoft.com/office/infopath/2007/PartnerControls"/>
    </lcf76f155ced4ddcb4097134ff3c332f>
    <Topic xmlns="7b87b0fb-07a0-4535-902e-c6817f4689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CCAA2B622BF2AB49BB24DED40C482FEE" ma:contentTypeVersion="17" ma:contentTypeDescription="Create a new document." ma:contentTypeScope="" ma:versionID="8cf83f923b0849e206ee7756b056fc66">
  <xsd:schema xmlns:xsd="http://www.w3.org/2001/XMLSchema" xmlns:xs="http://www.w3.org/2001/XMLSchema" xmlns:p="http://schemas.microsoft.com/office/2006/metadata/properties" xmlns:ns2="7b87b0fb-07a0-4535-902e-c6817f468927" xmlns:ns3="86b29a20-5fbc-440e-b21d-1d2bfddd4778" targetNamespace="http://schemas.microsoft.com/office/2006/metadata/properties" ma:root="true" ma:fieldsID="adbd22c5633a2adf7a2ce90697038b68" ns2:_="" ns3:_="">
    <xsd:import namespace="7b87b0fb-07a0-4535-902e-c6817f468927"/>
    <xsd:import namespace="86b29a20-5fbc-440e-b21d-1d2bfddd47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element ref="ns2:To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87b0fb-07a0-4535-902e-c6817f4689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90e804e-ced4-4d3a-8c33-56cd058c4f81"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Topic" ma:index="24" nillable="true" ma:displayName="Topic" ma:format="Dropdown" ma:internalName="Topic">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b29a20-5fbc-440e-b21d-1d2bfddd477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5203dfc-ec75-4aa4-9301-03459df4ce17}" ma:internalName="TaxCatchAll" ma:showField="CatchAllData" ma:web="86b29a20-5fbc-440e-b21d-1d2bfddd47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C17F54-85A8-4FE5-B6A7-941323F47384}">
  <ds:schemaRefs>
    <ds:schemaRef ds:uri="http://purl.org/dc/dcmitype/"/>
    <ds:schemaRef ds:uri="http://purl.org/dc/terms/"/>
    <ds:schemaRef ds:uri="http://www.w3.org/XML/1998/namespace"/>
    <ds:schemaRef ds:uri="http://purl.org/dc/elements/1.1/"/>
    <ds:schemaRef ds:uri="http://schemas.openxmlformats.org/package/2006/metadata/core-properties"/>
    <ds:schemaRef ds:uri="86b29a20-5fbc-440e-b21d-1d2bfddd4778"/>
    <ds:schemaRef ds:uri="http://schemas.microsoft.com/office/2006/metadata/properties"/>
    <ds:schemaRef ds:uri="http://schemas.microsoft.com/office/infopath/2007/PartnerControls"/>
    <ds:schemaRef ds:uri="http://schemas.microsoft.com/office/2006/documentManagement/types"/>
    <ds:schemaRef ds:uri="7b87b0fb-07a0-4535-902e-c6817f468927"/>
  </ds:schemaRefs>
</ds:datastoreItem>
</file>

<file path=customXml/itemProps2.xml><?xml version="1.0" encoding="utf-8"?>
<ds:datastoreItem xmlns:ds="http://schemas.openxmlformats.org/officeDocument/2006/customXml" ds:itemID="{573855F0-8C38-4E63-8B01-9A680867DF84}">
  <ds:schemaRefs>
    <ds:schemaRef ds:uri="http://schemas.microsoft.com/sharepoint/v3/contenttype/forms"/>
  </ds:schemaRefs>
</ds:datastoreItem>
</file>

<file path=customXml/itemProps3.xml><?xml version="1.0" encoding="utf-8"?>
<ds:datastoreItem xmlns:ds="http://schemas.openxmlformats.org/officeDocument/2006/customXml" ds:itemID="{8828D67F-1F35-45BB-B208-C599FC07F99A}">
  <ds:schemaRefs>
    <ds:schemaRef ds:uri="http://schemas.microsoft.com/DataMashup"/>
  </ds:schemaRefs>
</ds:datastoreItem>
</file>

<file path=customXml/itemProps4.xml><?xml version="1.0" encoding="utf-8"?>
<ds:datastoreItem xmlns:ds="http://schemas.openxmlformats.org/officeDocument/2006/customXml" ds:itemID="{05B18062-F2C7-4D31-9E92-064978EA4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87b0fb-07a0-4535-902e-c6817f468927"/>
    <ds:schemaRef ds:uri="86b29a20-5fbc-440e-b21d-1d2bfddd4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Training - GT</vt:lpstr>
      <vt:lpstr>Training - CT</vt:lpstr>
      <vt:lpstr>Cover</vt:lpstr>
      <vt:lpstr>Report Catalogue</vt:lpstr>
      <vt:lpstr>C1-01</vt:lpstr>
      <vt:lpstr>C1-02, C1-03, C1-04, C1-05</vt:lpstr>
      <vt:lpstr>C2-01</vt:lpstr>
      <vt:lpstr>C2-02, C2-03</vt:lpstr>
      <vt:lpstr>C3-01, C3-02, C3-03, C3-04</vt:lpstr>
      <vt:lpstr>C3-05</vt:lpstr>
      <vt:lpstr>C3-06</vt:lpstr>
      <vt:lpstr>C3-07</vt:lpstr>
      <vt:lpstr>C4-01, C4-02</vt:lpstr>
      <vt:lpstr>C4-03</vt:lpstr>
      <vt:lpstr>C4-04</vt:lpstr>
      <vt:lpstr>C5-01</vt:lpstr>
      <vt:lpstr>C5-02A, C5-02B, C5-02C</vt:lpstr>
      <vt:lpstr>C5-03</vt:lpstr>
      <vt:lpstr>C5-04</vt:lpstr>
      <vt:lpstr>C5-05</vt:lpstr>
      <vt:lpstr>C6-01</vt:lpstr>
      <vt:lpstr>C6-02</vt:lpstr>
      <vt:lpstr>C7-01, C7-02, C7-04</vt:lpstr>
      <vt:lpstr>C7-03, C7-05, C7-06</vt:lpstr>
      <vt:lpstr>C7-07</vt:lpstr>
      <vt:lpstr>Workforce Data</vt:lpstr>
      <vt:lpstr>LondonPopulation</vt:lpstr>
      <vt:lpstr>MaxPopYear</vt:lpstr>
      <vt:lpstr>TotalIncidents</vt:lpstr>
      <vt:lpstr>Promotions</vt:lpstr>
      <vt:lpstr>Avg Call Handling</vt:lpstr>
      <vt:lpstr>Top Earners</vt:lpstr>
      <vt:lpstr>Voluntary Leavers</vt:lpstr>
      <vt:lpstr>Prev&amp;Prot_Day</vt:lpstr>
      <vt:lpstr>Prev&amp;Prot_Night</vt:lpstr>
    </vt:vector>
  </TitlesOfParts>
  <Manager/>
  <Company>London Fire Brigade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Senita Robinson</dc:creator>
  <cp:keywords/>
  <dc:description/>
  <cp:lastModifiedBy>Gary Kinsman</cp:lastModifiedBy>
  <cp:revision/>
  <dcterms:created xsi:type="dcterms:W3CDTF">2022-01-06T11:34:51Z</dcterms:created>
  <dcterms:modified xsi:type="dcterms:W3CDTF">2026-10-05T15:11:35Z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0x010100CCAA2B622BF2AB49BB24DED40C482FEE</vt:lpwstr>
  </property>
  <property fmtid="{D5CDD505-2E9C-101B-9397-08002B2CF9AE}" pid="3" name="Business Topic">
    <vt:lpwstr/>
  </property>
  <property fmtid="{D5CDD505-2E9C-101B-9397-08002B2CF9AE}" pid="4" name="MediaServiceImageTags">
    <vt:lpwstr/>
  </property>
</Properties>
</file>