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Projects\2310513 Stag Brewery\03 Calculations\WLC\"/>
    </mc:Choice>
  </mc:AlternateContent>
  <xr:revisionPtr revIDLastSave="0" documentId="13_ncr:1_{C51EB226-DFA2-4639-B950-EC065462F965}" xr6:coauthVersionLast="45" xr6:coauthVersionMax="45" xr10:uidLastSave="{00000000-0000-0000-0000-000000000000}"/>
  <bookViews>
    <workbookView xWindow="-120" yWindow="-120" windowWidth="29040" windowHeight="17640" activeTab="2" xr2:uid="{00000000-000D-0000-FFFF-FFFF00000000}"/>
  </bookViews>
  <sheets>
    <sheet name="Introduction" sheetId="8" r:id="rId1"/>
    <sheet name="Pre-app information" sheetId="6" r:id="rId2"/>
    <sheet name="Outline planning stage" sheetId="10" r:id="rId3"/>
    <sheet name="Detailed planning stage" sheetId="11" r:id="rId4"/>
    <sheet name="Post-construction result" sheetId="9" r:id="rId5"/>
    <sheet name="Drop down list" sheetId="12" r:id="rId6"/>
  </sheets>
  <definedNames>
    <definedName name="_Hlk30849479" localSheetId="3">'Detailed planning stage'!#REF!</definedName>
    <definedName name="_Hlk30849479" localSheetId="2">'Outline planning stage'!#REF!</definedName>
    <definedName name="_Hlk30849479" localSheetId="4">'Post-construction result'!#REF!</definedName>
    <definedName name="_Hlk30849479" localSheetId="1">'Pre-app information'!#REF!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26" i="11" l="1"/>
  <c r="N126" i="11"/>
  <c r="N127" i="11" s="1"/>
  <c r="L127" i="11" l="1"/>
  <c r="M18" i="11"/>
  <c r="M18" i="9" s="1"/>
  <c r="S90" i="11"/>
  <c r="S122" i="11" s="1"/>
  <c r="I126" i="11"/>
  <c r="I127" i="11" s="1"/>
  <c r="K126" i="11"/>
  <c r="K127" i="11" s="1"/>
  <c r="S93" i="11"/>
  <c r="S125" i="11" s="1"/>
  <c r="C126" i="11"/>
  <c r="S92" i="11"/>
  <c r="S124" i="11" s="1"/>
  <c r="S91" i="11"/>
  <c r="S123" i="11" s="1"/>
  <c r="S88" i="11"/>
  <c r="S120" i="11" s="1"/>
  <c r="H126" i="11"/>
  <c r="H127" i="11" s="1"/>
  <c r="J126" i="11"/>
  <c r="J127" i="11" s="1"/>
  <c r="T126" i="11"/>
  <c r="G126" i="11"/>
  <c r="F126" i="11"/>
  <c r="F127" i="11" s="1"/>
  <c r="E126" i="11"/>
  <c r="E127" i="11" s="1"/>
  <c r="D126" i="11"/>
  <c r="K18" i="11" l="1"/>
  <c r="K18" i="9" s="1"/>
  <c r="M19" i="11"/>
  <c r="M19" i="9" s="1"/>
  <c r="T127" i="11"/>
  <c r="O18" i="11"/>
  <c r="G127" i="11"/>
  <c r="L18" i="11"/>
  <c r="C127" i="11"/>
  <c r="D127" i="11"/>
  <c r="L19" i="11" l="1"/>
  <c r="L19" i="9" s="1"/>
  <c r="L18" i="9"/>
  <c r="O19" i="11"/>
  <c r="O19" i="9" s="1"/>
  <c r="O18" i="9"/>
  <c r="K19" i="11"/>
  <c r="K19" i="9" s="1"/>
  <c r="Q126" i="11"/>
  <c r="Q127" i="11" s="1"/>
  <c r="R126" i="11"/>
  <c r="R127" i="11" s="1"/>
  <c r="P126" i="11"/>
  <c r="P127" i="11" s="1"/>
  <c r="O126" i="11" l="1"/>
  <c r="N18" i="11" l="1"/>
  <c r="O127" i="11"/>
  <c r="L94" i="9"/>
  <c r="N19" i="11" l="1"/>
  <c r="N19" i="9" s="1"/>
  <c r="N18" i="9"/>
  <c r="S74" i="9"/>
  <c r="S75" i="9"/>
  <c r="S76" i="9"/>
  <c r="S77" i="9"/>
  <c r="S78" i="9"/>
  <c r="S79" i="9"/>
  <c r="S80" i="9"/>
  <c r="S81" i="9"/>
  <c r="S82" i="9"/>
  <c r="S83" i="9"/>
  <c r="S84" i="9"/>
  <c r="S85" i="9"/>
  <c r="S86" i="9"/>
  <c r="S87" i="9"/>
  <c r="S88" i="9"/>
  <c r="S89" i="9"/>
  <c r="S90" i="9"/>
  <c r="S91" i="9"/>
  <c r="S92" i="9"/>
  <c r="S93" i="9"/>
  <c r="I65" i="9"/>
  <c r="I66" i="9" s="1"/>
  <c r="H65" i="9"/>
  <c r="H66" i="9" s="1"/>
  <c r="D65" i="9"/>
  <c r="D66" i="9" s="1"/>
  <c r="I63" i="11"/>
  <c r="I64" i="11" s="1"/>
  <c r="H63" i="11"/>
  <c r="H64" i="11" s="1"/>
  <c r="D63" i="11"/>
  <c r="D64" i="11" s="1"/>
  <c r="T126" i="9"/>
  <c r="O24" i="9" s="1"/>
  <c r="O25" i="9" s="1"/>
  <c r="R126" i="9"/>
  <c r="R127" i="9" s="1"/>
  <c r="Q126" i="9"/>
  <c r="Q127" i="9" s="1"/>
  <c r="P126" i="9"/>
  <c r="P127" i="9" s="1"/>
  <c r="O126" i="9"/>
  <c r="N126" i="9"/>
  <c r="N127" i="9" s="1"/>
  <c r="L126" i="9"/>
  <c r="K126" i="9"/>
  <c r="K127" i="9" s="1"/>
  <c r="J126" i="9"/>
  <c r="J127" i="9" s="1"/>
  <c r="I126" i="9"/>
  <c r="I127" i="9" s="1"/>
  <c r="H126" i="9"/>
  <c r="H127" i="9" s="1"/>
  <c r="G126" i="9"/>
  <c r="F126" i="9"/>
  <c r="F127" i="9" s="1"/>
  <c r="E126" i="9"/>
  <c r="E127" i="9" s="1"/>
  <c r="D126" i="9"/>
  <c r="D127" i="9" s="1"/>
  <c r="C126" i="9"/>
  <c r="S125" i="9"/>
  <c r="S124" i="9"/>
  <c r="S123" i="9"/>
  <c r="S122" i="9"/>
  <c r="S121" i="9"/>
  <c r="S120" i="9"/>
  <c r="S119" i="9"/>
  <c r="S118" i="9"/>
  <c r="S117" i="9"/>
  <c r="S116" i="9"/>
  <c r="S115" i="9"/>
  <c r="S114" i="9"/>
  <c r="S113" i="9"/>
  <c r="S112" i="9"/>
  <c r="S111" i="9"/>
  <c r="S110" i="9"/>
  <c r="S109" i="9"/>
  <c r="S108" i="9"/>
  <c r="S107" i="9"/>
  <c r="S106" i="9"/>
  <c r="T94" i="9"/>
  <c r="R94" i="9"/>
  <c r="R95" i="9" s="1"/>
  <c r="Q94" i="9"/>
  <c r="Q95" i="9" s="1"/>
  <c r="P94" i="9"/>
  <c r="P95" i="9" s="1"/>
  <c r="O94" i="9"/>
  <c r="N94" i="9"/>
  <c r="E24" i="9" s="1"/>
  <c r="E25" i="9" s="1"/>
  <c r="L95" i="9"/>
  <c r="K94" i="9"/>
  <c r="K95" i="9" s="1"/>
  <c r="J94" i="9"/>
  <c r="I94" i="9"/>
  <c r="I95" i="9" s="1"/>
  <c r="H94" i="9"/>
  <c r="H95" i="9" s="1"/>
  <c r="G94" i="9"/>
  <c r="F94" i="9"/>
  <c r="F95" i="9" s="1"/>
  <c r="E94" i="9"/>
  <c r="E95" i="9" s="1"/>
  <c r="D94" i="9"/>
  <c r="D95" i="9" s="1"/>
  <c r="C94" i="9"/>
  <c r="T126" i="10"/>
  <c r="R126" i="10"/>
  <c r="R127" i="10" s="1"/>
  <c r="Q126" i="10"/>
  <c r="Q127" i="10" s="1"/>
  <c r="P126" i="10"/>
  <c r="P127" i="10" s="1"/>
  <c r="O126" i="10"/>
  <c r="N126" i="10"/>
  <c r="L126" i="10"/>
  <c r="L127" i="10" s="1"/>
  <c r="K126" i="10"/>
  <c r="K127" i="10" s="1"/>
  <c r="J126" i="10"/>
  <c r="J127" i="10" s="1"/>
  <c r="I126" i="10"/>
  <c r="I127" i="10" s="1"/>
  <c r="H126" i="10"/>
  <c r="H127" i="10" s="1"/>
  <c r="G126" i="10"/>
  <c r="F126" i="10"/>
  <c r="F127" i="10" s="1"/>
  <c r="E126" i="10"/>
  <c r="E127" i="10" s="1"/>
  <c r="D126" i="10"/>
  <c r="D127" i="10" s="1"/>
  <c r="C126" i="10"/>
  <c r="S125" i="10"/>
  <c r="S124" i="10"/>
  <c r="S123" i="10"/>
  <c r="S122" i="10"/>
  <c r="S121" i="10"/>
  <c r="S120" i="10"/>
  <c r="S119" i="10"/>
  <c r="S118" i="10"/>
  <c r="S117" i="10"/>
  <c r="S116" i="10"/>
  <c r="S115" i="10"/>
  <c r="S114" i="10"/>
  <c r="S113" i="10"/>
  <c r="S112" i="10"/>
  <c r="S111" i="10"/>
  <c r="S110" i="10"/>
  <c r="S109" i="10"/>
  <c r="S108" i="10"/>
  <c r="S107" i="10"/>
  <c r="S106" i="10"/>
  <c r="T94" i="10"/>
  <c r="R94" i="10"/>
  <c r="R95" i="10" s="1"/>
  <c r="Q94" i="10"/>
  <c r="Q95" i="10" s="1"/>
  <c r="P94" i="10"/>
  <c r="P95" i="10" s="1"/>
  <c r="O94" i="10"/>
  <c r="N94" i="10"/>
  <c r="N95" i="10" s="1"/>
  <c r="L94" i="10"/>
  <c r="K94" i="10"/>
  <c r="J94" i="10"/>
  <c r="J95" i="10" s="1"/>
  <c r="I94" i="10"/>
  <c r="I95" i="10" s="1"/>
  <c r="H94" i="10"/>
  <c r="H95" i="10" s="1"/>
  <c r="G94" i="10"/>
  <c r="F94" i="10"/>
  <c r="F95" i="10" s="1"/>
  <c r="E94" i="10"/>
  <c r="E95" i="10" s="1"/>
  <c r="D94" i="10"/>
  <c r="D95" i="10" s="1"/>
  <c r="C94" i="10"/>
  <c r="S93" i="10"/>
  <c r="S92" i="10"/>
  <c r="S91" i="10"/>
  <c r="S90" i="10"/>
  <c r="S89" i="10"/>
  <c r="S88" i="10"/>
  <c r="S87" i="10"/>
  <c r="S86" i="10"/>
  <c r="S85" i="10"/>
  <c r="S84" i="10"/>
  <c r="S83" i="10"/>
  <c r="S82" i="10"/>
  <c r="S81" i="10"/>
  <c r="S80" i="10"/>
  <c r="S79" i="10"/>
  <c r="S78" i="10"/>
  <c r="S77" i="10"/>
  <c r="S76" i="10"/>
  <c r="S75" i="10"/>
  <c r="S74" i="10"/>
  <c r="S75" i="11"/>
  <c r="S107" i="11" s="1"/>
  <c r="S76" i="11"/>
  <c r="S108" i="11" s="1"/>
  <c r="S77" i="11"/>
  <c r="S109" i="11" s="1"/>
  <c r="S78" i="11"/>
  <c r="S110" i="11" s="1"/>
  <c r="S80" i="11"/>
  <c r="S112" i="11" s="1"/>
  <c r="S81" i="11"/>
  <c r="S113" i="11" s="1"/>
  <c r="S82" i="11"/>
  <c r="S114" i="11" s="1"/>
  <c r="S83" i="11"/>
  <c r="S115" i="11" s="1"/>
  <c r="S84" i="11"/>
  <c r="S116" i="11" s="1"/>
  <c r="S85" i="11"/>
  <c r="S117" i="11" s="1"/>
  <c r="S86" i="11"/>
  <c r="S118" i="11" s="1"/>
  <c r="S87" i="11"/>
  <c r="S119" i="11" s="1"/>
  <c r="S89" i="11"/>
  <c r="S121" i="11" s="1"/>
  <c r="S74" i="11"/>
  <c r="S106" i="11" s="1"/>
  <c r="P94" i="11"/>
  <c r="P95" i="11" s="1"/>
  <c r="Q94" i="11"/>
  <c r="Q95" i="11" s="1"/>
  <c r="R94" i="11"/>
  <c r="R95" i="11" s="1"/>
  <c r="T94" i="11"/>
  <c r="O94" i="11"/>
  <c r="N94" i="11"/>
  <c r="N95" i="11" s="1"/>
  <c r="L94" i="11"/>
  <c r="J94" i="11"/>
  <c r="J95" i="11" s="1"/>
  <c r="I94" i="11"/>
  <c r="I95" i="11" s="1"/>
  <c r="H94" i="11"/>
  <c r="H95" i="11" s="1"/>
  <c r="G94" i="11"/>
  <c r="F94" i="11"/>
  <c r="F95" i="11" s="1"/>
  <c r="E94" i="11"/>
  <c r="E95" i="11" s="1"/>
  <c r="O127" i="10" l="1"/>
  <c r="N18" i="10"/>
  <c r="N19" i="10" s="1"/>
  <c r="O95" i="9"/>
  <c r="F24" i="9"/>
  <c r="F25" i="9" s="1"/>
  <c r="G127" i="10"/>
  <c r="L18" i="10"/>
  <c r="G95" i="9"/>
  <c r="D24" i="9"/>
  <c r="D25" i="9" s="1"/>
  <c r="K24" i="9"/>
  <c r="K25" i="9" s="1"/>
  <c r="L127" i="9"/>
  <c r="M24" i="9"/>
  <c r="M25" i="9" s="1"/>
  <c r="T127" i="10"/>
  <c r="O18" i="10"/>
  <c r="O19" i="10" s="1"/>
  <c r="T95" i="9"/>
  <c r="G24" i="9"/>
  <c r="G25" i="9" s="1"/>
  <c r="C127" i="10"/>
  <c r="K18" i="10"/>
  <c r="K19" i="10" s="1"/>
  <c r="C24" i="9"/>
  <c r="C25" i="9" s="1"/>
  <c r="N24" i="9"/>
  <c r="N25" i="9" s="1"/>
  <c r="L24" i="9"/>
  <c r="L25" i="9" s="1"/>
  <c r="N127" i="10"/>
  <c r="M18" i="10"/>
  <c r="M19" i="10" s="1"/>
  <c r="E18" i="11"/>
  <c r="G95" i="11"/>
  <c r="F18" i="11"/>
  <c r="T95" i="11"/>
  <c r="G18" i="11"/>
  <c r="O95" i="10"/>
  <c r="G95" i="10"/>
  <c r="D18" i="10"/>
  <c r="D19" i="10" s="1"/>
  <c r="T95" i="10"/>
  <c r="C95" i="10"/>
  <c r="C18" i="10"/>
  <c r="C19" i="10" s="1"/>
  <c r="K95" i="10"/>
  <c r="L95" i="10"/>
  <c r="E18" i="10"/>
  <c r="E19" i="10" s="1"/>
  <c r="O95" i="11"/>
  <c r="L95" i="11"/>
  <c r="G127" i="9"/>
  <c r="T127" i="9"/>
  <c r="C127" i="9"/>
  <c r="C95" i="9"/>
  <c r="N95" i="9"/>
  <c r="J95" i="9"/>
  <c r="O127" i="9"/>
  <c r="S94" i="9"/>
  <c r="S95" i="9" s="1"/>
  <c r="S126" i="9"/>
  <c r="S127" i="9" s="1"/>
  <c r="S126" i="10"/>
  <c r="S127" i="10" s="1"/>
  <c r="G18" i="10"/>
  <c r="G19" i="10" s="1"/>
  <c r="S94" i="10"/>
  <c r="S95" i="10" s="1"/>
  <c r="F18" i="10"/>
  <c r="F19" i="10" s="1"/>
  <c r="G19" i="11" l="1"/>
  <c r="G19" i="9" s="1"/>
  <c r="G18" i="9"/>
  <c r="F19" i="11"/>
  <c r="F19" i="9" s="1"/>
  <c r="F18" i="9"/>
  <c r="E19" i="11"/>
  <c r="E19" i="9" s="1"/>
  <c r="E18" i="9"/>
  <c r="L19" i="10"/>
  <c r="I63" i="10"/>
  <c r="I64" i="10" s="1"/>
  <c r="H63" i="10"/>
  <c r="H64" i="10" s="1"/>
  <c r="D63" i="10"/>
  <c r="D64" i="10" s="1"/>
  <c r="D94" i="11" l="1"/>
  <c r="C94" i="11"/>
  <c r="C18" i="11" l="1"/>
  <c r="C18" i="9" s="1"/>
  <c r="C95" i="11"/>
  <c r="D95" i="11"/>
  <c r="C19" i="11" l="1"/>
  <c r="C19" i="9" s="1"/>
  <c r="K94" i="11"/>
  <c r="S79" i="11"/>
  <c r="S111" i="11" s="1"/>
  <c r="K95" i="11" l="1"/>
  <c r="D18" i="11"/>
  <c r="D18" i="9" s="1"/>
  <c r="S94" i="11"/>
  <c r="S95" i="11" s="1"/>
  <c r="S126" i="11"/>
  <c r="S127" i="11" s="1"/>
  <c r="D19" i="11" l="1"/>
  <c r="D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 Qian</author>
  </authors>
  <commentList>
    <comment ref="N90" authorId="0" shapeId="0" xr:uid="{6843DF6A-0C34-48C2-80F4-F6C63CA8B098}">
      <text>
        <r>
          <rPr>
            <b/>
            <sz val="9"/>
            <color indexed="81"/>
            <rFont val="Tahoma"/>
            <family val="2"/>
          </rPr>
          <t>Operational Water use</t>
        </r>
        <r>
          <rPr>
            <sz val="9"/>
            <color indexed="81"/>
            <rFont val="Tahoma"/>
            <family val="2"/>
          </rPr>
          <t xml:space="preserve">
</t>
        </r>
      </text>
    </comment>
  </commentList>
</comments>
</file>

<file path=xl/sharedStrings.xml><?xml version="1.0" encoding="utf-8"?>
<sst xmlns="http://schemas.openxmlformats.org/spreadsheetml/2006/main" count="755" uniqueCount="244">
  <si>
    <t>Greater London Authority - Whole Life-Cycle Carbon (WLC) Assessment template</t>
  </si>
  <si>
    <t>HOW TO USE THIS SPREADSHEET</t>
  </si>
  <si>
    <t>QUERIES</t>
  </si>
  <si>
    <t xml:space="preserve">Any queries or feedback on this template should be submitted to: </t>
  </si>
  <si>
    <t>ZeroCarbonPlanning@london.gov.uk</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</si>
  <si>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</si>
  <si>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</si>
  <si>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</si>
  <si>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</si>
  <si>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</si>
  <si>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</si>
  <si>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</si>
  <si>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</si>
  <si>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</si>
  <si>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</si>
  <si>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</si>
  <si>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Has this principle been adopted? (Y/N)</t>
  </si>
  <si>
    <t xml:space="preserve">If yes provide examples, and if no please provide reasons for this </t>
  </si>
  <si>
    <t>Reuse and retrofit of existing buildings</t>
  </si>
  <si>
    <t xml:space="preserve">Significant retention and reuse of structures is carbon efficient and reduces construction costs. </t>
  </si>
  <si>
    <t>Use recycled or repurposed material</t>
  </si>
  <si>
    <t>Reduces carbon emissions and reduces waste.</t>
  </si>
  <si>
    <t>Material selection</t>
  </si>
  <si>
    <t>Appropriate material choices is key to carbon reduction. Ensuring that there is synchronicity between materials selected and planned life expectancy of the building reduces waste and the need for replacement, thus reducing in use costs.</t>
  </si>
  <si>
    <t>Minimise operational energy use</t>
  </si>
  <si>
    <t>A 'fabric first' approach should be prioritised to minimise energy demand and reduce carbon and in-use costs.</t>
  </si>
  <si>
    <t>Minimise operational water use</t>
  </si>
  <si>
    <t>Choice of materials and durability of systems, to avoid leakage and subsequent building damage, contribute to reducing the carbon cost of water use.</t>
  </si>
  <si>
    <t>Disassembly and reuse</t>
  </si>
  <si>
    <t>Designing for future disassembly ensures that products do not become future waste, and maintain their environmental and economic value.</t>
  </si>
  <si>
    <t>Building shape and form</t>
  </si>
  <si>
    <t>Compact efficient shapes help minimise both operational and embodied carbon emissions for a given floor area. This means a more efficient building overall resulting in lower construction and in use costs.</t>
  </si>
  <si>
    <t>Regenerative design</t>
  </si>
  <si>
    <r>
      <t>Removing CO</t>
    </r>
    <r>
      <rPr>
        <sz val="8"/>
        <color rgb="FF313231"/>
        <rFont val="Arial"/>
        <family val="2"/>
      </rPr>
      <t>2</t>
    </r>
    <r>
      <rPr>
        <sz val="10"/>
        <color rgb="FF313231"/>
        <rFont val="Arial"/>
        <family val="2"/>
      </rPr>
      <t xml:space="preserve"> from the atmosphere through materials and systems absorbing it makes a direct positive contribution to carbon reduction. </t>
    </r>
  </si>
  <si>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</si>
  <si>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</si>
  <si>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</si>
  <si>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operational/embodied carbon relationship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</si>
  <si>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</si>
  <si>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</si>
  <si>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</si>
  <si>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</si>
  <si>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</si>
  <si>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an unnecessary and avoidable carbon cost. Buildings should be designed to minimise fabrication and construction waste, and to ease repair and replacement with minimum waste, which helps reduce initial and in-use costs. </t>
  </si>
  <si>
    <t>Efficient fabrication</t>
  </si>
  <si>
    <t>Lightweight construction</t>
  </si>
  <si>
    <t xml:space="preserve">Lightweight construction uses less material which reduces the carbon footprint of the building as there is less material to source, fabricate and deliver to site. </t>
  </si>
  <si>
    <t>Circular economy</t>
  </si>
  <si>
    <t xml:space="preserve">The circular economy principle focusses on a more efficient use of materials which in turn leads to carbon and financial efficiencies. </t>
  </si>
  <si>
    <t>Date of assessment</t>
  </si>
  <si>
    <t>Nationally recognised assessment method used</t>
  </si>
  <si>
    <t>Reference study period (if not 60 years)</t>
  </si>
  <si>
    <t xml:space="preserve">Software tool used </t>
  </si>
  <si>
    <t>Source of carbon data for materials and products</t>
  </si>
  <si>
    <t>[See guidance for acceptable sources]</t>
  </si>
  <si>
    <t>EPD database used</t>
  </si>
  <si>
    <t>Module A1-A5</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</si>
  <si>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</si>
  <si>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</si>
  <si>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</si>
  <si>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</si>
  <si>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Key site opportunities and constraints in reducing WLC emissions</t>
  </si>
  <si>
    <t>[Insert more lines if needed]</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</si>
  <si>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</si>
  <si>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Benefits and loads beyond the system boundary (Module D)</t>
  </si>
  <si>
    <t>Building element category</t>
  </si>
  <si>
    <t>Material quantity (kg)</t>
  </si>
  <si>
    <t>Demolition: Toxic/Hazardous/Contaminated Material Treatment</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</si>
  <si>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</si>
  <si>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</si>
  <si>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</si>
  <si>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</si>
  <si>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</si>
  <si>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</si>
  <si>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</si>
  <si>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</si>
  <si>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</si>
  <si>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</si>
  <si>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</si>
  <si>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</si>
  <si>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</si>
  <si>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t>
  </si>
  <si>
    <t>Services (MEP)</t>
  </si>
  <si>
    <t>Prefabricated Buildings and Building Units</t>
  </si>
  <si>
    <t>Work to Existing Building</t>
  </si>
  <si>
    <t>External works</t>
  </si>
  <si>
    <t xml:space="preserve">[A1] to [A3] </t>
  </si>
  <si>
    <t>[A4]</t>
  </si>
  <si>
    <t>[A5]</t>
  </si>
  <si>
    <t>[B1]</t>
  </si>
  <si>
    <t>[B2]*</t>
  </si>
  <si>
    <t>[B3]*</t>
  </si>
  <si>
    <t>[B4]*</t>
  </si>
  <si>
    <t>[B5]*</t>
  </si>
  <si>
    <t>[B6]</t>
  </si>
  <si>
    <t>[B7]</t>
  </si>
  <si>
    <t>[C1]</t>
  </si>
  <si>
    <t>[C2]</t>
  </si>
  <si>
    <t>[C3]</t>
  </si>
  <si>
    <t>[C4]</t>
  </si>
  <si>
    <t>Temporary Diversion Works</t>
  </si>
  <si>
    <t>Regulated emissions</t>
  </si>
  <si>
    <t>Unregulated emissions</t>
  </si>
  <si>
    <t>TOTAL kg CO2e</t>
  </si>
  <si>
    <r>
      <t xml:space="preserve">TOTAL - </t>
    </r>
    <r>
      <rPr>
        <sz val="10"/>
        <color rgb="FFFFFFFF"/>
        <rFont val="Arial"/>
        <family val="2"/>
      </rPr>
      <t>kg CO2e/m2 GIA</t>
    </r>
  </si>
  <si>
    <t>Notes:</t>
  </si>
  <si>
    <t>Further potential opportunities</t>
  </si>
  <si>
    <t>Fittings, furnishings &amp; equipment (FFE)</t>
  </si>
  <si>
    <t>Note/example</t>
  </si>
  <si>
    <t>For all primary building systems (structure, substructure, envelope, MEP services, internal finishes)</t>
  </si>
  <si>
    <t>MATERIAL QUANTITY AND END OF LIFE SCENARIOS</t>
  </si>
  <si>
    <t>Declare 'end of life' scenario as per project’s Circular Economy Statement</t>
  </si>
  <si>
    <t>Module D*</t>
  </si>
  <si>
    <t>Module C</t>
  </si>
  <si>
    <t>Module B</t>
  </si>
  <si>
    <t>Module A</t>
  </si>
  <si>
    <t>Mandatary cells for completion</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</si>
  <si>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</si>
  <si>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r>
      <rPr>
        <vertAlign val="superscript"/>
        <sz val="10"/>
        <color rgb="FF000000"/>
        <rFont val="Arial"/>
        <family val="2"/>
      </rPr>
      <t>1</t>
    </r>
    <r>
      <rPr>
        <sz val="10"/>
        <color rgb="FF000000"/>
        <rFont val="Arial"/>
        <family val="2"/>
      </rPr>
      <t xml:space="preserve"> If you have entered a reference study period in cell C10 because the assumed building life expectancy is greater or less than 60 years, this table should be copied and pasted below using the actual assumed life expectancy. This should be done for both GWP reporting tables and should be clearly labelled.</t>
    </r>
  </si>
  <si>
    <r>
      <t>GWP POTENTIAL FOR ALL LIFE-CYCLE MODULES</t>
    </r>
    <r>
      <rPr>
        <b/>
        <vertAlign val="superscript"/>
        <sz val="10"/>
        <color rgb="FFFFFFFF"/>
        <rFont val="Arial"/>
        <family val="2"/>
      </rPr>
      <t xml:space="preserve">1                                                                                                                                                         </t>
    </r>
    <r>
      <rPr>
        <b/>
        <sz val="10"/>
        <color rgb="FFFFFFFF"/>
        <rFont val="Arial"/>
        <family val="2"/>
      </rPr>
      <t>(kgCO2e)</t>
    </r>
  </si>
  <si>
    <r>
      <t>TOTAL
Modules A-C 
kgCO</t>
    </r>
    <r>
      <rPr>
        <b/>
        <vertAlign val="subscript"/>
        <sz val="10"/>
        <color rgb="FFFFFFFF"/>
        <rFont val="Arial"/>
        <family val="2"/>
      </rPr>
      <t>2</t>
    </r>
    <r>
      <rPr>
        <b/>
        <sz val="10"/>
        <color rgb="FFFFFFFF"/>
        <rFont val="Arial"/>
        <family val="2"/>
      </rPr>
      <t>e</t>
    </r>
  </si>
  <si>
    <r>
      <t>GWP POTENTIAL FOR ALL LIFE-CYCLE MODULES</t>
    </r>
    <r>
      <rPr>
        <b/>
        <vertAlign val="superscript"/>
        <sz val="10"/>
        <color rgb="FFFFFFFF"/>
        <rFont val="Arial"/>
        <family val="2"/>
      </rPr>
      <t xml:space="preserve">1                                                                                                                                                         </t>
    </r>
    <r>
      <rPr>
        <b/>
        <sz val="10"/>
        <color rgb="FFFFFFFF"/>
        <rFont val="Arial"/>
        <family val="2"/>
      </rPr>
      <t xml:space="preserve">(kgCO2e)                                                                                           </t>
    </r>
  </si>
  <si>
    <t>ASSESSMENT 1 - current status of the electricity grid</t>
  </si>
  <si>
    <t>ASSESSMENT 2 - expected decarbonisation of the electricity grid</t>
  </si>
  <si>
    <t>N/A</t>
  </si>
  <si>
    <t>[This should align with the software tool used at outline/detailed planning stage]</t>
  </si>
  <si>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</si>
  <si>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</si>
  <si>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</si>
  <si>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r>
      <t>[A4]</t>
    </r>
    <r>
      <rPr>
        <b/>
        <vertAlign val="superscript"/>
        <sz val="10"/>
        <color rgb="FF000000"/>
        <rFont val="Arial"/>
        <family val="2"/>
      </rPr>
      <t>2</t>
    </r>
  </si>
  <si>
    <r>
      <t>Material 'end of life'</t>
    </r>
    <r>
      <rPr>
        <b/>
        <sz val="10"/>
        <rFont val="Calibri"/>
        <family val="2"/>
      </rPr>
      <t> </t>
    </r>
    <r>
      <rPr>
        <b/>
        <sz val="10"/>
        <rFont val="Arial"/>
        <family val="2"/>
      </rPr>
      <t>scenarios (Module C)</t>
    </r>
  </si>
  <si>
    <t>Assessment 1</t>
  </si>
  <si>
    <t>Assessment 2</t>
  </si>
  <si>
    <t>Assessment no.</t>
  </si>
  <si>
    <t>Material type</t>
  </si>
  <si>
    <t>e.g. Reinforcement</t>
  </si>
  <si>
    <t>e.g. Formwork</t>
  </si>
  <si>
    <t>65000 kg</t>
  </si>
  <si>
    <t>5000 kg</t>
  </si>
  <si>
    <t>250 kg</t>
  </si>
  <si>
    <t xml:space="preserve">* Report non-decarbonised values for both material and operational emissions using current status of the electricity grid.  </t>
  </si>
  <si>
    <t>* Report decarbonised values for both material and operational emissions using expected decarbonisation of the electricity grid.</t>
  </si>
  <si>
    <t>TOTAL</t>
  </si>
  <si>
    <r>
      <rPr>
        <vertAlign val="superscript"/>
        <sz val="10"/>
        <color rgb="FF000000"/>
        <rFont val="Arial"/>
        <family val="2"/>
      </rPr>
      <t>2</t>
    </r>
    <r>
      <rPr>
        <sz val="10"/>
        <color rgb="FF000000"/>
        <rFont val="Arial"/>
        <family val="2"/>
      </rPr>
      <t xml:space="preserve"> Use the ‘European manufactured’ transportation scenarios (see Table 7, page 19 of the RICS PS) to calculate transportation emissions of MEP equipment.</t>
    </r>
  </si>
  <si>
    <t>WLC reduction principles adopted</t>
  </si>
  <si>
    <t>Y</t>
  </si>
  <si>
    <t>N</t>
  </si>
  <si>
    <t>0 kg</t>
  </si>
  <si>
    <t>Estimated reusable materials (kg)</t>
  </si>
  <si>
    <t>Estimated recyclable materials (kg)</t>
  </si>
  <si>
    <t>2 kg</t>
  </si>
  <si>
    <t>25 kg</t>
  </si>
  <si>
    <t>8 kg</t>
  </si>
  <si>
    <t>Material intensity (kg/m2 GIA)</t>
  </si>
  <si>
    <t>[If using more than one database please list all]</t>
  </si>
  <si>
    <t>Assumptions made with respect to maintenance, repair and replacement cycles (Module B)</t>
  </si>
  <si>
    <t>Product and Construction Stage (Module A)</t>
  </si>
  <si>
    <t>Assumptions made with respect to maintenance, repair and replacement cycles  (Module B)</t>
  </si>
  <si>
    <t xml:space="preserve">Construction process stage (kgCO2e)  </t>
  </si>
  <si>
    <t xml:space="preserve">Use stage (kgCO2e)  </t>
  </si>
  <si>
    <t xml:space="preserve">Product stage (kgCO2e)  </t>
  </si>
  <si>
    <t xml:space="preserve">End of Life (EoL) stage (kgCO2e)  </t>
  </si>
  <si>
    <t xml:space="preserve">Benefits and loads beyond the system boundary (kgCO2e)  </t>
  </si>
  <si>
    <r>
      <t xml:space="preserve">Sequestered (or biogenic) carbon </t>
    </r>
    <r>
      <rPr>
        <sz val="10"/>
        <color rgb="FF000000"/>
        <rFont val="Arial"/>
        <family val="2"/>
      </rPr>
      <t>(negative value)</t>
    </r>
    <r>
      <rPr>
        <b/>
        <sz val="10"/>
        <color rgb="FF000000"/>
        <rFont val="Arial"/>
        <family val="2"/>
      </rPr>
      <t xml:space="preserve"> (kgCO2e)  </t>
    </r>
  </si>
  <si>
    <r>
      <t xml:space="preserve">Sequestered (or biogenic) carbon </t>
    </r>
    <r>
      <rPr>
        <sz val="10"/>
        <color rgb="FF000000"/>
        <rFont val="Arial"/>
        <family val="2"/>
      </rPr>
      <t xml:space="preserve">(negative value) </t>
    </r>
    <r>
      <rPr>
        <b/>
        <sz val="10"/>
        <color rgb="FF000000"/>
        <rFont val="Arial"/>
        <family val="2"/>
      </rPr>
      <t xml:space="preserve">(kgCO2e)  </t>
    </r>
  </si>
  <si>
    <t>Efficient construction methods (e.g. modular systems, precision manufacturing and modern methods of construction) contribute to better build quality, reduce construction phase waste and reduce the need for repairs during post completion and the defects period (snagging).</t>
  </si>
  <si>
    <t>Breakdown of material type in each category
[Insert more lines if needed]
e.g. Concrete</t>
  </si>
  <si>
    <t xml:space="preserve">i.e. Design options or materials that could be used, design principles that could be applied. </t>
  </si>
  <si>
    <t>[This list does not need to be exhaustive but should identify the actions with the biggest impacts. Insert more lines if needed]</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</si>
  <si>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</si>
  <si>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Confirm here whether Assessment 1 or Assessment 2 (see below) is to form the basis of design decisions</t>
  </si>
  <si>
    <t>Confirm here whether Assessment 1 or Assessment 2 formed the basis of design decisions</t>
  </si>
  <si>
    <r>
      <t xml:space="preserve">Estimated WLC emissions (Assessment 2)
</t>
    </r>
    <r>
      <rPr>
        <sz val="10"/>
        <color theme="0"/>
        <rFont val="Arial"/>
        <family val="2"/>
      </rPr>
      <t xml:space="preserve">N.B. The results from Assessment 2 below are automatically populated here. </t>
    </r>
  </si>
  <si>
    <t>Module B6-B7</t>
  </si>
  <si>
    <t>Module B1-B5</t>
  </si>
  <si>
    <t>e.g. BS EN 15978, with additional guidance from RICS Professional Statement</t>
  </si>
  <si>
    <t>e.g. A1, B1 etc.</t>
  </si>
  <si>
    <t>[Explain the reasons for any divergences from assessment 2 result against the WLC emissions baseline above]</t>
  </si>
  <si>
    <t>[Explain the reasons for any divergences from assessment 1 result against the WLC emissions baseline above]</t>
  </si>
  <si>
    <t xml:space="preserve">Commentary comparing the post-construction results against the WLC emissions baseline (Assessment 1) above </t>
  </si>
  <si>
    <t xml:space="preserve">Commentary comparing the post-construction results against the WLC benchmarks (see Appendix 2) </t>
  </si>
  <si>
    <t xml:space="preserve">Commentary comparing the post-construction results against the WLC emissions baseline (Assessment 2) above </t>
  </si>
  <si>
    <r>
      <t xml:space="preserve">Estimated WLC emissions (Assessment 1)
</t>
    </r>
    <r>
      <rPr>
        <sz val="10"/>
        <color theme="0"/>
        <rFont val="Arial"/>
        <family val="2"/>
      </rPr>
      <t xml:space="preserve">N.B. This forms the WLC baseline for the development. The results from Assessment 1 below are automatically populated here. </t>
    </r>
  </si>
  <si>
    <t xml:space="preserve">Comparison with WLC benchmarks (see Appendix 2 of the guidance) if Assessment 1 was used to inform design decisions
</t>
  </si>
  <si>
    <t xml:space="preserve">Comparison with WLC benchmarks (see Appendix 2 of the guidance) if Assessment 2 was used to inform design decisions
</t>
  </si>
  <si>
    <t xml:space="preserve">Action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</si>
  <si>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</si>
  <si>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</si>
  <si>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Specify further opportunities to reduce the development’s whole life-cycle carbon emissions. including the WLC reduction potential</t>
  </si>
  <si>
    <t>Action</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</si>
  <si>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</si>
  <si>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r>
      <t xml:space="preserve">WLC emissions baseline (Assessment 2)                                                             
</t>
    </r>
    <r>
      <rPr>
        <sz val="10"/>
        <color theme="0"/>
        <rFont val="Arial"/>
        <family val="2"/>
      </rPr>
      <t>(automatically populated from the 'detailed planning stage' tab)</t>
    </r>
  </si>
  <si>
    <r>
      <t xml:space="preserve">WLC emissions baseline (Assessment 1)                                                             
</t>
    </r>
    <r>
      <rPr>
        <sz val="10"/>
        <color theme="0"/>
        <rFont val="Arial"/>
        <family val="2"/>
      </rPr>
      <t>(automatically populated from the 'detailed planning stage' tab)</t>
    </r>
  </si>
  <si>
    <r>
      <t xml:space="preserve">Post-construction WLC emissions (Assessment 1)                                                                                                                                                                                                                               </t>
    </r>
    <r>
      <rPr>
        <sz val="10"/>
        <color theme="0"/>
        <rFont val="Arial"/>
        <family val="2"/>
      </rPr>
      <t>(automatically populated from Assessment 1 below)</t>
    </r>
  </si>
  <si>
    <r>
      <t xml:space="preserve">Post-construction WLC emissions (Assessment 2)                                                                                                                               </t>
    </r>
    <r>
      <rPr>
        <sz val="10"/>
        <color theme="0"/>
        <rFont val="Arial"/>
        <family val="2"/>
      </rPr>
      <t>(automatically populated from Assessment 2 below)</t>
    </r>
  </si>
  <si>
    <t>[Explain the reasons for any divergences from WLC benchmarks, including against the WLC aspirational benchmarks]</t>
  </si>
  <si>
    <t>[Explain the reasons for any divergences from WLC benchmarks, including against the WLC aspirational benchmarks. Please note that grid decarbonisation has not been accounted for in the benchmarks]</t>
  </si>
  <si>
    <r>
      <t>Summary of</t>
    </r>
    <r>
      <rPr>
        <b/>
        <u/>
        <sz val="10"/>
        <color theme="0"/>
        <rFont val="Arial"/>
        <family val="2"/>
      </rPr>
      <t xml:space="preserve"> key actions</t>
    </r>
    <r>
      <rPr>
        <b/>
        <sz val="10"/>
        <color theme="0"/>
        <rFont val="Arial"/>
        <family val="2"/>
      </rPr>
      <t xml:space="preserve"> to reduce whole life-cycle carbon emissions that have informed this assessment, including the WLC reductions</t>
    </r>
  </si>
  <si>
    <t>https://www.london.gov.uk/what-we-do/planning/implementing-london-plan/planning-guidance/whole-life-cycle-carbon-assessments-guidance-pre-consultation-draft</t>
  </si>
  <si>
    <t>1. Pre-application stage</t>
  </si>
  <si>
    <t xml:space="preserve">At pre-application stage, applicants are required to complete the pre-application information tab of this template which requires applicants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</si>
  <si>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</si>
  <si>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At outline stage this can be based on default figures from the RICS Professional Statement: Whole Life Carbon assessment for the built environment. At detailed stage this should be based on bespoke building assumptions. Applicants are required to undertake two assessments; the first accounts for the current status of the electricity grid and the second accounts for its expected decarbonisation. Applicants may determine which assessment is to form the basis of design decisions (which should be confirmed in the relevant cell) but both assessments should be completed. This spreadsheet allows for both assessments to be provided.  </t>
  </si>
  <si>
    <t>3. Post-construction stage</t>
  </si>
  <si>
    <t xml:space="preserve">Applicants are required to submit WLC information to the GLA at the following three stages: pre-application, outline/detailed planning submission and post-construction. Separate tabs are provided in this spreadsheet for each stage. An outline of the information required at each stage and how to submit it is provided below.  </t>
  </si>
  <si>
    <t xml:space="preserve">This template should be used by planning applicants to fulfil the requirements of the Mayor's Whole Life-Cycle Carbon assessment policy set out in London Plan Policy SI 2. Before completing and submitting this spreadsheet to the GLA, applicants should read the Whole Life-Cycle Carbon Assessment guidance:  
</t>
  </si>
  <si>
    <t>At the final stage of the WLC assessment process, applicants should complete the post-construction result tab of this template and submit it to the GLA within three months of practical completion. This will require an update of the information provided at planning submission stage and for the actual WLC carbon emission figures to be reported using actual material quantities and site emissions during construction. Information should be submitted to:</t>
  </si>
  <si>
    <t>Hoare Lea</t>
  </si>
  <si>
    <t>60 years</t>
  </si>
  <si>
    <t>OneClick LCA - Carbon assessment, RICS Tool</t>
  </si>
  <si>
    <t>Type III EPD's (BSEN15804), Type III EPD's (ISO21930), Type III EPD's (ISO14067), EPDs &amp; Data to ISO 14025, 14040, 14044</t>
  </si>
  <si>
    <t>One Click LCA generic construction materials database, Envirodec, DAPconstrucción, GBC Espana, and AENOR, BAU-EPD, CENIA, DAP Habitat,  EPD Danmark, EPD Italy, IMPACT, BRE,  INIES, PEP, Ecopassport,  ITB, KBOB-Ökobilanzdaten, MRPI, NMD (Nationale Milieudatabase), Ökobaudat, ift, Rosenheim, IBU, Kiwa BCS, ZAG, RTS EPD, EPD Ireland, EPD Norge</t>
  </si>
  <si>
    <t>Select building services products with long waranties to minimise replacement and need for refurbishment.</t>
  </si>
  <si>
    <t>Compare façade manufacturers and compare Environmental Product Declarations to select products with lower product life cycle emissions with the same functional requirement</t>
  </si>
  <si>
    <t>Maximise recycled content in structural concrete products.</t>
  </si>
  <si>
    <t>unquantified</t>
  </si>
  <si>
    <t>Permanent</t>
  </si>
  <si>
    <t>Recycling of Concrete, Cement, Bricks, Stone, Ceramic, Stone, Asphalt to replace primary gravel
Recycling of aluminium, steel, copper, brass, Zinc &amp; Lead</t>
  </si>
  <si>
    <t>Recycling of Concrete, Cement to replace primary gravel
Recycling of steel</t>
  </si>
  <si>
    <t>Recycling of Concrete, Cement, Bricks, Stone, Ceramic, Stone, Asphalt to replace primary gravel
Recycling of steel</t>
  </si>
  <si>
    <t>35-60</t>
  </si>
  <si>
    <t>Recycling of Concrete, Cement, Bricks, Stone, Ceramic, Stone to replace primary gravel
Recycling of aluminium, steel</t>
  </si>
  <si>
    <t>25-45</t>
  </si>
  <si>
    <t>Recycling of aluminium, steel</t>
  </si>
  <si>
    <t xml:space="preserve">
40 for plasterboard</t>
  </si>
  <si>
    <t>Recycling of plaster to replace primary gravel
Wood products to being incinerated for energy recovery</t>
  </si>
  <si>
    <t>25 for wooden doors.</t>
  </si>
  <si>
    <t>Wood products to being incinerated for energy recovery</t>
  </si>
  <si>
    <t>15 years for paint</t>
  </si>
  <si>
    <t>-</t>
  </si>
  <si>
    <t>25-50 years</t>
  </si>
  <si>
    <t>Recycling of Porcelain, Ceramic, Stone to replace primary gravel
Recycling of aluminium, steel, copper, brass, Zinc &amp; Lead
Wood products to being incinerated for energy recovery</t>
  </si>
  <si>
    <t>20 years for ventilation
20 years for radiators and other heat emitters
25 years for electrical distribution
40 years for pipework</t>
  </si>
  <si>
    <t>Recycling for Aluminium, Steel, Stainless steel, Galvanized steel, Copper coated, Copper uncoated, Brass, Zinc, Lead</t>
  </si>
  <si>
    <t>Recycling of Concrete, Cement, Bricks, Stone, Ceramic, Stone, Asphalt to replace primary gravel</t>
  </si>
  <si>
    <t>N/A - Assessment 1 not used to inform design decisions.</t>
  </si>
  <si>
    <t>Recovery of aggregate for re-use on site</t>
  </si>
  <si>
    <t>Residential units do not include plant for comfort cooling, reducing emissions associated with Building services and refrigerants.</t>
  </si>
  <si>
    <t>Former Stag Brewery</t>
  </si>
  <si>
    <t>Residential apartments
Flexible commercial and community floorspace to include:
i.Retail, financial and professional services, café/restaurant and drinking establishment uses 
ii.Offices 
iii.Community use 
iv.Boathouse
Hotel / pub with rooms
Cinema
Gym
Offices
School</t>
  </si>
  <si>
    <t xml:space="preserve">The former Stag Brewery Site is bounded by Lower Richmond Road to the south, the river Thames and the Thames Bank to the north, Williams Lane to the east and Bulls Alley (off Mortlake High Street) to the west. The Site is bisected by Ship Lane. The Site currently comprises a mixture of large scale industrial brewing structures, large areas of hardstanding and playing fields. </t>
  </si>
  <si>
    <t>The existing site contains existing buildings alongside associated existing hard standing. This could be reprocessed and used as aggregate on site. Due to the early stages of the project a pre-demolition has not yet been undertaken in order to inform the potential quanitity of available materials but this could inform later design desicions. The Proposed Development also has the opportunity to further reduce embodied carbon in the technical design stages by analysing EPD's of the proposed services, facade and fit out products, and selecting lower carbon alternatives which meet the same functional requirements.
A concrete frame has been proposed for the development, and despite considering the inclusion of low carbon cement replacement, the exact quantum to be included cannot be acertained at this stage of design, and therefore for this Whole Life Carbon Assessment these have not been included.</t>
  </si>
  <si>
    <t>Retain materials from the existing building being demolished, to re-use on site.</t>
  </si>
  <si>
    <t>The development is mixed use, however is residential led and as such the results have been compared against the "apartment/hotel" benchmarks. Module A1-A5 is lower than the benchmark of 750-850 kgCO2e/m2GIA and this could be attributed to assigning more detailed Environmental Product Declaration data where this was known (façade, external walls). Due to the early stage of the project (RIBA Stage 2) detailed design information was also not known for some elements e.g. finishes and as such this would be revised and updated further during the design process. Module B1-B5 and C1-C4 are also lower than the benchmark of 300-400 kgCO2/m2 GIA. This could be lower due to the apartments not including cooling, as such emissions associated with services and refrigerants are reduced.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</si>
</sst>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kg&quot;"/>
    <numFmt numFmtId="165" formatCode="##,##0\ &quot;kg CO2e/m2 GIA&quot;"/>
    <numFmt numFmtId="166" formatCode="##,##0\ &quot;kg CO2e&quot;"/>
    <numFmt numFmtId="167" formatCode="##,##0\ &quot;kg/m2 GIA&quot;"/>
    <numFmt numFmtId="168" formatCode="0.000"/>
  </numFmts>
  <fonts count="40"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sz val="8"/>
      <color rgb="FF313231"/>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b/>
      <vertAlign val="superscript"/>
      <sz val="10"/>
      <color rgb="FF000000"/>
      <name val="Arial"/>
      <family val="2"/>
    </font>
    <font>
      <b/>
      <sz val="16"/>
      <color rgb="FFFFFFFF"/>
      <name val="Arial"/>
      <family val="2"/>
    </font>
    <font>
      <sz val="10"/>
      <name val="Times New Roman"/>
      <family val="1"/>
    </font>
    <font>
      <b/>
      <u/>
      <sz val="10"/>
      <color theme="0"/>
      <name val="Arial"/>
      <family val="2"/>
    </font>
    <font>
      <sz val="8"/>
      <name val="Arial"/>
      <family val="2"/>
    </font>
    <font>
      <sz val="9"/>
      <color indexed="81"/>
      <name val="Tahoma"/>
      <family val="2"/>
    </font>
    <font>
      <b/>
      <sz val="9"/>
      <color indexed="81"/>
      <name val="Tahoma"/>
      <family val="2"/>
    </font>
    <font>
      <b/>
      <sz val="10"/>
      <color rgb="FF00CC99"/>
      <name val="Arial"/>
      <family val="2"/>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s>
  <cellStyleXfs count="2">
    <xf numFmtId="0" fontId="0" fillId="0" borderId="0"/>
    <xf numFmtId="0" fontId="19" fillId="0" borderId="0" applyNumberFormat="0" applyFill="0" applyBorder="0" applyAlignment="0" applyProtection="0"/>
  </cellStyleXfs>
  <cellXfs count="441">
    <xf numFmtId="0" fontId="0" fillId="0" borderId="0" xfId="0"/>
    <xf numFmtId="0" fontId="16" fillId="0" borderId="0" xfId="0" applyFont="1"/>
    <xf numFmtId="0" fontId="0" fillId="0" borderId="0" xfId="0" applyAlignment="1">
      <alignment vertical="top"/>
    </xf>
    <xf numFmtId="0" fontId="18" fillId="0" borderId="0" xfId="0" applyFont="1" applyFill="1"/>
    <xf numFmtId="0" fontId="2" fillId="0" borderId="0" xfId="0" applyFont="1" applyFill="1"/>
    <xf numFmtId="0" fontId="0" fillId="0" borderId="0" xfId="0" applyFill="1"/>
    <xf numFmtId="0" fontId="19" fillId="0" borderId="0" xfId="1" applyAlignment="1">
      <alignment vertical="top"/>
    </xf>
    <xf numFmtId="0" fontId="20" fillId="0" borderId="0" xfId="0" applyFont="1" applyFill="1"/>
    <xf numFmtId="0" fontId="1" fillId="6" borderId="0" xfId="0" applyFont="1" applyFill="1"/>
    <xf numFmtId="0" fontId="0" fillId="6" borderId="0" xfId="0" applyFill="1"/>
    <xf numFmtId="0" fontId="0" fillId="9" borderId="1" xfId="0" applyFont="1" applyFill="1" applyBorder="1" applyAlignment="1" applyProtection="1">
      <alignment horizontal="center" vertical="center"/>
    </xf>
    <xf numFmtId="0" fontId="0" fillId="7" borderId="1" xfId="0" applyFont="1" applyFill="1" applyBorder="1" applyAlignment="1" applyProtection="1">
      <alignment horizontal="center" vertical="center"/>
      <protection locked="0"/>
    </xf>
    <xf numFmtId="0" fontId="0" fillId="7" borderId="1" xfId="0" applyFont="1" applyFill="1" applyBorder="1" applyAlignment="1" applyProtection="1">
      <alignment vertical="center"/>
      <protection locked="0"/>
    </xf>
    <xf numFmtId="0" fontId="0" fillId="7" borderId="1" xfId="0" applyFont="1" applyFill="1" applyBorder="1" applyProtection="1">
      <protection locked="0"/>
    </xf>
    <xf numFmtId="0" fontId="9" fillId="5" borderId="6"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4" fontId="4" fillId="9" borderId="6" xfId="0" applyNumberFormat="1" applyFont="1" applyFill="1" applyBorder="1" applyAlignment="1" applyProtection="1">
      <alignment horizontal="center" vertical="center"/>
      <protection locked="0"/>
    </xf>
    <xf numFmtId="164" fontId="9" fillId="5" borderId="6" xfId="0" applyNumberFormat="1" applyFont="1" applyFill="1" applyBorder="1" applyAlignment="1" applyProtection="1">
      <alignment horizontal="center" vertical="center" wrapText="1"/>
      <protection locked="0"/>
    </xf>
    <xf numFmtId="164" fontId="9" fillId="5" borderId="1" xfId="0" applyNumberFormat="1" applyFont="1" applyFill="1" applyBorder="1" applyAlignment="1" applyProtection="1">
      <alignment horizontal="center" vertical="center" wrapText="1"/>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4" fillId="9" borderId="1" xfId="0" applyNumberFormat="1"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vertical="center" wrapText="1"/>
      <protection locked="0"/>
    </xf>
    <xf numFmtId="166" fontId="11" fillId="9" borderId="1" xfId="0" applyNumberFormat="1" applyFont="1" applyFill="1" applyBorder="1" applyAlignment="1" applyProtection="1">
      <alignment horizontal="center" vertical="center" wrapText="1"/>
      <protection locked="0"/>
    </xf>
    <xf numFmtId="166" fontId="3" fillId="9" borderId="1" xfId="0" applyNumberFormat="1" applyFont="1" applyFill="1" applyBorder="1" applyAlignment="1" applyProtection="1">
      <alignment vertical="center" wrapText="1"/>
      <protection locked="0"/>
    </xf>
    <xf numFmtId="166" fontId="11" fillId="9" borderId="1" xfId="0" applyNumberFormat="1" applyFont="1" applyFill="1" applyBorder="1" applyAlignment="1" applyProtection="1">
      <alignment vertical="center" wrapText="1"/>
      <protection locked="0"/>
    </xf>
    <xf numFmtId="166" fontId="11" fillId="9" borderId="3" xfId="0" applyNumberFormat="1" applyFont="1" applyFill="1" applyBorder="1" applyAlignment="1" applyProtection="1">
      <alignment horizontal="center" vertical="center" wrapText="1"/>
      <protection locked="0"/>
    </xf>
    <xf numFmtId="166" fontId="0" fillId="9"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0" fillId="11" borderId="1" xfId="0" applyNumberFormat="1" applyFont="1" applyFill="1" applyBorder="1" applyAlignment="1" applyProtection="1">
      <alignment horizontal="center" vertical="center" wrapText="1"/>
      <protection locked="0"/>
    </xf>
    <xf numFmtId="166" fontId="6" fillId="11" borderId="1" xfId="0" applyNumberFormat="1" applyFont="1" applyFill="1" applyBorder="1" applyAlignment="1" applyProtection="1">
      <alignment horizontal="center" vertical="center" wrapText="1"/>
    </xf>
    <xf numFmtId="166" fontId="11" fillId="11" borderId="1" xfId="0" applyNumberFormat="1" applyFont="1" applyFill="1" applyBorder="1" applyAlignment="1" applyProtection="1">
      <alignment horizontal="center" vertical="center" wrapText="1"/>
    </xf>
    <xf numFmtId="166" fontId="3" fillId="11" borderId="1" xfId="0" applyNumberFormat="1" applyFont="1" applyFill="1" applyBorder="1" applyAlignment="1" applyProtection="1">
      <alignment vertical="center" wrapText="1"/>
      <protection locked="0"/>
    </xf>
    <xf numFmtId="165" fontId="6" fillId="11" borderId="1" xfId="0" applyNumberFormat="1" applyFont="1" applyFill="1" applyBorder="1" applyAlignment="1" applyProtection="1">
      <alignment horizontal="center" vertical="center" wrapText="1"/>
    </xf>
    <xf numFmtId="165" fontId="6" fillId="11" borderId="1" xfId="0" applyNumberFormat="1" applyFont="1" applyFill="1" applyBorder="1" applyAlignment="1" applyProtection="1">
      <alignment vertical="center" wrapText="1"/>
    </xf>
    <xf numFmtId="0" fontId="7" fillId="0" borderId="0" xfId="0" applyFont="1" applyFill="1" applyBorder="1" applyAlignment="1" applyProtection="1">
      <alignment horizontal="center" vertical="center" wrapText="1"/>
    </xf>
    <xf numFmtId="165" fontId="9" fillId="0" borderId="0" xfId="0" applyNumberFormat="1" applyFont="1" applyFill="1" applyBorder="1" applyAlignment="1" applyProtection="1">
      <alignment horizontal="center" vertical="center" wrapText="1"/>
    </xf>
    <xf numFmtId="165" fontId="4" fillId="0" borderId="0" xfId="0" applyNumberFormat="1" applyFont="1" applyFill="1" applyBorder="1" applyAlignment="1" applyProtection="1">
      <alignment horizontal="center" vertical="center"/>
    </xf>
    <xf numFmtId="164" fontId="9" fillId="5" borderId="33" xfId="0" applyNumberFormat="1" applyFont="1" applyFill="1" applyBorder="1" applyAlignment="1" applyProtection="1">
      <alignment horizontal="center" vertical="center" wrapText="1"/>
    </xf>
    <xf numFmtId="164" fontId="4" fillId="9" borderId="35"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164" fontId="4" fillId="11" borderId="33" xfId="0" applyNumberFormat="1" applyFont="1" applyFill="1" applyBorder="1" applyAlignment="1" applyProtection="1">
      <alignment horizontal="center" vertical="center"/>
    </xf>
    <xf numFmtId="164" fontId="4" fillId="11" borderId="33" xfId="0" applyNumberFormat="1" applyFont="1" applyFill="1" applyBorder="1" applyAlignment="1" applyProtection="1">
      <alignment horizontal="center" vertical="center" wrapText="1"/>
    </xf>
    <xf numFmtId="167" fontId="9" fillId="5" borderId="34" xfId="0" applyNumberFormat="1" applyFont="1" applyFill="1" applyBorder="1" applyAlignment="1" applyProtection="1">
      <alignment horizontal="center" vertical="center" wrapText="1"/>
    </xf>
    <xf numFmtId="167" fontId="4" fillId="9" borderId="34" xfId="0" applyNumberFormat="1" applyFont="1" applyFill="1" applyBorder="1" applyAlignment="1" applyProtection="1">
      <alignment horizontal="center" vertical="center"/>
    </xf>
    <xf numFmtId="166" fontId="0" fillId="9" borderId="1" xfId="0" applyNumberFormat="1" applyFont="1" applyFill="1" applyBorder="1" applyAlignment="1" applyProtection="1">
      <alignment horizontal="center" vertical="center"/>
    </xf>
    <xf numFmtId="167" fontId="4" fillId="11" borderId="34" xfId="0" applyNumberFormat="1" applyFont="1" applyFill="1" applyBorder="1" applyAlignment="1" applyProtection="1">
      <alignment horizontal="center" vertical="center" wrapText="1"/>
    </xf>
    <xf numFmtId="167" fontId="4" fillId="11" borderId="34" xfId="0" applyNumberFormat="1" applyFont="1" applyFill="1" applyBorder="1" applyAlignment="1" applyProtection="1">
      <alignment horizontal="center" vertical="center"/>
    </xf>
    <xf numFmtId="167" fontId="4" fillId="9" borderId="36" xfId="0" applyNumberFormat="1" applyFont="1" applyFill="1" applyBorder="1" applyAlignment="1" applyProtection="1">
      <alignment horizontal="center" vertical="center"/>
    </xf>
    <xf numFmtId="168" fontId="0" fillId="9" borderId="1" xfId="0" applyNumberFormat="1" applyFont="1" applyFill="1" applyBorder="1" applyAlignment="1" applyProtection="1">
      <alignment horizontal="center" vertical="center"/>
    </xf>
    <xf numFmtId="1" fontId="0" fillId="9" borderId="1" xfId="0" applyNumberFormat="1" applyFont="1" applyFill="1" applyBorder="1" applyAlignment="1" applyProtection="1">
      <alignment horizontal="center" vertical="center"/>
    </xf>
    <xf numFmtId="166" fontId="11" fillId="9" borderId="1" xfId="0" applyNumberFormat="1" applyFont="1" applyFill="1" applyBorder="1" applyAlignment="1" applyProtection="1">
      <alignment vertical="center" wrapText="1"/>
    </xf>
    <xf numFmtId="166" fontId="0" fillId="11" borderId="1" xfId="0" applyNumberFormat="1" applyFont="1" applyFill="1" applyBorder="1" applyAlignment="1" applyProtection="1">
      <alignment horizontal="center" vertical="center"/>
    </xf>
    <xf numFmtId="168" fontId="0" fillId="11" borderId="1" xfId="0" applyNumberFormat="1" applyFont="1" applyFill="1" applyBorder="1" applyAlignment="1" applyProtection="1">
      <alignment horizontal="center" vertical="center"/>
    </xf>
    <xf numFmtId="1" fontId="0" fillId="11" borderId="1" xfId="0" applyNumberFormat="1" applyFont="1" applyFill="1" applyBorder="1" applyAlignment="1" applyProtection="1">
      <alignment horizontal="center" vertical="center"/>
    </xf>
    <xf numFmtId="0" fontId="0" fillId="9" borderId="1" xfId="0" applyFont="1" applyFill="1" applyBorder="1" applyAlignment="1" applyProtection="1">
      <alignment horizontal="center" vertical="center" wrapText="1"/>
      <protection locked="0"/>
    </xf>
    <xf numFmtId="0" fontId="0" fillId="9" borderId="1" xfId="0" applyFont="1" applyFill="1" applyBorder="1" applyAlignment="1" applyProtection="1">
      <alignment horizontal="left" vertical="center" wrapText="1"/>
      <protection locked="0"/>
    </xf>
    <xf numFmtId="0" fontId="4" fillId="11" borderId="8" xfId="0" applyFont="1" applyFill="1" applyBorder="1" applyAlignment="1" applyProtection="1">
      <alignment horizontal="center" vertical="center" wrapText="1"/>
      <protection locked="0"/>
    </xf>
    <xf numFmtId="0" fontId="0" fillId="11" borderId="1" xfId="0" applyFont="1" applyFill="1" applyBorder="1" applyAlignment="1" applyProtection="1">
      <alignment horizontal="left" vertical="center" wrapText="1"/>
      <protection locked="0"/>
    </xf>
    <xf numFmtId="0" fontId="0" fillId="0" borderId="0" xfId="0" applyFont="1" applyProtection="1"/>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right" vertical="center"/>
    </xf>
    <xf numFmtId="0" fontId="0" fillId="0" borderId="0" xfId="0" applyFont="1" applyAlignment="1" applyProtection="1">
      <alignment vertical="center" wrapText="1"/>
    </xf>
    <xf numFmtId="0" fontId="15" fillId="0" borderId="0" xfId="0" applyFont="1" applyAlignment="1" applyProtection="1">
      <alignment vertical="center" wrapText="1"/>
    </xf>
    <xf numFmtId="0" fontId="0" fillId="0" borderId="0" xfId="0" applyFont="1" applyAlignment="1" applyProtection="1">
      <alignment horizontal="center"/>
    </xf>
    <xf numFmtId="0" fontId="1" fillId="6" borderId="1" xfId="0" applyFont="1" applyFill="1" applyBorder="1" applyAlignment="1" applyProtection="1">
      <alignment horizontal="center" vertical="center" wrapText="1"/>
    </xf>
    <xf numFmtId="0" fontId="0" fillId="0" borderId="0" xfId="0" applyFont="1" applyAlignment="1" applyProtection="1">
      <alignment vertical="center"/>
    </xf>
    <xf numFmtId="0" fontId="2" fillId="3" borderId="1" xfId="0" applyFont="1" applyFill="1" applyBorder="1" applyAlignment="1" applyProtection="1">
      <alignment vertical="center" wrapText="1"/>
    </xf>
    <xf numFmtId="0" fontId="0" fillId="0" borderId="0" xfId="0" applyFont="1" applyAlignment="1" applyProtection="1"/>
    <xf numFmtId="0" fontId="0" fillId="0" borderId="0" xfId="0" applyFont="1" applyAlignment="1" applyProtection="1">
      <alignment horizontal="center" vertical="center"/>
    </xf>
    <xf numFmtId="0" fontId="0" fillId="0" borderId="0" xfId="0" applyFont="1" applyAlignment="1" applyProtection="1">
      <alignment horizontal="center" vertical="center" wrapText="1"/>
    </xf>
    <xf numFmtId="0" fontId="15" fillId="0" borderId="0" xfId="0" applyFont="1" applyProtection="1"/>
    <xf numFmtId="0" fontId="14" fillId="0" borderId="0" xfId="0" applyFont="1" applyProtection="1"/>
    <xf numFmtId="0" fontId="6" fillId="4" borderId="0" xfId="0" applyFont="1" applyFill="1" applyBorder="1" applyAlignment="1" applyProtection="1">
      <alignment vertical="center"/>
    </xf>
    <xf numFmtId="0" fontId="1" fillId="3" borderId="1"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7" fillId="0" borderId="0" xfId="0" applyFont="1" applyFill="1" applyBorder="1" applyAlignment="1" applyProtection="1">
      <alignment horizontal="right" vertical="center" wrapText="1"/>
    </xf>
    <xf numFmtId="0" fontId="0" fillId="0" borderId="0" xfId="0" applyFont="1" applyFill="1" applyBorder="1" applyAlignment="1" applyProtection="1">
      <alignment horizontal="center"/>
    </xf>
    <xf numFmtId="0" fontId="14" fillId="0" borderId="0" xfId="0" applyFont="1" applyFill="1" applyBorder="1" applyProtection="1"/>
    <xf numFmtId="0" fontId="10"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2" fillId="0" borderId="0" xfId="0" applyFont="1" applyFill="1" applyBorder="1" applyAlignment="1" applyProtection="1">
      <alignment horizontal="right" vertical="center" wrapText="1"/>
    </xf>
    <xf numFmtId="0" fontId="0" fillId="0" borderId="0" xfId="0" applyFont="1" applyFill="1" applyBorder="1" applyAlignment="1" applyProtection="1">
      <alignment horizontal="left"/>
    </xf>
    <xf numFmtId="0" fontId="0" fillId="0" borderId="0" xfId="0" applyFont="1" applyFill="1" applyBorder="1" applyProtection="1"/>
    <xf numFmtId="0" fontId="15" fillId="3" borderId="1"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17"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left" vertical="center" wrapText="1"/>
    </xf>
    <xf numFmtId="0" fontId="17" fillId="0" borderId="0" xfId="0" applyFont="1" applyFill="1" applyBorder="1" applyAlignment="1" applyProtection="1">
      <alignment vertical="center"/>
    </xf>
    <xf numFmtId="0" fontId="10" fillId="2" borderId="1" xfId="0" applyFont="1" applyFill="1" applyBorder="1" applyAlignment="1" applyProtection="1">
      <alignment horizontal="center" vertical="center" wrapText="1"/>
    </xf>
    <xf numFmtId="0" fontId="4" fillId="0" borderId="3" xfId="0" applyFont="1" applyFill="1" applyBorder="1" applyAlignment="1" applyProtection="1">
      <alignment vertical="center" wrapText="1"/>
    </xf>
    <xf numFmtId="0" fontId="4" fillId="0" borderId="1" xfId="0" applyFont="1" applyFill="1" applyBorder="1" applyAlignment="1" applyProtection="1">
      <alignment horizontal="center" vertical="center" wrapText="1"/>
    </xf>
    <xf numFmtId="0" fontId="4" fillId="0" borderId="21" xfId="0" applyFont="1" applyFill="1" applyBorder="1" applyAlignment="1" applyProtection="1">
      <alignment vertical="center" wrapText="1"/>
    </xf>
    <xf numFmtId="0" fontId="4" fillId="0" borderId="6" xfId="0" applyFont="1" applyFill="1" applyBorder="1" applyAlignment="1" applyProtection="1">
      <alignment horizontal="center" vertical="center" wrapText="1"/>
    </xf>
    <xf numFmtId="0" fontId="9" fillId="5" borderId="6" xfId="0" applyFont="1" applyFill="1" applyBorder="1" applyAlignment="1" applyProtection="1">
      <alignment horizontal="center" vertical="center" wrapText="1"/>
    </xf>
    <xf numFmtId="0" fontId="9" fillId="5" borderId="6" xfId="0" applyFont="1" applyFill="1" applyBorder="1" applyAlignment="1" applyProtection="1">
      <alignment vertical="center" wrapText="1"/>
    </xf>
    <xf numFmtId="0" fontId="9" fillId="5" borderId="1" xfId="0" applyFont="1" applyFill="1" applyBorder="1" applyAlignment="1" applyProtection="1">
      <alignment horizontal="center" vertical="center" wrapText="1"/>
    </xf>
    <xf numFmtId="0" fontId="9" fillId="5" borderId="1" xfId="0" applyFont="1" applyFill="1" applyBorder="1" applyAlignment="1" applyProtection="1">
      <alignment vertical="center" wrapText="1"/>
    </xf>
    <xf numFmtId="0" fontId="9" fillId="5" borderId="1" xfId="0" applyFont="1" applyFill="1" applyBorder="1" applyAlignment="1" applyProtection="1">
      <alignment horizontal="center" wrapText="1"/>
    </xf>
    <xf numFmtId="0" fontId="6" fillId="4" borderId="32" xfId="0" applyFont="1" applyFill="1" applyBorder="1" applyAlignment="1" applyProtection="1">
      <alignment horizontal="right" vertical="center"/>
    </xf>
    <xf numFmtId="0" fontId="6" fillId="4" borderId="32" xfId="0" applyFont="1" applyFill="1" applyBorder="1" applyAlignment="1" applyProtection="1">
      <alignment horizontal="right" vertical="center" wrapText="1"/>
    </xf>
    <xf numFmtId="0" fontId="0" fillId="0" borderId="0" xfId="0" applyFont="1" applyFill="1" applyProtection="1"/>
    <xf numFmtId="0" fontId="0" fillId="0" borderId="0" xfId="0" applyFont="1" applyFill="1" applyAlignment="1" applyProtection="1">
      <alignment horizontal="center"/>
    </xf>
    <xf numFmtId="0" fontId="6" fillId="0" borderId="0" xfId="0" applyFont="1" applyFill="1" applyBorder="1" applyAlignment="1" applyProtection="1">
      <alignment vertical="center"/>
    </xf>
    <xf numFmtId="0" fontId="6" fillId="4" borderId="0" xfId="0" applyFont="1" applyFill="1" applyBorder="1" applyAlignment="1" applyProtection="1">
      <alignment horizontal="right" vertical="center" wrapText="1"/>
    </xf>
    <xf numFmtId="0" fontId="7" fillId="5" borderId="1" xfId="0" applyFont="1" applyFill="1" applyBorder="1" applyAlignment="1" applyProtection="1">
      <alignment vertical="center"/>
    </xf>
    <xf numFmtId="0" fontId="7" fillId="5" borderId="1" xfId="0" applyFont="1" applyFill="1" applyBorder="1" applyAlignment="1" applyProtection="1">
      <alignment vertical="center" wrapText="1"/>
    </xf>
    <xf numFmtId="0" fontId="6" fillId="0" borderId="1" xfId="0" applyFont="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166" fontId="4" fillId="9" borderId="1" xfId="0" applyNumberFormat="1" applyFont="1" applyFill="1" applyBorder="1" applyAlignment="1" applyProtection="1">
      <alignment horizontal="center" vertical="center" wrapText="1"/>
    </xf>
    <xf numFmtId="166" fontId="6" fillId="9" borderId="1" xfId="0" applyNumberFormat="1" applyFont="1" applyFill="1" applyBorder="1" applyAlignment="1" applyProtection="1">
      <alignment horizontal="center" vertical="center" wrapText="1"/>
    </xf>
    <xf numFmtId="166" fontId="6" fillId="9" borderId="3" xfId="0" applyNumberFormat="1" applyFont="1" applyFill="1" applyBorder="1" applyAlignment="1" applyProtection="1">
      <alignment horizontal="center" vertical="center" wrapText="1"/>
    </xf>
    <xf numFmtId="165" fontId="6" fillId="9" borderId="1" xfId="0" applyNumberFormat="1" applyFont="1" applyFill="1" applyBorder="1" applyAlignment="1" applyProtection="1">
      <alignment horizontal="center" vertical="center" wrapText="1"/>
    </xf>
    <xf numFmtId="0" fontId="11" fillId="4" borderId="1" xfId="0" applyFont="1" applyFill="1" applyBorder="1" applyAlignment="1" applyProtection="1">
      <alignment vertical="center" wrapText="1"/>
    </xf>
    <xf numFmtId="0" fontId="11" fillId="4" borderId="0" xfId="0" applyFont="1" applyFill="1" applyBorder="1" applyAlignment="1" applyProtection="1">
      <alignment horizontal="left" vertical="center"/>
    </xf>
    <xf numFmtId="0" fontId="11" fillId="4" borderId="0" xfId="0" applyFont="1" applyFill="1" applyBorder="1" applyAlignment="1" applyProtection="1">
      <alignment horizontal="center" vertical="center"/>
    </xf>
    <xf numFmtId="0" fontId="0" fillId="0" borderId="1" xfId="0" applyFont="1" applyBorder="1" applyAlignment="1" applyProtection="1"/>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vertical="center" wrapText="1"/>
    </xf>
    <xf numFmtId="0" fontId="11" fillId="4" borderId="0" xfId="0" applyFont="1" applyFill="1" applyBorder="1" applyAlignment="1" applyProtection="1">
      <alignment vertical="center" wrapText="1"/>
    </xf>
    <xf numFmtId="0" fontId="28" fillId="0" borderId="0" xfId="0" applyFont="1" applyFill="1" applyProtection="1"/>
    <xf numFmtId="0" fontId="29" fillId="0" borderId="0" xfId="0" applyFont="1" applyFill="1" applyBorder="1" applyAlignment="1" applyProtection="1">
      <alignment vertical="center"/>
    </xf>
    <xf numFmtId="166" fontId="11" fillId="9" borderId="1" xfId="0" applyNumberFormat="1" applyFont="1" applyFill="1" applyBorder="1" applyAlignment="1" applyProtection="1">
      <alignment horizontal="center" vertical="center" wrapText="1"/>
    </xf>
    <xf numFmtId="0" fontId="14" fillId="0" borderId="0" xfId="0" applyFont="1" applyBorder="1" applyProtection="1"/>
    <xf numFmtId="0" fontId="1" fillId="3" borderId="4" xfId="0" applyFont="1" applyFill="1" applyBorder="1" applyAlignment="1" applyProtection="1">
      <alignment horizontal="center" vertical="center"/>
    </xf>
    <xf numFmtId="0" fontId="14" fillId="0" borderId="0" xfId="0" applyFont="1" applyAlignment="1" applyProtection="1">
      <alignment horizontal="center"/>
    </xf>
    <xf numFmtId="0" fontId="4" fillId="0" borderId="1" xfId="0" applyFont="1" applyFill="1" applyBorder="1" applyAlignment="1" applyProtection="1">
      <alignment horizontal="center" wrapText="1"/>
    </xf>
    <xf numFmtId="0" fontId="4" fillId="0" borderId="6" xfId="0" applyFont="1" applyFill="1" applyBorder="1" applyAlignment="1" applyProtection="1">
      <alignment horizontal="center" wrapText="1"/>
    </xf>
    <xf numFmtId="166" fontId="0" fillId="9" borderId="1" xfId="0" applyNumberFormat="1" applyFont="1" applyFill="1" applyBorder="1" applyAlignment="1" applyProtection="1">
      <alignment horizontal="center" vertical="center" wrapText="1"/>
    </xf>
    <xf numFmtId="0" fontId="0" fillId="0" borderId="0" xfId="0" applyFont="1" applyBorder="1" applyProtection="1"/>
    <xf numFmtId="0" fontId="11" fillId="0" borderId="25" xfId="0" applyFont="1" applyFill="1" applyBorder="1" applyAlignment="1" applyProtection="1">
      <alignment vertical="center" wrapText="1"/>
    </xf>
    <xf numFmtId="0" fontId="11" fillId="4" borderId="0" xfId="0" applyFont="1" applyFill="1" applyBorder="1" applyAlignment="1" applyProtection="1">
      <alignment horizontal="center" vertical="center" wrapText="1"/>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vertical="center"/>
    </xf>
    <xf numFmtId="0" fontId="2" fillId="3" borderId="3" xfId="0" applyFont="1" applyFill="1" applyBorder="1" applyAlignment="1" applyProtection="1">
      <alignment vertical="center" wrapText="1"/>
    </xf>
    <xf numFmtId="0" fontId="2" fillId="3" borderId="8" xfId="0" applyFont="1" applyFill="1" applyBorder="1" applyAlignment="1" applyProtection="1">
      <alignment vertical="center" wrapText="1"/>
    </xf>
    <xf numFmtId="0" fontId="0" fillId="0" borderId="0" xfId="0" applyFont="1" applyBorder="1" applyAlignment="1" applyProtection="1"/>
    <xf numFmtId="0" fontId="14" fillId="0" borderId="0" xfId="0" applyFont="1" applyBorder="1" applyAlignment="1" applyProtection="1"/>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wrapText="1"/>
    </xf>
    <xf numFmtId="0" fontId="4" fillId="0" borderId="0" xfId="0" applyFont="1" applyFill="1" applyBorder="1" applyAlignment="1" applyProtection="1">
      <alignment horizontal="center" vertical="center" wrapText="1"/>
    </xf>
    <xf numFmtId="0" fontId="30" fillId="0" borderId="0" xfId="0" applyFont="1" applyFill="1" applyBorder="1" applyAlignment="1" applyProtection="1">
      <alignment horizontal="left" vertical="center"/>
    </xf>
    <xf numFmtId="0" fontId="30" fillId="0" borderId="26" xfId="0" applyFont="1" applyFill="1" applyBorder="1" applyAlignment="1" applyProtection="1">
      <alignment horizontal="left" vertical="center"/>
    </xf>
    <xf numFmtId="166" fontId="6" fillId="11" borderId="3" xfId="0" applyNumberFormat="1" applyFont="1" applyFill="1" applyBorder="1" applyAlignment="1" applyProtection="1">
      <alignment horizontal="center" vertical="center" wrapText="1"/>
    </xf>
    <xf numFmtId="0" fontId="6" fillId="4" borderId="21" xfId="0" applyFont="1" applyFill="1" applyBorder="1" applyAlignment="1" applyProtection="1">
      <alignment horizontal="left" vertical="center" wrapText="1"/>
    </xf>
    <xf numFmtId="0" fontId="6" fillId="4" borderId="25" xfId="0" applyFont="1" applyFill="1" applyBorder="1" applyAlignment="1" applyProtection="1">
      <alignment horizontal="left" vertical="center" wrapText="1"/>
    </xf>
    <xf numFmtId="0" fontId="6" fillId="4" borderId="2" xfId="0" applyFont="1" applyFill="1" applyBorder="1" applyAlignment="1" applyProtection="1">
      <alignment horizontal="left" vertical="center" wrapText="1"/>
    </xf>
    <xf numFmtId="0" fontId="0" fillId="0" borderId="0" xfId="0" applyFont="1" applyAlignment="1">
      <alignment vertical="top" wrapText="1"/>
    </xf>
    <xf numFmtId="0" fontId="19" fillId="0" borderId="0" xfId="1" applyAlignment="1">
      <alignment vertical="top" wrapText="1"/>
    </xf>
    <xf numFmtId="0" fontId="39" fillId="0" borderId="0" xfId="0" applyFont="1" applyAlignment="1">
      <alignment vertical="top" wrapText="1"/>
    </xf>
    <xf numFmtId="0" fontId="21" fillId="0" borderId="0" xfId="0" applyFont="1" applyAlignment="1">
      <alignment vertical="top"/>
    </xf>
    <xf numFmtId="0" fontId="1" fillId="0" borderId="0" xfId="0" applyFont="1" applyFill="1"/>
    <xf numFmtId="0" fontId="4" fillId="9" borderId="3" xfId="0" applyFont="1" applyFill="1" applyBorder="1" applyAlignment="1" applyProtection="1">
      <alignment horizontal="center" vertical="center" wrapText="1"/>
      <protection locked="0"/>
    </xf>
    <xf numFmtId="0" fontId="0" fillId="9" borderId="1" xfId="0" applyFill="1" applyBorder="1" applyAlignment="1" applyProtection="1">
      <alignment horizontal="center" vertical="center" wrapText="1"/>
      <protection locked="0"/>
    </xf>
    <xf numFmtId="0" fontId="4" fillId="9" borderId="3" xfId="0" applyFont="1" applyFill="1" applyBorder="1" applyAlignment="1" applyProtection="1">
      <alignment horizontal="center" vertical="center" wrapText="1"/>
      <protection locked="0"/>
    </xf>
    <xf numFmtId="0" fontId="4" fillId="9" borderId="1" xfId="0" applyFont="1" applyFill="1" applyBorder="1" applyAlignment="1" applyProtection="1">
      <alignment horizontal="center" vertical="center" wrapText="1"/>
      <protection locked="0"/>
    </xf>
    <xf numFmtId="0" fontId="0" fillId="0" borderId="0" xfId="0" applyFont="1" applyAlignment="1">
      <alignment horizontal="left" vertical="top"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14" fillId="0" borderId="25" xfId="0" applyFont="1" applyBorder="1" applyAlignment="1" applyProtection="1"/>
    <xf numFmtId="0" fontId="8" fillId="7" borderId="1" xfId="0" applyFont="1" applyFill="1" applyBorder="1" applyAlignment="1" applyProtection="1">
      <alignment horizontal="left" vertical="center" wrapText="1"/>
    </xf>
    <xf numFmtId="0" fontId="8" fillId="7" borderId="3" xfId="0" applyFont="1" applyFill="1" applyBorder="1" applyAlignment="1" applyProtection="1">
      <alignment horizontal="left" vertical="center" wrapText="1"/>
    </xf>
    <xf numFmtId="0" fontId="0" fillId="7" borderId="8" xfId="0" applyFill="1" applyBorder="1" applyAlignment="1" applyProtection="1">
      <alignment horizontal="left" vertical="center" wrapText="1"/>
    </xf>
    <xf numFmtId="0" fontId="1" fillId="6" borderId="1" xfId="0" applyFont="1" applyFill="1" applyBorder="1" applyAlignment="1" applyProtection="1">
      <alignment horizontal="center" vertical="center"/>
    </xf>
    <xf numFmtId="0" fontId="1" fillId="6" borderId="3" xfId="0" applyFont="1" applyFill="1" applyBorder="1" applyAlignment="1" applyProtection="1">
      <alignment horizontal="center" vertical="center"/>
    </xf>
    <xf numFmtId="0" fontId="1" fillId="6" borderId="8" xfId="0" applyFont="1" applyFill="1" applyBorder="1" applyAlignment="1" applyProtection="1">
      <alignment horizontal="center" vertical="center"/>
    </xf>
    <xf numFmtId="0" fontId="2" fillId="3" borderId="1" xfId="0" applyFont="1" applyFill="1" applyBorder="1" applyAlignment="1" applyProtection="1">
      <alignment horizontal="right" vertical="center"/>
    </xf>
    <xf numFmtId="0" fontId="0" fillId="7" borderId="1" xfId="0" applyFont="1" applyFill="1" applyBorder="1" applyAlignment="1" applyProtection="1">
      <alignment horizontal="left" vertical="center"/>
      <protection locked="0"/>
    </xf>
    <xf numFmtId="14" fontId="0" fillId="7" borderId="1" xfId="0" applyNumberFormat="1" applyFont="1" applyFill="1" applyBorder="1" applyAlignment="1" applyProtection="1">
      <alignment horizontal="left" vertical="center"/>
      <protection locked="0"/>
    </xf>
    <xf numFmtId="0" fontId="1" fillId="6" borderId="3" xfId="0" applyFont="1" applyFill="1" applyBorder="1" applyAlignment="1" applyProtection="1">
      <alignment horizontal="right"/>
    </xf>
    <xf numFmtId="0" fontId="1" fillId="6" borderId="2" xfId="0" applyFont="1" applyFill="1" applyBorder="1" applyAlignment="1" applyProtection="1">
      <alignment horizontal="right"/>
    </xf>
    <xf numFmtId="0" fontId="1" fillId="6" borderId="2" xfId="0" applyFont="1" applyFill="1" applyBorder="1" applyAlignment="1" applyProtection="1">
      <alignment horizontal="left" vertical="center"/>
    </xf>
    <xf numFmtId="0" fontId="1" fillId="6" borderId="8" xfId="0" applyFont="1" applyFill="1" applyBorder="1" applyAlignment="1" applyProtection="1">
      <alignment horizontal="left" vertical="center"/>
    </xf>
    <xf numFmtId="0" fontId="1" fillId="8" borderId="3" xfId="0" applyFont="1" applyFill="1" applyBorder="1" applyAlignment="1" applyProtection="1">
      <alignment horizontal="left"/>
    </xf>
    <xf numFmtId="0" fontId="1" fillId="8" borderId="2" xfId="0" applyFont="1" applyFill="1" applyBorder="1" applyAlignment="1" applyProtection="1">
      <alignment horizontal="left"/>
    </xf>
    <xf numFmtId="0" fontId="0" fillId="0" borderId="2" xfId="0" applyBorder="1" applyAlignment="1" applyProtection="1">
      <alignment horizontal="left"/>
    </xf>
    <xf numFmtId="0" fontId="0" fillId="0" borderId="8" xfId="0" applyBorder="1" applyAlignment="1" applyProtection="1">
      <alignment horizontal="left"/>
    </xf>
    <xf numFmtId="0" fontId="6" fillId="0" borderId="6" xfId="0" applyFont="1"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4" xfId="0" applyBorder="1" applyAlignment="1" applyProtection="1">
      <alignment horizontal="center" vertical="center" wrapText="1"/>
    </xf>
    <xf numFmtId="0" fontId="7" fillId="5" borderId="21" xfId="0" applyFont="1" applyFill="1" applyBorder="1" applyAlignment="1" applyProtection="1">
      <alignment horizontal="right" vertical="center" wrapText="1"/>
    </xf>
    <xf numFmtId="0" fontId="7" fillId="5" borderId="22" xfId="0" applyFont="1" applyFill="1" applyBorder="1" applyAlignment="1" applyProtection="1">
      <alignment horizontal="right" vertical="center" wrapText="1"/>
    </xf>
    <xf numFmtId="0" fontId="0" fillId="9" borderId="3" xfId="0" applyFont="1" applyFill="1" applyBorder="1" applyAlignment="1" applyProtection="1">
      <alignment horizontal="left" vertical="top" wrapText="1"/>
      <protection locked="0"/>
    </xf>
    <xf numFmtId="0" fontId="0" fillId="9" borderId="2" xfId="0" applyFont="1" applyFill="1" applyBorder="1" applyAlignment="1" applyProtection="1">
      <alignment horizontal="left" vertical="top" wrapText="1"/>
      <protection locked="0"/>
    </xf>
    <xf numFmtId="0" fontId="0" fillId="9" borderId="8" xfId="0" applyFont="1" applyFill="1" applyBorder="1" applyAlignment="1" applyProtection="1">
      <alignment horizontal="left" vertical="top" wrapText="1"/>
      <protection locked="0"/>
    </xf>
    <xf numFmtId="0" fontId="1" fillId="8" borderId="3" xfId="0" applyFont="1" applyFill="1" applyBorder="1" applyAlignment="1" applyProtection="1">
      <alignment vertical="center" wrapText="1"/>
    </xf>
    <xf numFmtId="0" fontId="1" fillId="8" borderId="2" xfId="0" applyFont="1" applyFill="1" applyBorder="1" applyAlignment="1" applyProtection="1">
      <alignment vertical="center" wrapText="1"/>
    </xf>
    <xf numFmtId="0" fontId="1" fillId="8" borderId="8" xfId="0" applyFont="1" applyFill="1" applyBorder="1" applyAlignment="1" applyProtection="1">
      <alignment vertical="center" wrapText="1"/>
    </xf>
    <xf numFmtId="0" fontId="2" fillId="3" borderId="3" xfId="0" applyFont="1" applyFill="1" applyBorder="1" applyAlignment="1" applyProtection="1">
      <alignment horizontal="right" vertical="center"/>
    </xf>
    <xf numFmtId="0" fontId="2" fillId="3" borderId="8" xfId="0" applyFont="1" applyFill="1" applyBorder="1" applyAlignment="1" applyProtection="1">
      <alignment horizontal="right" vertical="center"/>
    </xf>
    <xf numFmtId="0" fontId="2" fillId="3" borderId="23"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7" fillId="5" borderId="3" xfId="0" applyFont="1" applyFill="1" applyBorder="1" applyAlignment="1" applyProtection="1">
      <alignment horizontal="right" vertical="center" wrapText="1"/>
    </xf>
    <xf numFmtId="0" fontId="7" fillId="5" borderId="8" xfId="0" applyFont="1" applyFill="1" applyBorder="1" applyAlignment="1" applyProtection="1">
      <alignment horizontal="right" vertical="center" wrapText="1"/>
    </xf>
    <xf numFmtId="0" fontId="7" fillId="5" borderId="3" xfId="0" applyFont="1" applyFill="1" applyBorder="1" applyAlignment="1" applyProtection="1">
      <alignment horizontal="right" vertical="top" wrapText="1"/>
    </xf>
    <xf numFmtId="0" fontId="7" fillId="5" borderId="8" xfId="0" applyFont="1" applyFill="1" applyBorder="1" applyAlignment="1" applyProtection="1">
      <alignment horizontal="right" vertical="top" wrapText="1"/>
    </xf>
    <xf numFmtId="0" fontId="4" fillId="9" borderId="1" xfId="0" applyFont="1" applyFill="1" applyBorder="1" applyAlignment="1" applyProtection="1">
      <alignment horizontal="left" vertical="center" wrapText="1"/>
      <protection locked="0"/>
    </xf>
    <xf numFmtId="0" fontId="4" fillId="9" borderId="1" xfId="0" applyFont="1" applyFill="1" applyBorder="1" applyAlignment="1" applyProtection="1">
      <alignment horizontal="left" vertical="center"/>
      <protection locked="0"/>
    </xf>
    <xf numFmtId="0" fontId="0" fillId="9" borderId="1" xfId="0" applyFont="1" applyFill="1" applyBorder="1" applyAlignment="1" applyProtection="1">
      <alignment horizontal="left" vertical="center"/>
      <protection locked="0"/>
    </xf>
    <xf numFmtId="0" fontId="0" fillId="9" borderId="3" xfId="0" applyFont="1" applyFill="1" applyBorder="1" applyAlignment="1" applyProtection="1">
      <alignment horizontal="left" vertical="center"/>
      <protection locked="0"/>
    </xf>
    <xf numFmtId="0" fontId="0" fillId="9" borderId="2" xfId="0" applyFont="1" applyFill="1" applyBorder="1" applyAlignment="1" applyProtection="1">
      <alignment horizontal="left" vertical="center"/>
      <protection locked="0"/>
    </xf>
    <xf numFmtId="0" fontId="0" fillId="9" borderId="8" xfId="0" applyFont="1" applyFill="1" applyBorder="1" applyAlignment="1" applyProtection="1">
      <alignment horizontal="left" vertical="center"/>
      <protection locked="0"/>
    </xf>
    <xf numFmtId="0" fontId="1" fillId="8" borderId="1" xfId="0" applyFont="1" applyFill="1" applyBorder="1" applyAlignment="1" applyProtection="1">
      <alignment horizontal="left" vertical="center" wrapText="1"/>
    </xf>
    <xf numFmtId="0" fontId="0" fillId="9" borderId="1"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vertical="center"/>
    </xf>
    <xf numFmtId="14" fontId="0" fillId="9" borderId="1" xfId="0" applyNumberFormat="1" applyFont="1" applyFill="1" applyBorder="1" applyAlignment="1" applyProtection="1">
      <alignment horizontal="left" vertical="center"/>
      <protection locked="0"/>
    </xf>
    <xf numFmtId="0" fontId="0" fillId="9" borderId="3" xfId="0" applyFont="1" applyFill="1" applyBorder="1" applyAlignment="1" applyProtection="1">
      <alignment horizontal="left" vertical="center" wrapText="1"/>
      <protection locked="0"/>
    </xf>
    <xf numFmtId="0" fontId="0" fillId="9" borderId="2" xfId="0" applyFont="1" applyFill="1" applyBorder="1" applyAlignment="1" applyProtection="1">
      <alignment horizontal="left" vertical="center" wrapText="1"/>
      <protection locked="0"/>
    </xf>
    <xf numFmtId="0" fontId="0" fillId="9" borderId="8" xfId="0" applyFont="1" applyFill="1" applyBorder="1" applyAlignment="1" applyProtection="1">
      <alignment horizontal="left" vertical="center" wrapText="1"/>
      <protection locked="0"/>
    </xf>
    <xf numFmtId="0" fontId="7" fillId="8" borderId="25" xfId="0" applyFont="1" applyFill="1" applyBorder="1" applyAlignment="1" applyProtection="1">
      <alignment horizontal="right" vertical="center"/>
    </xf>
    <xf numFmtId="0" fontId="7" fillId="8" borderId="22" xfId="0" applyFont="1" applyFill="1" applyBorder="1" applyAlignment="1" applyProtection="1">
      <alignment horizontal="right" vertical="center"/>
    </xf>
    <xf numFmtId="0" fontId="7" fillId="8" borderId="0" xfId="0" applyFont="1" applyFill="1" applyBorder="1" applyAlignment="1" applyProtection="1">
      <alignment horizontal="right" vertical="center"/>
    </xf>
    <xf numFmtId="0" fontId="7" fillId="8" borderId="28" xfId="0" applyFont="1" applyFill="1" applyBorder="1" applyAlignment="1" applyProtection="1">
      <alignment horizontal="right" vertical="center"/>
    </xf>
    <xf numFmtId="0" fontId="4" fillId="0" borderId="21" xfId="0" applyFont="1" applyFill="1" applyBorder="1" applyAlignment="1" applyProtection="1">
      <alignment horizontal="left" vertical="center" wrapText="1"/>
    </xf>
    <xf numFmtId="0" fontId="4" fillId="0" borderId="22"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4" fillId="0" borderId="28" xfId="0" applyFont="1" applyFill="1" applyBorder="1" applyAlignment="1" applyProtection="1">
      <alignment horizontal="left" vertical="center" wrapText="1"/>
    </xf>
    <xf numFmtId="0" fontId="4" fillId="0" borderId="23" xfId="0" applyFont="1" applyFill="1" applyBorder="1" applyAlignment="1" applyProtection="1">
      <alignment horizontal="left" vertical="center" wrapText="1"/>
    </xf>
    <xf numFmtId="0" fontId="4" fillId="0" borderId="24" xfId="0" applyFont="1" applyFill="1" applyBorder="1" applyAlignment="1" applyProtection="1">
      <alignment horizontal="left" vertical="center" wrapText="1"/>
    </xf>
    <xf numFmtId="0" fontId="4" fillId="0" borderId="30"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14" fillId="0" borderId="0" xfId="0" applyFont="1" applyAlignment="1" applyProtection="1"/>
    <xf numFmtId="0" fontId="10" fillId="2" borderId="21" xfId="0" applyFont="1" applyFill="1" applyBorder="1" applyAlignment="1" applyProtection="1">
      <alignment horizontal="center" vertical="center" wrapText="1"/>
    </xf>
    <xf numFmtId="0" fontId="10" fillId="2" borderId="22" xfId="0" applyFont="1" applyFill="1" applyBorder="1" applyAlignment="1" applyProtection="1">
      <alignment horizontal="center" vertical="center" wrapText="1"/>
    </xf>
    <xf numFmtId="0" fontId="10" fillId="2" borderId="27" xfId="0" applyFont="1" applyFill="1" applyBorder="1" applyAlignment="1" applyProtection="1">
      <alignment horizontal="center" vertical="center" wrapText="1"/>
    </xf>
    <xf numFmtId="0" fontId="10" fillId="2" borderId="28"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7" fillId="8" borderId="3" xfId="0" applyFont="1" applyFill="1" applyBorder="1" applyAlignment="1" applyProtection="1">
      <alignment horizontal="left" vertical="center"/>
    </xf>
    <xf numFmtId="0" fontId="7" fillId="8" borderId="8" xfId="0" applyFont="1" applyFill="1" applyBorder="1" applyAlignment="1" applyProtection="1">
      <alignment horizontal="left" vertical="center"/>
    </xf>
    <xf numFmtId="0" fontId="1" fillId="8" borderId="0" xfId="0" applyFont="1" applyFill="1" applyBorder="1" applyAlignment="1" applyProtection="1">
      <alignment horizontal="left" vertical="center" wrapText="1"/>
    </xf>
    <xf numFmtId="0" fontId="1" fillId="8" borderId="28" xfId="0" applyFont="1" applyFill="1" applyBorder="1" applyAlignment="1" applyProtection="1">
      <alignment horizontal="left" vertical="center" wrapText="1"/>
    </xf>
    <xf numFmtId="0" fontId="1" fillId="8" borderId="26" xfId="0" applyFont="1" applyFill="1" applyBorder="1" applyAlignment="1" applyProtection="1">
      <alignment horizontal="left" vertical="center" wrapText="1"/>
    </xf>
    <xf numFmtId="0" fontId="1" fillId="8" borderId="24" xfId="0" applyFont="1" applyFill="1" applyBorder="1" applyAlignment="1" applyProtection="1">
      <alignment horizontal="left" vertical="center" wrapText="1"/>
    </xf>
    <xf numFmtId="0" fontId="15" fillId="3" borderId="1" xfId="0" applyFont="1" applyFill="1" applyBorder="1" applyAlignment="1" applyProtection="1">
      <alignment horizontal="center" vertical="center"/>
    </xf>
    <xf numFmtId="0" fontId="4" fillId="9" borderId="3" xfId="0" applyFont="1" applyFill="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10" fillId="2" borderId="6"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4" fillId="0" borderId="6"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10" fillId="2" borderId="2" xfId="0" applyFont="1" applyFill="1" applyBorder="1" applyAlignment="1" applyProtection="1">
      <alignment horizontal="center" vertical="center" wrapText="1"/>
    </xf>
    <xf numFmtId="0" fontId="4" fillId="9" borderId="3" xfId="0" applyFont="1" applyFill="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0" fillId="9" borderId="3"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7" fillId="9" borderId="3" xfId="0" applyFont="1" applyFill="1" applyBorder="1" applyAlignment="1" applyProtection="1">
      <alignment horizontal="center" vertical="center" wrapText="1"/>
      <protection locked="0"/>
    </xf>
    <xf numFmtId="0" fontId="17" fillId="9" borderId="8" xfId="0" applyFont="1" applyFill="1" applyBorder="1" applyAlignment="1" applyProtection="1">
      <alignment horizontal="center" vertical="center" wrapText="1"/>
      <protection locked="0"/>
    </xf>
    <xf numFmtId="0" fontId="4" fillId="9" borderId="3"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17" fillId="9" borderId="21" xfId="0" applyFont="1" applyFill="1" applyBorder="1" applyAlignment="1" applyProtection="1">
      <alignment horizontal="center" vertical="center" wrapText="1"/>
      <protection locked="0"/>
    </xf>
    <xf numFmtId="0" fontId="17" fillId="9" borderId="22"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left" vertical="center"/>
    </xf>
    <xf numFmtId="0" fontId="27" fillId="0" borderId="26" xfId="0" applyFont="1" applyFill="1" applyBorder="1" applyAlignment="1" applyProtection="1">
      <alignment horizontal="left" vertical="center"/>
    </xf>
    <xf numFmtId="0" fontId="7" fillId="8" borderId="25" xfId="0" applyFont="1" applyFill="1" applyBorder="1" applyAlignment="1" applyProtection="1">
      <alignment horizontal="right" vertical="top" wrapText="1"/>
    </xf>
    <xf numFmtId="0" fontId="7" fillId="8" borderId="22" xfId="0" applyFont="1" applyFill="1" applyBorder="1" applyAlignment="1" applyProtection="1">
      <alignment horizontal="right" vertical="top" wrapText="1"/>
    </xf>
    <xf numFmtId="0" fontId="0" fillId="0" borderId="0" xfId="0" applyBorder="1" applyAlignment="1" applyProtection="1">
      <alignment horizontal="right" vertical="top" wrapText="1"/>
    </xf>
    <xf numFmtId="0" fontId="0" fillId="0" borderId="28" xfId="0" applyBorder="1" applyAlignment="1" applyProtection="1">
      <alignment horizontal="right" vertical="top" wrapText="1"/>
    </xf>
    <xf numFmtId="0" fontId="0" fillId="0" borderId="26" xfId="0" applyBorder="1" applyAlignment="1" applyProtection="1">
      <alignment wrapText="1"/>
    </xf>
    <xf numFmtId="0" fontId="0" fillId="0" borderId="24" xfId="0" applyBorder="1" applyAlignment="1" applyProtection="1">
      <alignment wrapText="1"/>
    </xf>
    <xf numFmtId="0" fontId="6" fillId="0" borderId="4" xfId="0" applyFont="1" applyBorder="1" applyAlignment="1" applyProtection="1">
      <alignment horizontal="center" vertical="center" wrapText="1"/>
    </xf>
    <xf numFmtId="0" fontId="6" fillId="0" borderId="21"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23" xfId="0" applyFont="1" applyBorder="1" applyAlignment="1" applyProtection="1">
      <alignment horizontal="center" vertical="center" wrapText="1"/>
    </xf>
    <xf numFmtId="0" fontId="6" fillId="0" borderId="24"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7" fillId="5" borderId="6" xfId="0" applyFont="1" applyFill="1" applyBorder="1" applyAlignment="1" applyProtection="1">
      <alignment horizontal="center" vertical="center" wrapText="1"/>
    </xf>
    <xf numFmtId="0" fontId="7" fillId="5" borderId="9"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7" fillId="0" borderId="19" xfId="0" applyFont="1" applyFill="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166" fontId="6" fillId="9" borderId="3" xfId="0" applyNumberFormat="1" applyFont="1" applyFill="1" applyBorder="1" applyAlignment="1" applyProtection="1">
      <alignment horizontal="center" vertical="center" wrapText="1"/>
    </xf>
    <xf numFmtId="166" fontId="6" fillId="9" borderId="8" xfId="0" applyNumberFormat="1" applyFont="1" applyFill="1" applyBorder="1" applyAlignment="1" applyProtection="1">
      <alignment horizontal="center" vertical="center" wrapText="1"/>
    </xf>
    <xf numFmtId="165" fontId="6" fillId="9" borderId="3" xfId="0" applyNumberFormat="1" applyFont="1" applyFill="1" applyBorder="1" applyAlignment="1" applyProtection="1">
      <alignment horizontal="center" vertical="center" wrapText="1"/>
    </xf>
    <xf numFmtId="165" fontId="6" fillId="9" borderId="8" xfId="0" applyNumberFormat="1" applyFont="1" applyFill="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4" borderId="21" xfId="0" applyFont="1" applyFill="1" applyBorder="1" applyAlignment="1" applyProtection="1">
      <alignment horizontal="left" vertical="center" wrapText="1"/>
    </xf>
    <xf numFmtId="0" fontId="6" fillId="4" borderId="25" xfId="0" applyFont="1" applyFill="1" applyBorder="1" applyAlignment="1" applyProtection="1">
      <alignment horizontal="left" vertical="center" wrapText="1"/>
    </xf>
    <xf numFmtId="0" fontId="6" fillId="4" borderId="2" xfId="0" applyFont="1" applyFill="1" applyBorder="1" applyAlignment="1" applyProtection="1">
      <alignment horizontal="left" vertical="center" wrapText="1"/>
    </xf>
    <xf numFmtId="0" fontId="6" fillId="4" borderId="8" xfId="0" applyFont="1" applyFill="1" applyBorder="1" applyAlignment="1" applyProtection="1">
      <alignment horizontal="left" vertical="center" wrapText="1"/>
    </xf>
    <xf numFmtId="0" fontId="11" fillId="4" borderId="0" xfId="0" applyFont="1" applyFill="1" applyBorder="1" applyAlignment="1" applyProtection="1">
      <alignment horizontal="left" vertical="center"/>
    </xf>
    <xf numFmtId="0" fontId="11" fillId="9" borderId="3" xfId="0" applyFont="1" applyFill="1" applyBorder="1" applyAlignment="1" applyProtection="1">
      <alignment vertical="center" wrapText="1"/>
    </xf>
    <xf numFmtId="0" fontId="11" fillId="9" borderId="2" xfId="0" applyFont="1" applyFill="1" applyBorder="1" applyAlignment="1" applyProtection="1">
      <alignment vertical="center" wrapText="1"/>
    </xf>
    <xf numFmtId="0" fontId="11" fillId="9" borderId="8" xfId="0" applyFont="1" applyFill="1" applyBorder="1" applyAlignment="1" applyProtection="1">
      <alignment vertical="center" wrapText="1"/>
    </xf>
    <xf numFmtId="0" fontId="1" fillId="8" borderId="3" xfId="0" applyFont="1" applyFill="1" applyBorder="1" applyAlignment="1" applyProtection="1">
      <alignment horizontal="left" vertical="center" wrapText="1"/>
    </xf>
    <xf numFmtId="0" fontId="1" fillId="8" borderId="2" xfId="0" applyFont="1" applyFill="1" applyBorder="1" applyAlignment="1" applyProtection="1">
      <alignment horizontal="left" vertical="center" wrapText="1"/>
    </xf>
    <xf numFmtId="0" fontId="1" fillId="8" borderId="8" xfId="0" applyFont="1" applyFill="1" applyBorder="1" applyAlignment="1" applyProtection="1">
      <alignment horizontal="left" vertical="center" wrapText="1"/>
    </xf>
    <xf numFmtId="0" fontId="3" fillId="0" borderId="18"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3" fillId="8" borderId="25" xfId="0" applyFont="1" applyFill="1" applyBorder="1" applyAlignment="1" applyProtection="1">
      <alignment horizontal="right" vertical="center" wrapText="1"/>
    </xf>
    <xf numFmtId="0" fontId="33" fillId="8" borderId="22" xfId="0" applyFont="1" applyFill="1" applyBorder="1" applyAlignment="1" applyProtection="1">
      <alignment horizontal="right" vertical="center" wrapText="1"/>
    </xf>
    <xf numFmtId="0" fontId="4" fillId="0" borderId="10" xfId="0" applyFont="1" applyBorder="1" applyAlignment="1" applyProtection="1">
      <alignment vertical="center" wrapText="1"/>
    </xf>
    <xf numFmtId="0" fontId="4" fillId="0" borderId="11" xfId="0" applyFont="1" applyBorder="1" applyAlignment="1" applyProtection="1">
      <alignment vertical="center" wrapText="1"/>
    </xf>
    <xf numFmtId="0" fontId="4" fillId="0" borderId="12" xfId="0" applyFont="1" applyBorder="1" applyAlignment="1" applyProtection="1">
      <alignment vertical="center" wrapText="1"/>
    </xf>
    <xf numFmtId="0" fontId="4" fillId="0" borderId="13" xfId="0" applyFont="1" applyBorder="1" applyAlignment="1" applyProtection="1">
      <alignment vertical="center" wrapText="1"/>
    </xf>
    <xf numFmtId="0" fontId="4" fillId="0" borderId="5" xfId="0" applyFont="1" applyBorder="1" applyAlignment="1" applyProtection="1">
      <alignment vertical="center" wrapText="1"/>
    </xf>
    <xf numFmtId="0" fontId="4" fillId="0" borderId="14" xfId="0" applyFont="1" applyBorder="1" applyAlignment="1" applyProtection="1">
      <alignment vertical="center" wrapText="1"/>
    </xf>
    <xf numFmtId="0" fontId="4" fillId="0" borderId="15" xfId="0" applyFont="1" applyBorder="1" applyAlignment="1" applyProtection="1">
      <alignment vertical="center" wrapText="1"/>
    </xf>
    <xf numFmtId="0" fontId="4" fillId="0" borderId="16" xfId="0" applyFont="1" applyBorder="1" applyAlignment="1" applyProtection="1">
      <alignment vertical="center" wrapText="1"/>
    </xf>
    <xf numFmtId="0" fontId="4" fillId="0" borderId="17" xfId="0" applyFont="1" applyBorder="1" applyAlignment="1" applyProtection="1">
      <alignment vertical="center" wrapText="1"/>
    </xf>
    <xf numFmtId="0" fontId="1" fillId="8" borderId="1" xfId="0" applyFont="1" applyFill="1" applyBorder="1" applyAlignment="1" applyProtection="1">
      <alignment horizontal="left"/>
    </xf>
    <xf numFmtId="0" fontId="1" fillId="8" borderId="1" xfId="0" applyFont="1" applyFill="1" applyBorder="1" applyAlignment="1" applyProtection="1">
      <alignment horizontal="left" vertical="center"/>
    </xf>
    <xf numFmtId="0" fontId="1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0" xfId="0" applyFont="1" applyBorder="1" applyAlignment="1" applyProtection="1">
      <alignment vertical="center" wrapText="1"/>
    </xf>
    <xf numFmtId="0" fontId="11" fillId="0" borderId="11" xfId="0" applyFont="1" applyBorder="1" applyAlignment="1" applyProtection="1">
      <alignment vertical="center" wrapText="1"/>
    </xf>
    <xf numFmtId="0" fontId="11" fillId="0" borderId="12" xfId="0" applyFont="1" applyBorder="1" applyAlignment="1" applyProtection="1">
      <alignment vertical="center" wrapText="1"/>
    </xf>
    <xf numFmtId="0" fontId="11" fillId="0" borderId="13" xfId="0" applyFont="1" applyBorder="1" applyAlignment="1" applyProtection="1">
      <alignment vertical="center" wrapText="1"/>
    </xf>
    <xf numFmtId="0" fontId="11" fillId="0" borderId="5" xfId="0" applyFont="1" applyBorder="1" applyAlignment="1" applyProtection="1">
      <alignment vertical="center" wrapText="1"/>
    </xf>
    <xf numFmtId="0" fontId="11" fillId="0" borderId="14" xfId="0" applyFont="1" applyBorder="1" applyAlignment="1" applyProtection="1">
      <alignment vertical="center" wrapText="1"/>
    </xf>
    <xf numFmtId="0" fontId="11" fillId="0" borderId="15" xfId="0" applyFont="1" applyBorder="1" applyAlignment="1" applyProtection="1">
      <alignment vertical="center" wrapText="1"/>
    </xf>
    <xf numFmtId="0" fontId="11" fillId="0" borderId="16" xfId="0" applyFont="1" applyBorder="1" applyAlignment="1" applyProtection="1">
      <alignment vertical="center" wrapText="1"/>
    </xf>
    <xf numFmtId="0" fontId="11" fillId="0" borderId="17" xfId="0" applyFont="1" applyBorder="1" applyAlignment="1" applyProtection="1">
      <alignment vertical="center" wrapText="1"/>
    </xf>
    <xf numFmtId="0" fontId="3" fillId="0" borderId="7"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11" fillId="9" borderId="1" xfId="0" applyFont="1" applyFill="1" applyBorder="1" applyAlignment="1" applyProtection="1">
      <alignment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0" fillId="0" borderId="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4" fillId="9" borderId="21" xfId="0" applyFont="1" applyFill="1" applyBorder="1" applyAlignment="1" applyProtection="1">
      <alignment horizontal="center" vertical="center" wrapText="1"/>
      <protection locked="0"/>
    </xf>
    <xf numFmtId="0" fontId="4" fillId="9" borderId="22" xfId="0" applyFont="1" applyFill="1" applyBorder="1" applyAlignment="1" applyProtection="1">
      <alignment horizontal="center" vertical="center" wrapText="1"/>
      <protection locked="0"/>
    </xf>
    <xf numFmtId="0" fontId="7" fillId="0" borderId="37"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4" fillId="9" borderId="3" xfId="0" applyFont="1" applyFill="1" applyBorder="1" applyAlignment="1" applyProtection="1">
      <alignment horizontal="left" vertical="top" wrapText="1"/>
      <protection locked="0"/>
    </xf>
    <xf numFmtId="0" fontId="4" fillId="9" borderId="2" xfId="0" applyFont="1" applyFill="1" applyBorder="1" applyAlignment="1" applyProtection="1">
      <alignment horizontal="left" vertical="top" wrapText="1"/>
      <protection locked="0"/>
    </xf>
    <xf numFmtId="0" fontId="4" fillId="9" borderId="8" xfId="0" applyFont="1" applyFill="1" applyBorder="1" applyAlignment="1" applyProtection="1">
      <alignment horizontal="left" vertical="top" wrapText="1"/>
      <protection locked="0"/>
    </xf>
    <xf numFmtId="0" fontId="0" fillId="9" borderId="1" xfId="0" applyFill="1" applyBorder="1" applyAlignment="1" applyProtection="1">
      <alignment horizontal="left" vertical="center"/>
      <protection locked="0"/>
    </xf>
    <xf numFmtId="0" fontId="0" fillId="9" borderId="3" xfId="0"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11" borderId="1" xfId="0" applyFont="1" applyFill="1" applyBorder="1" applyAlignment="1" applyProtection="1">
      <alignment horizontal="left" vertical="center"/>
      <protection locked="0"/>
    </xf>
    <xf numFmtId="0" fontId="1" fillId="10" borderId="3" xfId="0" applyFont="1" applyFill="1" applyBorder="1" applyAlignment="1" applyProtection="1">
      <alignment horizontal="left" vertical="center" wrapText="1"/>
    </xf>
    <xf numFmtId="0" fontId="1" fillId="10" borderId="2" xfId="0" applyFont="1" applyFill="1" applyBorder="1" applyAlignment="1" applyProtection="1">
      <alignment horizontal="left" vertical="center" wrapText="1"/>
    </xf>
    <xf numFmtId="0" fontId="1" fillId="10" borderId="8" xfId="0" applyFont="1" applyFill="1" applyBorder="1" applyAlignment="1" applyProtection="1">
      <alignment horizontal="left" vertical="center" wrapText="1"/>
    </xf>
    <xf numFmtId="0" fontId="0" fillId="11" borderId="3" xfId="0" applyFont="1" applyFill="1" applyBorder="1" applyAlignment="1" applyProtection="1">
      <alignment horizontal="left" vertical="center" wrapText="1"/>
      <protection locked="0"/>
    </xf>
    <xf numFmtId="0" fontId="0" fillId="11" borderId="2" xfId="0" applyFont="1" applyFill="1" applyBorder="1" applyAlignment="1" applyProtection="1">
      <alignment horizontal="left" vertical="center" wrapText="1"/>
      <protection locked="0"/>
    </xf>
    <xf numFmtId="0" fontId="0" fillId="11" borderId="8" xfId="0" applyFont="1" applyFill="1" applyBorder="1" applyAlignment="1" applyProtection="1">
      <alignment horizontal="left" vertical="center" wrapText="1"/>
      <protection locked="0"/>
    </xf>
    <xf numFmtId="0" fontId="0" fillId="11" borderId="3" xfId="0" applyFont="1" applyFill="1" applyBorder="1" applyAlignment="1" applyProtection="1">
      <alignment horizontal="left" vertical="center"/>
      <protection locked="0"/>
    </xf>
    <xf numFmtId="0" fontId="0" fillId="11" borderId="2" xfId="0" applyFont="1" applyFill="1" applyBorder="1" applyAlignment="1" applyProtection="1">
      <alignment horizontal="left" vertical="center"/>
      <protection locked="0"/>
    </xf>
    <xf numFmtId="0" fontId="0" fillId="11" borderId="8" xfId="0" applyFont="1" applyFill="1" applyBorder="1" applyAlignment="1" applyProtection="1">
      <alignment horizontal="left" vertical="center"/>
      <protection locked="0"/>
    </xf>
    <xf numFmtId="0" fontId="1" fillId="10" borderId="1" xfId="0" applyFont="1" applyFill="1" applyBorder="1" applyAlignment="1" applyProtection="1">
      <alignment horizontal="right"/>
    </xf>
    <xf numFmtId="0" fontId="1" fillId="10" borderId="1" xfId="0" applyFont="1" applyFill="1" applyBorder="1" applyAlignment="1" applyProtection="1">
      <alignment horizontal="left" vertical="center"/>
    </xf>
    <xf numFmtId="0" fontId="0" fillId="11" borderId="1" xfId="0" applyFont="1" applyFill="1" applyBorder="1" applyAlignment="1" applyProtection="1">
      <alignment horizontal="left" vertical="center" wrapText="1"/>
      <protection locked="0"/>
    </xf>
    <xf numFmtId="14" fontId="0" fillId="11" borderId="1" xfId="0" applyNumberFormat="1" applyFont="1" applyFill="1" applyBorder="1" applyAlignment="1" applyProtection="1">
      <alignment horizontal="left" vertical="center"/>
      <protection locked="0"/>
    </xf>
    <xf numFmtId="0" fontId="2" fillId="3" borderId="3"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4" fillId="11" borderId="3" xfId="0" applyFont="1" applyFill="1" applyBorder="1" applyAlignment="1" applyProtection="1">
      <alignment horizontal="center" vertical="center" wrapText="1"/>
      <protection locked="0"/>
    </xf>
    <xf numFmtId="0" fontId="4" fillId="11" borderId="8" xfId="0" applyFont="1" applyFill="1" applyBorder="1" applyAlignment="1" applyProtection="1">
      <alignment horizontal="center" vertical="center" wrapText="1"/>
      <protection locked="0"/>
    </xf>
    <xf numFmtId="0" fontId="33" fillId="10" borderId="25" xfId="0" applyFont="1" applyFill="1" applyBorder="1" applyAlignment="1" applyProtection="1">
      <alignment horizontal="right" vertical="center" wrapText="1"/>
    </xf>
    <xf numFmtId="0" fontId="33" fillId="10" borderId="22" xfId="0" applyFont="1" applyFill="1" applyBorder="1" applyAlignment="1" applyProtection="1">
      <alignment horizontal="right" vertical="center" wrapText="1"/>
    </xf>
    <xf numFmtId="0" fontId="1" fillId="10" borderId="0" xfId="0" applyFont="1" applyFill="1" applyBorder="1" applyAlignment="1" applyProtection="1">
      <alignment horizontal="left" vertical="center" wrapText="1"/>
    </xf>
    <xf numFmtId="0" fontId="1" fillId="10" borderId="28" xfId="0" applyFont="1" applyFill="1" applyBorder="1" applyAlignment="1" applyProtection="1">
      <alignment horizontal="left" vertical="center" wrapText="1"/>
    </xf>
    <xf numFmtId="0" fontId="1" fillId="10" borderId="26" xfId="0" applyFont="1" applyFill="1" applyBorder="1" applyAlignment="1" applyProtection="1">
      <alignment horizontal="left" vertical="center" wrapText="1"/>
    </xf>
    <xf numFmtId="0" fontId="1" fillId="10" borderId="24" xfId="0" applyFont="1" applyFill="1" applyBorder="1" applyAlignment="1" applyProtection="1">
      <alignment horizontal="left" vertical="center" wrapText="1"/>
    </xf>
    <xf numFmtId="0" fontId="1" fillId="10" borderId="1" xfId="0" quotePrefix="1" applyFont="1" applyFill="1" applyBorder="1" applyAlignment="1" applyProtection="1">
      <alignment horizontal="left" vertical="center" wrapText="1"/>
    </xf>
    <xf numFmtId="0" fontId="1" fillId="10" borderId="1" xfId="0" applyFont="1" applyFill="1" applyBorder="1" applyAlignment="1" applyProtection="1">
      <alignment horizontal="left" vertical="center" wrapText="1"/>
    </xf>
    <xf numFmtId="0" fontId="0" fillId="11" borderId="1" xfId="0" applyFont="1" applyFill="1" applyBorder="1" applyAlignment="1" applyProtection="1">
      <alignment horizontal="center" vertical="center"/>
      <protection locked="0"/>
    </xf>
    <xf numFmtId="0" fontId="7" fillId="10" borderId="25" xfId="0" applyFont="1" applyFill="1" applyBorder="1" applyAlignment="1" applyProtection="1">
      <alignment horizontal="right" vertical="center"/>
    </xf>
    <xf numFmtId="0" fontId="7" fillId="10" borderId="22" xfId="0" applyFont="1" applyFill="1" applyBorder="1" applyAlignment="1" applyProtection="1">
      <alignment horizontal="right" vertical="center"/>
    </xf>
    <xf numFmtId="0" fontId="7" fillId="10" borderId="0" xfId="0" applyFont="1" applyFill="1" applyBorder="1" applyAlignment="1" applyProtection="1">
      <alignment horizontal="right" vertical="center"/>
    </xf>
    <xf numFmtId="0" fontId="7" fillId="10" borderId="28" xfId="0" applyFont="1" applyFill="1" applyBorder="1" applyAlignment="1" applyProtection="1">
      <alignment horizontal="right" vertical="center"/>
    </xf>
    <xf numFmtId="0" fontId="0" fillId="11" borderId="3" xfId="0" applyFont="1" applyFill="1" applyBorder="1" applyAlignment="1" applyProtection="1">
      <alignment horizontal="left" vertical="top"/>
      <protection locked="0"/>
    </xf>
    <xf numFmtId="0" fontId="0" fillId="11" borderId="2" xfId="0" applyFont="1" applyFill="1" applyBorder="1" applyAlignment="1" applyProtection="1">
      <alignment horizontal="left" vertical="top"/>
      <protection locked="0"/>
    </xf>
    <xf numFmtId="0" fontId="0" fillId="11" borderId="8" xfId="0" applyFont="1" applyFill="1" applyBorder="1" applyAlignment="1" applyProtection="1">
      <alignment horizontal="left" vertical="top"/>
      <protection locked="0"/>
    </xf>
    <xf numFmtId="0" fontId="11" fillId="11" borderId="3" xfId="0" applyFont="1" applyFill="1" applyBorder="1" applyAlignment="1" applyProtection="1">
      <alignment horizontal="center" vertical="center" wrapText="1"/>
    </xf>
    <xf numFmtId="0" fontId="11" fillId="11" borderId="2" xfId="0" applyFont="1" applyFill="1" applyBorder="1" applyAlignment="1" applyProtection="1">
      <alignment horizontal="center" vertical="center" wrapText="1"/>
    </xf>
    <xf numFmtId="0" fontId="11" fillId="11" borderId="8" xfId="0" applyFont="1" applyFill="1" applyBorder="1" applyAlignment="1" applyProtection="1">
      <alignment horizontal="center" vertical="center" wrapText="1"/>
    </xf>
    <xf numFmtId="0" fontId="6" fillId="0" borderId="9" xfId="0" applyFont="1" applyBorder="1" applyAlignment="1" applyProtection="1">
      <alignment horizontal="center" vertical="center" wrapText="1"/>
    </xf>
    <xf numFmtId="0" fontId="4" fillId="11" borderId="21"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1" fillId="10" borderId="21" xfId="0" applyFont="1" applyFill="1" applyBorder="1" applyAlignment="1" applyProtection="1">
      <alignment horizontal="left" vertical="center" wrapText="1"/>
    </xf>
    <xf numFmtId="0" fontId="1" fillId="10" borderId="22" xfId="0" applyFont="1" applyFill="1" applyBorder="1" applyAlignment="1" applyProtection="1">
      <alignment horizontal="left" vertical="center" wrapText="1"/>
    </xf>
    <xf numFmtId="0" fontId="1" fillId="10" borderId="27" xfId="0" applyFont="1" applyFill="1" applyBorder="1" applyAlignment="1" applyProtection="1">
      <alignment horizontal="left" vertical="center" wrapText="1"/>
    </xf>
    <xf numFmtId="0" fontId="1" fillId="10" borderId="23" xfId="0" applyFont="1" applyFill="1" applyBorder="1" applyAlignment="1" applyProtection="1">
      <alignment horizontal="left" vertical="center" wrapText="1"/>
    </xf>
    <xf numFmtId="166" fontId="6" fillId="11" borderId="3" xfId="0" applyNumberFormat="1" applyFont="1" applyFill="1" applyBorder="1" applyAlignment="1" applyProtection="1">
      <alignment horizontal="center" vertical="center" wrapText="1"/>
    </xf>
    <xf numFmtId="166" fontId="6" fillId="11" borderId="8" xfId="0" applyNumberFormat="1" applyFont="1" applyFill="1" applyBorder="1" applyAlignment="1" applyProtection="1">
      <alignment horizontal="center" vertical="center" wrapText="1"/>
    </xf>
    <xf numFmtId="165" fontId="6" fillId="11" borderId="3" xfId="0" applyNumberFormat="1" applyFont="1" applyFill="1" applyBorder="1" applyAlignment="1" applyProtection="1">
      <alignment horizontal="center" vertical="center" wrapText="1"/>
    </xf>
    <xf numFmtId="165" fontId="6" fillId="11" borderId="8" xfId="0" applyNumberFormat="1" applyFont="1" applyFill="1" applyBorder="1" applyAlignment="1" applyProtection="1">
      <alignment horizontal="center" vertical="center" wrapText="1"/>
    </xf>
    <xf numFmtId="0" fontId="7" fillId="10" borderId="3" xfId="0" applyFont="1" applyFill="1" applyBorder="1" applyAlignment="1" applyProtection="1">
      <alignment horizontal="left" vertical="center"/>
    </xf>
    <xf numFmtId="0" fontId="7" fillId="10" borderId="8" xfId="0" applyFont="1" applyFill="1" applyBorder="1" applyAlignment="1" applyProtection="1">
      <alignment horizontal="left" vertical="center"/>
    </xf>
    <xf numFmtId="0" fontId="7" fillId="10" borderId="25" xfId="0" applyFont="1" applyFill="1" applyBorder="1" applyAlignment="1" applyProtection="1">
      <alignment horizontal="right" vertical="top" wrapText="1"/>
    </xf>
    <xf numFmtId="0" fontId="7" fillId="10" borderId="22" xfId="0" applyFont="1" applyFill="1" applyBorder="1" applyAlignment="1" applyProtection="1">
      <alignment horizontal="right" vertical="top" wrapText="1"/>
    </xf>
    <xf numFmtId="0" fontId="0" fillId="10" borderId="0" xfId="0" applyFill="1" applyBorder="1" applyAlignment="1" applyProtection="1">
      <alignment horizontal="right" vertical="top" wrapText="1"/>
    </xf>
    <xf numFmtId="0" fontId="0" fillId="10" borderId="28" xfId="0" applyFill="1" applyBorder="1" applyAlignment="1" applyProtection="1">
      <alignment horizontal="right" vertical="top" wrapText="1"/>
    </xf>
    <xf numFmtId="0" fontId="0" fillId="10" borderId="26" xfId="0" applyFill="1" applyBorder="1" applyAlignment="1" applyProtection="1">
      <alignment wrapText="1"/>
    </xf>
    <xf numFmtId="0" fontId="0" fillId="10" borderId="24" xfId="0" applyFill="1" applyBorder="1" applyAlignment="1" applyProtection="1">
      <alignment wrapText="1"/>
    </xf>
  </cellXfs>
  <cellStyles count="2">
    <cellStyle name="Hyperlink" xfId="1" builtinId="8"/>
    <cellStyle name="Normal" xfId="0" builtinId="0"/>
  </cellStyles>
  <dxfs count="0"/>
  <tableStyles count="0" defaultTableStyle="TableStyleMedium2" defaultPivotStyle="PivotStyleLight16"/>
  <colors>
    <mruColors>
      <color rgb="FF009999"/>
      <color rgb="FF33CCCC"/>
      <color rgb="FF00CC99"/>
      <color rgb="FFCCCCFF"/>
      <color rgb="FF660066"/>
      <color rgb="FFCCECFF"/>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5A429B-FFF3-43E5-B55A-FBEE3C4BB1CC}" name="Table1" displayName="Table1" ref="B3:C5" totalsRowShown="0">
  <autoFilter ref="B3:C5" xr:uid="{EC7A3655-781C-4635-845B-CE170B88FD54}"/>
  <tableColumns count="2">
    <tableColumn id="1" xr3:uid="{2CE3C5CA-DA4F-4C0F-B32F-18FB404CA640}" name="Assessment no."/>
    <tableColumn id="2" xr3:uid="{FCA3DEA7-6D19-46F1-9676-E6B9CD6C2165}" name="WLC reduction principles adopte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ZeroCarbonPlanning@london.gov.uk" TargetMode="External"/><Relationship Id="rId2" Type="http://schemas.openxmlformats.org/officeDocument/2006/relationships/hyperlink" Target="mailto:ZeroCarbonPlanning@london.gov.uk" TargetMode="External"/><Relationship Id="rId1" Type="http://schemas.openxmlformats.org/officeDocument/2006/relationships/hyperlink" Target="https://www.london.gov.uk/what-we-do/planning/implementing-london-plan/planning-guidance/whole-life-cycle-carbon-assessments-guidance-pre-consultation-draf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6"/>
  <sheetViews>
    <sheetView showGridLines="0" workbookViewId="0">
      <selection activeCell="B48" sqref="B48"/>
    </sheetView>
  </sheetViews>
  <sheetFormatPr defaultRowHeight="12.75" x14ac:dyDescent="0.2"/>
  <cols>
    <col min="12" max="12" width="16.85546875" customWidth="1"/>
    <col min="13" max="13" width="4.28515625" customWidth="1"/>
    <col min="14" max="14" width="3.5703125" customWidth="1"/>
  </cols>
  <sheetData>
    <row r="1" spans="1:15" s="1" customFormat="1" ht="26.25" customHeight="1" x14ac:dyDescent="0.3">
      <c r="A1" s="7" t="s">
        <v>0</v>
      </c>
      <c r="B1" s="3"/>
      <c r="C1" s="3"/>
      <c r="D1" s="3"/>
      <c r="E1" s="3"/>
      <c r="F1" s="3"/>
      <c r="G1" s="3"/>
      <c r="H1" s="3"/>
      <c r="I1" s="3"/>
      <c r="J1" s="3"/>
      <c r="K1" s="3"/>
      <c r="L1" s="3"/>
    </row>
    <row r="3" spans="1:15" x14ac:dyDescent="0.2">
      <c r="A3" s="8" t="s">
        <v>1</v>
      </c>
      <c r="B3" s="9"/>
      <c r="C3" s="9"/>
      <c r="D3" s="9"/>
      <c r="E3" s="9"/>
      <c r="F3" s="9"/>
      <c r="G3" s="9"/>
      <c r="H3" s="9"/>
      <c r="I3" s="9"/>
      <c r="J3" s="9"/>
      <c r="K3" s="9"/>
      <c r="L3" s="9"/>
      <c r="M3" s="5"/>
      <c r="N3" s="5"/>
      <c r="O3" s="5"/>
    </row>
    <row r="4" spans="1:15" ht="9.75" customHeight="1" x14ac:dyDescent="0.2">
      <c r="A4" s="4"/>
      <c r="B4" s="5"/>
      <c r="C4" s="5"/>
      <c r="D4" s="5"/>
      <c r="E4" s="5"/>
      <c r="F4" s="5"/>
      <c r="G4" s="5"/>
      <c r="H4" s="5"/>
      <c r="I4" s="5"/>
      <c r="J4" s="5"/>
      <c r="K4" s="5"/>
      <c r="L4" s="5"/>
    </row>
    <row r="5" spans="1:15" ht="12.75" customHeight="1" x14ac:dyDescent="0.2">
      <c r="A5" s="176" t="s">
        <v>205</v>
      </c>
      <c r="B5" s="176"/>
      <c r="C5" s="176"/>
      <c r="D5" s="176"/>
      <c r="E5" s="176"/>
      <c r="F5" s="176"/>
      <c r="G5" s="176"/>
      <c r="H5" s="176"/>
      <c r="I5" s="176"/>
      <c r="J5" s="176"/>
      <c r="K5" s="176"/>
      <c r="L5" s="176"/>
    </row>
    <row r="6" spans="1:15" ht="12.75" customHeight="1" x14ac:dyDescent="0.2">
      <c r="A6" s="176"/>
      <c r="B6" s="176"/>
      <c r="C6" s="176"/>
      <c r="D6" s="176"/>
      <c r="E6" s="176"/>
      <c r="F6" s="176"/>
      <c r="G6" s="176"/>
      <c r="H6" s="176"/>
      <c r="I6" s="176"/>
      <c r="J6" s="176"/>
      <c r="K6" s="176"/>
      <c r="L6" s="176"/>
    </row>
    <row r="7" spans="1:15" ht="12.75" customHeight="1" x14ac:dyDescent="0.2">
      <c r="A7" s="176"/>
      <c r="B7" s="176"/>
      <c r="C7" s="176"/>
      <c r="D7" s="176"/>
      <c r="E7" s="176"/>
      <c r="F7" s="176"/>
      <c r="G7" s="176"/>
      <c r="H7" s="176"/>
      <c r="I7" s="176"/>
      <c r="J7" s="176"/>
      <c r="K7" s="176"/>
      <c r="L7" s="176"/>
    </row>
    <row r="8" spans="1:15" ht="34.5" customHeight="1" x14ac:dyDescent="0.2">
      <c r="A8" s="179" t="s">
        <v>198</v>
      </c>
      <c r="B8" s="176"/>
      <c r="C8" s="176"/>
      <c r="D8" s="176"/>
      <c r="E8" s="176"/>
      <c r="F8" s="176"/>
      <c r="G8" s="176"/>
      <c r="H8" s="176"/>
      <c r="I8" s="176"/>
      <c r="J8" s="176"/>
      <c r="K8" s="176"/>
      <c r="L8" s="176"/>
    </row>
    <row r="9" spans="1:15" ht="15" customHeight="1" x14ac:dyDescent="0.2">
      <c r="A9" s="176" t="s">
        <v>204</v>
      </c>
      <c r="B9" s="176"/>
      <c r="C9" s="176"/>
      <c r="D9" s="176"/>
      <c r="E9" s="176"/>
      <c r="F9" s="176"/>
      <c r="G9" s="176"/>
      <c r="H9" s="176"/>
      <c r="I9" s="176"/>
      <c r="J9" s="176"/>
      <c r="K9" s="176"/>
      <c r="L9" s="176"/>
    </row>
    <row r="10" spans="1:15" ht="33" customHeight="1" x14ac:dyDescent="0.2">
      <c r="A10" s="176"/>
      <c r="B10" s="176"/>
      <c r="C10" s="176"/>
      <c r="D10" s="176"/>
      <c r="E10" s="176"/>
      <c r="F10" s="176"/>
      <c r="G10" s="176"/>
      <c r="H10" s="176"/>
      <c r="I10" s="176"/>
      <c r="J10" s="176"/>
      <c r="K10" s="176"/>
      <c r="L10" s="176"/>
    </row>
    <row r="11" spans="1:15" ht="15" customHeight="1" x14ac:dyDescent="0.2">
      <c r="A11" s="170" t="s">
        <v>199</v>
      </c>
      <c r="B11" s="169"/>
      <c r="C11" s="169"/>
      <c r="D11" s="167"/>
      <c r="E11" s="167"/>
      <c r="F11" s="167"/>
      <c r="G11" s="167"/>
      <c r="H11" s="167"/>
      <c r="I11" s="167"/>
      <c r="J11" s="167"/>
      <c r="K11" s="167"/>
      <c r="L11" s="167"/>
    </row>
    <row r="12" spans="1:15" x14ac:dyDescent="0.2">
      <c r="A12" s="176" t="s">
        <v>200</v>
      </c>
      <c r="B12" s="176"/>
      <c r="C12" s="176"/>
      <c r="D12" s="176"/>
      <c r="E12" s="176"/>
      <c r="F12" s="176"/>
      <c r="G12" s="176"/>
      <c r="H12" s="176"/>
      <c r="I12" s="176"/>
      <c r="J12" s="176"/>
      <c r="K12" s="176"/>
      <c r="L12" s="176"/>
    </row>
    <row r="13" spans="1:15" ht="35.25" customHeight="1" x14ac:dyDescent="0.2">
      <c r="A13" s="176"/>
      <c r="B13" s="176"/>
      <c r="C13" s="176"/>
      <c r="D13" s="176"/>
      <c r="E13" s="176"/>
      <c r="F13" s="176"/>
      <c r="G13" s="176"/>
      <c r="H13" s="176"/>
      <c r="I13" s="176"/>
      <c r="J13" s="176"/>
      <c r="K13" s="176"/>
      <c r="L13" s="176"/>
    </row>
    <row r="14" spans="1:15" x14ac:dyDescent="0.2">
      <c r="A14" s="170" t="s">
        <v>201</v>
      </c>
      <c r="B14" s="167"/>
      <c r="C14" s="167"/>
      <c r="D14" s="167"/>
      <c r="E14" s="167"/>
      <c r="F14" s="167"/>
      <c r="G14" s="167"/>
      <c r="H14" s="167"/>
      <c r="I14" s="167"/>
      <c r="J14" s="167"/>
      <c r="K14" s="167"/>
      <c r="L14" s="167"/>
    </row>
    <row r="15" spans="1:15" x14ac:dyDescent="0.2">
      <c r="A15" s="176" t="s">
        <v>202</v>
      </c>
      <c r="B15" s="176"/>
      <c r="C15" s="176"/>
      <c r="D15" s="176"/>
      <c r="E15" s="176"/>
      <c r="F15" s="176"/>
      <c r="G15" s="176"/>
      <c r="H15" s="176"/>
      <c r="I15" s="176"/>
      <c r="J15" s="176"/>
      <c r="K15" s="176"/>
      <c r="L15" s="176"/>
    </row>
    <row r="16" spans="1:15" ht="84" customHeight="1" x14ac:dyDescent="0.2">
      <c r="A16" s="176"/>
      <c r="B16" s="176"/>
      <c r="C16" s="176"/>
      <c r="D16" s="176"/>
      <c r="E16" s="176"/>
      <c r="F16" s="176"/>
      <c r="G16" s="176"/>
      <c r="H16" s="176"/>
      <c r="I16" s="176"/>
      <c r="J16" s="176"/>
      <c r="K16" s="176"/>
      <c r="L16" s="176"/>
    </row>
    <row r="17" spans="1:12" x14ac:dyDescent="0.2">
      <c r="A17" s="170" t="s">
        <v>203</v>
      </c>
      <c r="B17" s="167"/>
      <c r="C17" s="167"/>
      <c r="D17" s="167"/>
      <c r="E17" s="167"/>
      <c r="F17" s="167"/>
      <c r="G17" s="167"/>
      <c r="H17" s="167"/>
      <c r="I17" s="167"/>
      <c r="J17" s="167"/>
      <c r="K17" s="167"/>
      <c r="L17" s="167"/>
    </row>
    <row r="18" spans="1:12" x14ac:dyDescent="0.2">
      <c r="A18" s="176" t="s">
        <v>206</v>
      </c>
      <c r="B18" s="176"/>
      <c r="C18" s="176"/>
      <c r="D18" s="176"/>
      <c r="E18" s="176"/>
      <c r="F18" s="176"/>
      <c r="G18" s="176"/>
      <c r="H18" s="176"/>
      <c r="I18" s="176"/>
      <c r="J18" s="176"/>
      <c r="K18" s="176"/>
      <c r="L18" s="176"/>
    </row>
    <row r="19" spans="1:12" x14ac:dyDescent="0.2">
      <c r="A19" s="176"/>
      <c r="B19" s="176"/>
      <c r="C19" s="176"/>
      <c r="D19" s="176"/>
      <c r="E19" s="176"/>
      <c r="F19" s="176"/>
      <c r="G19" s="176"/>
      <c r="H19" s="176"/>
      <c r="I19" s="176"/>
      <c r="J19" s="176"/>
      <c r="K19" s="176"/>
      <c r="L19" s="176"/>
    </row>
    <row r="20" spans="1:12" ht="27.75" customHeight="1" x14ac:dyDescent="0.2">
      <c r="A20" s="176"/>
      <c r="B20" s="176"/>
      <c r="C20" s="176"/>
      <c r="D20" s="176"/>
      <c r="E20" s="176"/>
      <c r="F20" s="176"/>
      <c r="G20" s="176"/>
      <c r="H20" s="176"/>
      <c r="I20" s="176"/>
      <c r="J20" s="176"/>
      <c r="K20" s="176"/>
      <c r="L20" s="176"/>
    </row>
    <row r="21" spans="1:12" ht="14.25" customHeight="1" x14ac:dyDescent="0.2">
      <c r="A21" s="178" t="s">
        <v>4</v>
      </c>
      <c r="B21" s="178"/>
      <c r="C21" s="178"/>
      <c r="D21" s="178"/>
      <c r="E21" s="178"/>
      <c r="F21" s="178"/>
      <c r="G21" s="178"/>
      <c r="H21" s="178"/>
      <c r="I21" s="178"/>
      <c r="J21" s="178"/>
      <c r="K21" s="178"/>
      <c r="L21" s="178"/>
    </row>
    <row r="22" spans="1:12" x14ac:dyDescent="0.2">
      <c r="A22" s="168"/>
      <c r="B22" s="167"/>
      <c r="C22" s="167"/>
      <c r="D22" s="167"/>
      <c r="E22" s="167"/>
      <c r="F22" s="167"/>
      <c r="G22" s="167"/>
      <c r="H22" s="167"/>
      <c r="I22" s="167"/>
      <c r="J22" s="167"/>
      <c r="K22" s="167"/>
      <c r="L22" s="167"/>
    </row>
    <row r="23" spans="1:12" s="5" customFormat="1" ht="14.25" customHeight="1" x14ac:dyDescent="0.2">
      <c r="A23" s="8" t="s">
        <v>2</v>
      </c>
      <c r="B23" s="9"/>
      <c r="C23" s="9"/>
      <c r="D23" s="9"/>
      <c r="E23" s="9"/>
      <c r="F23" s="9"/>
      <c r="G23" s="9"/>
      <c r="H23" s="9"/>
      <c r="I23" s="9"/>
      <c r="J23" s="9"/>
      <c r="K23" s="9"/>
      <c r="L23" s="9"/>
    </row>
    <row r="24" spans="1:12" s="5" customFormat="1" ht="10.5" customHeight="1" x14ac:dyDescent="0.2">
      <c r="A24" s="171"/>
    </row>
    <row r="25" spans="1:12" s="5" customFormat="1" ht="14.25" customHeight="1" x14ac:dyDescent="0.2">
      <c r="A25" s="177" t="s">
        <v>3</v>
      </c>
      <c r="B25" s="177"/>
      <c r="C25" s="177"/>
      <c r="D25" s="177"/>
      <c r="E25" s="177"/>
      <c r="F25" s="177"/>
      <c r="G25" s="177"/>
      <c r="H25" s="177"/>
      <c r="I25" s="177"/>
      <c r="J25" s="177"/>
      <c r="K25" s="177"/>
      <c r="L25" s="177"/>
    </row>
    <row r="26" spans="1:12" x14ac:dyDescent="0.2">
      <c r="A26" s="6" t="s">
        <v>4</v>
      </c>
      <c r="B26" s="2"/>
      <c r="C26" s="2"/>
      <c r="D26" s="2"/>
      <c r="E26" s="2"/>
      <c r="F26" s="2"/>
      <c r="G26" s="2"/>
      <c r="H26" s="2"/>
      <c r="I26" s="2"/>
      <c r="J26" s="2"/>
      <c r="K26" s="2"/>
      <c r="L26" s="2"/>
    </row>
    <row r="27" spans="1:12" x14ac:dyDescent="0.2">
      <c r="A27" s="2"/>
      <c r="B27" s="2"/>
      <c r="C27" s="2"/>
      <c r="D27" s="2"/>
      <c r="E27" s="2"/>
      <c r="F27" s="2"/>
      <c r="G27" s="2"/>
      <c r="H27" s="2"/>
      <c r="I27" s="2"/>
      <c r="J27" s="2"/>
      <c r="K27" s="2"/>
      <c r="L27" s="2"/>
    </row>
    <row r="28" spans="1:12" x14ac:dyDescent="0.2">
      <c r="A28" s="2"/>
      <c r="B28" s="2"/>
      <c r="C28" s="2"/>
      <c r="D28" s="2"/>
      <c r="E28" s="2"/>
      <c r="F28" s="2"/>
      <c r="G28" s="2"/>
      <c r="H28" s="2"/>
      <c r="I28" s="2"/>
      <c r="J28" s="2"/>
      <c r="K28" s="2"/>
      <c r="L28" s="2"/>
    </row>
    <row r="29" spans="1:12" ht="12.75" customHeight="1" x14ac:dyDescent="0.2"/>
    <row r="30" spans="1:12" ht="13.5" customHeight="1" x14ac:dyDescent="0.2"/>
    <row r="32" spans="1:12" ht="12" customHeight="1" x14ac:dyDescent="0.2"/>
    <row r="33" ht="13.5" customHeight="1" x14ac:dyDescent="0.2"/>
    <row r="35" ht="14.25" customHeight="1" x14ac:dyDescent="0.2"/>
    <row r="36" ht="14.25" customHeight="1" x14ac:dyDescent="0.2"/>
  </sheetData>
  <sheetProtection algorithmName="SHA-512" hashValue="z2xv6gPfiRLjW/+IwSHTGEUH06R5uAAi/mjEg9EzEuvDE9tMsaFnm0XiSMs6BJHfOUdk6Rh2H1F7Z//kobrvag==" saltValue="+MIA6BWDQkNa0cGDk0G/Nw==" spinCount="100000" sheet="1" objects="1" scenarios="1" selectLockedCells="1" selectUnlockedCells="1"/>
  <mergeCells count="8">
    <mergeCell ref="A18:L20"/>
    <mergeCell ref="A25:L25"/>
    <mergeCell ref="A21:L21"/>
    <mergeCell ref="A5:L7"/>
    <mergeCell ref="A8:L8"/>
    <mergeCell ref="A9:L10"/>
    <mergeCell ref="A12:L13"/>
    <mergeCell ref="A15:L16"/>
  </mergeCells>
  <hyperlinks>
    <hyperlink ref="A8" r:id="rId1" xr:uid="{B63BF4D8-6DC0-4348-ABF6-74AF976612FE}"/>
    <hyperlink ref="A26" r:id="rId2" xr:uid="{1085B2F8-0D11-4084-B18E-038E2605F47B}"/>
    <hyperlink ref="A21" r:id="rId3" xr:uid="{AF31F6DC-0CDF-4942-A2D3-1B37BD8E5549}"/>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G27"/>
  <sheetViews>
    <sheetView showGridLines="0" zoomScaleNormal="100" workbookViewId="0">
      <selection activeCell="C11" sqref="C11:D11"/>
    </sheetView>
  </sheetViews>
  <sheetFormatPr defaultColWidth="9.140625" defaultRowHeight="12.75" x14ac:dyDescent="0.2"/>
  <cols>
    <col min="1" max="1" width="3.85546875" style="82" customWidth="1"/>
    <col min="2" max="2" width="40.5703125" style="86" customWidth="1"/>
    <col min="3" max="4" width="26.28515625" style="87" customWidth="1"/>
    <col min="5" max="5" width="24.5703125" style="87" customWidth="1"/>
    <col min="6" max="6" width="69.85546875" style="87" customWidth="1"/>
    <col min="7" max="7" width="9.140625" style="77"/>
    <col min="8" max="8" width="18.140625" style="77" customWidth="1"/>
    <col min="9" max="13" width="15.28515625" style="77" customWidth="1"/>
    <col min="14" max="14" width="13.140625" style="77" bestFit="1" customWidth="1"/>
    <col min="15" max="18" width="9.140625" style="77"/>
    <col min="19" max="19" width="13" style="77" customWidth="1"/>
    <col min="20" max="20" width="15.5703125" style="77" customWidth="1"/>
    <col min="21" max="21" width="20.5703125" style="77" customWidth="1"/>
    <col min="22" max="26" width="9.140625" style="77"/>
    <col min="27" max="27" width="46" style="77" bestFit="1" customWidth="1"/>
    <col min="28" max="28" width="126.42578125" style="77" customWidth="1"/>
    <col min="29" max="16384" width="9.140625" style="77"/>
  </cols>
  <sheetData>
    <row r="1" spans="1:7" x14ac:dyDescent="0.2">
      <c r="A1" s="190" t="s">
        <v>5</v>
      </c>
      <c r="B1" s="191"/>
      <c r="C1" s="192"/>
      <c r="D1" s="192"/>
      <c r="E1" s="192"/>
      <c r="F1" s="193"/>
    </row>
    <row r="2" spans="1:7" ht="15.75" customHeight="1" x14ac:dyDescent="0.2">
      <c r="A2" s="187" t="s">
        <v>6</v>
      </c>
      <c r="B2" s="187"/>
      <c r="C2" s="188"/>
      <c r="D2" s="188"/>
      <c r="E2" s="188"/>
      <c r="F2" s="188"/>
    </row>
    <row r="3" spans="1:7" ht="15.75" customHeight="1" x14ac:dyDescent="0.2">
      <c r="A3" s="78"/>
      <c r="B3" s="79" t="s">
        <v>7</v>
      </c>
      <c r="C3" s="188"/>
      <c r="D3" s="188"/>
      <c r="E3" s="188"/>
      <c r="F3" s="188"/>
    </row>
    <row r="4" spans="1:7" ht="15.75" customHeight="1" x14ac:dyDescent="0.2">
      <c r="A4" s="187" t="s">
        <v>8</v>
      </c>
      <c r="B4" s="187"/>
      <c r="C4" s="188"/>
      <c r="D4" s="188"/>
      <c r="E4" s="188"/>
      <c r="F4" s="188"/>
    </row>
    <row r="5" spans="1:7" ht="15.75" customHeight="1" x14ac:dyDescent="0.2">
      <c r="A5" s="187" t="s">
        <v>9</v>
      </c>
      <c r="B5" s="187"/>
      <c r="C5" s="188"/>
      <c r="D5" s="188"/>
      <c r="E5" s="188"/>
      <c r="F5" s="188"/>
    </row>
    <row r="6" spans="1:7" ht="15.75" customHeight="1" x14ac:dyDescent="0.2">
      <c r="A6" s="187" t="s">
        <v>10</v>
      </c>
      <c r="B6" s="187"/>
      <c r="C6" s="188"/>
      <c r="D6" s="188"/>
      <c r="E6" s="188"/>
      <c r="F6" s="188"/>
    </row>
    <row r="7" spans="1:7" s="80" customFormat="1" ht="15.75" customHeight="1" x14ac:dyDescent="0.2">
      <c r="A7" s="187" t="s">
        <v>11</v>
      </c>
      <c r="B7" s="187"/>
      <c r="C7" s="188"/>
      <c r="D7" s="188"/>
      <c r="E7" s="188"/>
      <c r="F7" s="188"/>
    </row>
    <row r="8" spans="1:7" s="80" customFormat="1" ht="15.75" customHeight="1" x14ac:dyDescent="0.2">
      <c r="A8" s="187" t="s">
        <v>12</v>
      </c>
      <c r="B8" s="187"/>
      <c r="C8" s="189"/>
      <c r="D8" s="188"/>
      <c r="E8" s="188"/>
      <c r="F8" s="188"/>
      <c r="G8" s="81"/>
    </row>
    <row r="9" spans="1:7" ht="15.75" customHeight="1" x14ac:dyDescent="0.2">
      <c r="B9" s="77"/>
      <c r="C9" s="77"/>
      <c r="D9" s="77"/>
      <c r="E9" s="77"/>
      <c r="F9" s="77"/>
    </row>
    <row r="10" spans="1:7" s="84" customFormat="1" ht="42.75" customHeight="1" x14ac:dyDescent="0.2">
      <c r="A10" s="184" t="s">
        <v>13</v>
      </c>
      <c r="B10" s="184" t="s">
        <v>14</v>
      </c>
      <c r="C10" s="185" t="s">
        <v>15</v>
      </c>
      <c r="D10" s="186"/>
      <c r="E10" s="83" t="s">
        <v>16</v>
      </c>
      <c r="F10" s="83" t="s">
        <v>17</v>
      </c>
    </row>
    <row r="11" spans="1:7" ht="45.75" customHeight="1" x14ac:dyDescent="0.2">
      <c r="A11" s="78">
        <v>1</v>
      </c>
      <c r="B11" s="85" t="s">
        <v>18</v>
      </c>
      <c r="C11" s="181" t="s">
        <v>19</v>
      </c>
      <c r="D11" s="181"/>
      <c r="E11" s="11"/>
      <c r="F11" s="12"/>
    </row>
    <row r="12" spans="1:7" ht="38.25" customHeight="1" x14ac:dyDescent="0.2">
      <c r="A12" s="78">
        <v>2</v>
      </c>
      <c r="B12" s="85" t="s">
        <v>20</v>
      </c>
      <c r="C12" s="181" t="s">
        <v>21</v>
      </c>
      <c r="D12" s="181"/>
      <c r="E12" s="11"/>
      <c r="F12" s="13"/>
    </row>
    <row r="13" spans="1:7" ht="68.25" customHeight="1" x14ac:dyDescent="0.2">
      <c r="A13" s="78">
        <v>3</v>
      </c>
      <c r="B13" s="85" t="s">
        <v>22</v>
      </c>
      <c r="C13" s="181" t="s">
        <v>23</v>
      </c>
      <c r="D13" s="181"/>
      <c r="E13" s="11"/>
      <c r="F13" s="13"/>
    </row>
    <row r="14" spans="1:7" ht="39.75" customHeight="1" x14ac:dyDescent="0.2">
      <c r="A14" s="78">
        <v>4</v>
      </c>
      <c r="B14" s="85" t="s">
        <v>24</v>
      </c>
      <c r="C14" s="181" t="s">
        <v>25</v>
      </c>
      <c r="D14" s="181"/>
      <c r="E14" s="11"/>
      <c r="F14" s="13"/>
    </row>
    <row r="15" spans="1:7" ht="54" customHeight="1" x14ac:dyDescent="0.2">
      <c r="A15" s="78">
        <v>5</v>
      </c>
      <c r="B15" s="85" t="s">
        <v>26</v>
      </c>
      <c r="C15" s="181" t="s">
        <v>27</v>
      </c>
      <c r="D15" s="181"/>
      <c r="E15" s="11"/>
      <c r="F15" s="13"/>
    </row>
    <row r="16" spans="1:7" ht="51" customHeight="1" x14ac:dyDescent="0.2">
      <c r="A16" s="78">
        <v>6</v>
      </c>
      <c r="B16" s="85" t="s">
        <v>28</v>
      </c>
      <c r="C16" s="181" t="s">
        <v>29</v>
      </c>
      <c r="D16" s="181"/>
      <c r="E16" s="11"/>
      <c r="F16" s="13"/>
    </row>
    <row r="17" spans="1:6" ht="67.5" customHeight="1" x14ac:dyDescent="0.2">
      <c r="A17" s="78">
        <v>7</v>
      </c>
      <c r="B17" s="85" t="s">
        <v>30</v>
      </c>
      <c r="C17" s="181" t="s">
        <v>31</v>
      </c>
      <c r="D17" s="181"/>
      <c r="E17" s="11"/>
      <c r="F17" s="13"/>
    </row>
    <row r="18" spans="1:6" ht="63" customHeight="1" x14ac:dyDescent="0.2">
      <c r="A18" s="78">
        <v>8</v>
      </c>
      <c r="B18" s="85" t="s">
        <v>32</v>
      </c>
      <c r="C18" s="181" t="s">
        <v>33</v>
      </c>
      <c r="D18" s="181"/>
      <c r="E18" s="11"/>
      <c r="F18" s="13"/>
    </row>
    <row r="19" spans="1:6" ht="85.5" customHeight="1" x14ac:dyDescent="0.2">
      <c r="A19" s="78">
        <v>9</v>
      </c>
      <c r="B19" s="85" t="s">
        <v>34</v>
      </c>
      <c r="C19" s="181" t="s">
        <v>35</v>
      </c>
      <c r="D19" s="181"/>
      <c r="E19" s="11"/>
      <c r="F19" s="13"/>
    </row>
    <row r="20" spans="1:6" ht="49.5" customHeight="1" x14ac:dyDescent="0.2">
      <c r="A20" s="78">
        <v>10</v>
      </c>
      <c r="B20" s="85" t="s">
        <v>36</v>
      </c>
      <c r="C20" s="181" t="s">
        <v>37</v>
      </c>
      <c r="D20" s="181"/>
      <c r="E20" s="11"/>
      <c r="F20" s="13"/>
    </row>
    <row r="21" spans="1:6" ht="85.5" customHeight="1" x14ac:dyDescent="0.2">
      <c r="A21" s="78">
        <v>11</v>
      </c>
      <c r="B21" s="85" t="s">
        <v>38</v>
      </c>
      <c r="C21" s="181" t="s">
        <v>39</v>
      </c>
      <c r="D21" s="181"/>
      <c r="E21" s="11"/>
      <c r="F21" s="13"/>
    </row>
    <row r="22" spans="1:6" ht="54.75" customHeight="1" x14ac:dyDescent="0.2">
      <c r="A22" s="78">
        <v>12</v>
      </c>
      <c r="B22" s="85" t="s">
        <v>40</v>
      </c>
      <c r="C22" s="181" t="s">
        <v>41</v>
      </c>
      <c r="D22" s="181"/>
      <c r="E22" s="11"/>
      <c r="F22" s="13"/>
    </row>
    <row r="23" spans="1:6" ht="78" customHeight="1" x14ac:dyDescent="0.2">
      <c r="A23" s="78">
        <v>13</v>
      </c>
      <c r="B23" s="85" t="s">
        <v>42</v>
      </c>
      <c r="C23" s="181" t="s">
        <v>43</v>
      </c>
      <c r="D23" s="181"/>
      <c r="E23" s="11"/>
      <c r="F23" s="13"/>
    </row>
    <row r="24" spans="1:6" ht="81" customHeight="1" x14ac:dyDescent="0.2">
      <c r="A24" s="78">
        <v>14</v>
      </c>
      <c r="B24" s="85" t="s">
        <v>44</v>
      </c>
      <c r="C24" s="181" t="s">
        <v>165</v>
      </c>
      <c r="D24" s="181"/>
      <c r="E24" s="11"/>
      <c r="F24" s="13"/>
    </row>
    <row r="25" spans="1:6" ht="81" customHeight="1" x14ac:dyDescent="0.2">
      <c r="A25" s="78">
        <v>15</v>
      </c>
      <c r="B25" s="85" t="s">
        <v>45</v>
      </c>
      <c r="C25" s="182" t="s">
        <v>46</v>
      </c>
      <c r="D25" s="183"/>
      <c r="E25" s="11"/>
      <c r="F25" s="13"/>
    </row>
    <row r="26" spans="1:6" ht="70.5" customHeight="1" x14ac:dyDescent="0.2">
      <c r="A26" s="78">
        <v>16</v>
      </c>
      <c r="B26" s="85" t="s">
        <v>47</v>
      </c>
      <c r="C26" s="181" t="s">
        <v>48</v>
      </c>
      <c r="D26" s="181"/>
      <c r="E26" s="11"/>
      <c r="F26" s="13"/>
    </row>
    <row r="27" spans="1:6" x14ac:dyDescent="0.2">
      <c r="B27" s="180"/>
      <c r="C27" s="180"/>
      <c r="D27" s="180"/>
      <c r="E27" s="180"/>
      <c r="F27" s="180"/>
    </row>
  </sheetData>
  <sheetProtection sheet="1" scenarios="1" formatCells="0" formatColumns="0" formatRows="0" insertColumns="0" insertRows="0" sort="0"/>
  <mergeCells count="34">
    <mergeCell ref="A5:B5"/>
    <mergeCell ref="C5:F5"/>
    <mergeCell ref="A6:B6"/>
    <mergeCell ref="C6:F6"/>
    <mergeCell ref="A1:B1"/>
    <mergeCell ref="C1:F1"/>
    <mergeCell ref="A2:B2"/>
    <mergeCell ref="C2:F2"/>
    <mergeCell ref="C3:F3"/>
    <mergeCell ref="A4:B4"/>
    <mergeCell ref="C4:F4"/>
    <mergeCell ref="A10:B10"/>
    <mergeCell ref="C10:D10"/>
    <mergeCell ref="C11:D11"/>
    <mergeCell ref="C12:D12"/>
    <mergeCell ref="A7:B7"/>
    <mergeCell ref="C7:F7"/>
    <mergeCell ref="A8:B8"/>
    <mergeCell ref="C8:F8"/>
    <mergeCell ref="B27:F27"/>
    <mergeCell ref="C13:D13"/>
    <mergeCell ref="C14:D14"/>
    <mergeCell ref="C15:D15"/>
    <mergeCell ref="C16:D16"/>
    <mergeCell ref="C17:D17"/>
    <mergeCell ref="C24:D24"/>
    <mergeCell ref="C26:D26"/>
    <mergeCell ref="C18:D18"/>
    <mergeCell ref="C19:D19"/>
    <mergeCell ref="C20:D20"/>
    <mergeCell ref="C21:D21"/>
    <mergeCell ref="C22:D22"/>
    <mergeCell ref="C23:D23"/>
    <mergeCell ref="C25:D2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AC33185-FC4D-4FFA-B2C2-EA109167DA4F}">
          <x14:formula1>
            <xm:f>'Drop down list'!$C$4:$C$5</xm:f>
          </x14:formula1>
          <xm:sqref>E11:E26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3BB19-F90F-40D9-B6CC-A7C9C1DA6068}">
  <sheetPr>
    <tabColor rgb="FF006699"/>
  </sheetPr>
  <dimension ref="A1:AV131"/>
  <sheetViews>
    <sheetView showGridLines="0" tabSelected="1" zoomScale="85" zoomScaleNormal="85" workbookViewId="0">
      <selection activeCell="H24" sqref="H24"/>
    </sheetView>
  </sheetViews>
  <sheetFormatPr defaultColWidth="9.140625" defaultRowHeight="12.75" x14ac:dyDescent="0.2"/>
  <cols>
    <col min="1" max="1" width="14.28515625" style="82" customWidth="1"/>
    <col min="2" max="2" width="47.5703125" style="86" customWidth="1"/>
    <col min="3" max="4" width="26.28515625" style="87" customWidth="1"/>
    <col min="5" max="5" width="35.5703125" style="87" customWidth="1"/>
    <col min="6" max="6" width="27" style="87" customWidth="1"/>
    <col min="7" max="7" width="18" style="77" customWidth="1"/>
    <col min="8" max="8" width="16.7109375" style="77" customWidth="1"/>
    <col min="9" max="9" width="18.7109375" style="77" customWidth="1"/>
    <col min="10" max="10" width="27.5703125" style="77" customWidth="1"/>
    <col min="11" max="11" width="22.42578125" style="77" customWidth="1"/>
    <col min="12" max="13" width="19" style="77" customWidth="1"/>
    <col min="14" max="14" width="22" style="77" bestFit="1" customWidth="1"/>
    <col min="15" max="15" width="16.140625" style="82" customWidth="1"/>
    <col min="16" max="18" width="11" style="82" customWidth="1"/>
    <col min="19" max="19" width="14.85546875" style="77" customWidth="1"/>
    <col min="20" max="20" width="29.140625" style="77" customWidth="1"/>
    <col min="21" max="25" width="9.140625" style="77"/>
    <col min="26" max="26" width="46" style="77" bestFit="1" customWidth="1"/>
    <col min="27" max="27" width="126.42578125" style="77" customWidth="1"/>
    <col min="28" max="16384" width="9.140625" style="77"/>
  </cols>
  <sheetData>
    <row r="1" spans="1:47" x14ac:dyDescent="0.2">
      <c r="A1" s="194" t="s">
        <v>5</v>
      </c>
      <c r="B1" s="195"/>
      <c r="C1" s="196"/>
      <c r="D1" s="196"/>
      <c r="E1" s="196"/>
      <c r="F1" s="197"/>
    </row>
    <row r="2" spans="1:47" x14ac:dyDescent="0.2">
      <c r="A2" s="187" t="s">
        <v>6</v>
      </c>
      <c r="B2" s="187"/>
      <c r="C2" s="219" t="s">
        <v>238</v>
      </c>
      <c r="D2" s="219"/>
      <c r="E2" s="219"/>
      <c r="F2" s="219"/>
    </row>
    <row r="3" spans="1:47" x14ac:dyDescent="0.2">
      <c r="A3" s="209" t="s">
        <v>7</v>
      </c>
      <c r="B3" s="210"/>
      <c r="C3" s="219"/>
      <c r="D3" s="219"/>
      <c r="E3" s="219"/>
      <c r="F3" s="219"/>
    </row>
    <row r="4" spans="1:47" ht="12.75" customHeight="1" x14ac:dyDescent="0.2">
      <c r="A4" s="187" t="s">
        <v>8</v>
      </c>
      <c r="B4" s="187"/>
      <c r="C4" s="217" t="s">
        <v>239</v>
      </c>
      <c r="D4" s="218"/>
      <c r="E4" s="218"/>
      <c r="F4" s="218"/>
    </row>
    <row r="5" spans="1:47" ht="36" customHeight="1" x14ac:dyDescent="0.2">
      <c r="A5" s="187" t="s">
        <v>9</v>
      </c>
      <c r="B5" s="187"/>
      <c r="C5" s="217" t="s">
        <v>240</v>
      </c>
      <c r="D5" s="218"/>
      <c r="E5" s="218"/>
      <c r="F5" s="218"/>
    </row>
    <row r="6" spans="1:47" ht="14.25" x14ac:dyDescent="0.2">
      <c r="A6" s="187" t="s">
        <v>10</v>
      </c>
      <c r="B6" s="187"/>
      <c r="C6" s="219">
        <v>65924</v>
      </c>
      <c r="D6" s="219"/>
      <c r="E6" s="219"/>
      <c r="F6" s="219"/>
    </row>
    <row r="7" spans="1:47" s="80" customFormat="1" x14ac:dyDescent="0.2">
      <c r="A7" s="187" t="s">
        <v>11</v>
      </c>
      <c r="B7" s="187"/>
      <c r="C7" s="219" t="s">
        <v>207</v>
      </c>
      <c r="D7" s="219"/>
      <c r="E7" s="219"/>
      <c r="F7" s="219"/>
      <c r="O7" s="88"/>
      <c r="P7" s="88"/>
      <c r="Q7" s="88"/>
      <c r="R7" s="88"/>
    </row>
    <row r="8" spans="1:47" s="80" customFormat="1" x14ac:dyDescent="0.2">
      <c r="A8" s="187" t="s">
        <v>49</v>
      </c>
      <c r="B8" s="187"/>
      <c r="C8" s="227">
        <v>44083</v>
      </c>
      <c r="D8" s="219"/>
      <c r="E8" s="219"/>
      <c r="F8" s="219"/>
      <c r="G8" s="81"/>
      <c r="O8" s="88"/>
      <c r="P8" s="88"/>
      <c r="Q8" s="88"/>
      <c r="R8" s="88"/>
    </row>
    <row r="9" spans="1:47" x14ac:dyDescent="0.2">
      <c r="A9" s="187" t="s">
        <v>50</v>
      </c>
      <c r="B9" s="187"/>
      <c r="C9" s="219" t="s">
        <v>175</v>
      </c>
      <c r="D9" s="219"/>
      <c r="E9" s="219"/>
      <c r="F9" s="219"/>
      <c r="G9" s="89"/>
    </row>
    <row r="10" spans="1:47" ht="64.5" customHeight="1" x14ac:dyDescent="0.2">
      <c r="A10" s="209" t="s">
        <v>51</v>
      </c>
      <c r="B10" s="210"/>
      <c r="C10" s="228" t="s">
        <v>208</v>
      </c>
      <c r="D10" s="229"/>
      <c r="E10" s="229"/>
      <c r="F10" s="230"/>
      <c r="G10" s="89"/>
    </row>
    <row r="11" spans="1:47" ht="39" customHeight="1" x14ac:dyDescent="0.2">
      <c r="A11" s="187" t="s">
        <v>52</v>
      </c>
      <c r="B11" s="187"/>
      <c r="C11" s="224" t="s">
        <v>209</v>
      </c>
      <c r="D11" s="224"/>
      <c r="E11" s="224"/>
      <c r="F11" s="224"/>
      <c r="G11" s="90"/>
    </row>
    <row r="12" spans="1:47" x14ac:dyDescent="0.2">
      <c r="A12" s="187" t="s">
        <v>53</v>
      </c>
      <c r="B12" s="187"/>
      <c r="C12" s="219" t="s">
        <v>210</v>
      </c>
      <c r="D12" s="219"/>
      <c r="E12" s="219"/>
      <c r="F12" s="219"/>
      <c r="G12" s="90"/>
    </row>
    <row r="13" spans="1:47" x14ac:dyDescent="0.2">
      <c r="A13" s="209" t="s">
        <v>55</v>
      </c>
      <c r="B13" s="210"/>
      <c r="C13" s="220" t="s">
        <v>211</v>
      </c>
      <c r="D13" s="221"/>
      <c r="E13" s="221"/>
      <c r="F13" s="222"/>
      <c r="G13" s="90"/>
    </row>
    <row r="14" spans="1:47" s="91" customFormat="1" x14ac:dyDescent="0.2">
      <c r="A14" s="225"/>
      <c r="B14" s="225"/>
      <c r="C14" s="226"/>
      <c r="D14" s="226"/>
      <c r="E14" s="226"/>
      <c r="F14" s="226"/>
      <c r="G14" s="90"/>
      <c r="H14" s="77"/>
      <c r="I14" s="77"/>
      <c r="J14" s="77"/>
      <c r="K14" s="77"/>
      <c r="L14" s="77"/>
      <c r="M14" s="77"/>
      <c r="N14" s="77"/>
      <c r="O14" s="82"/>
      <c r="P14" s="82"/>
      <c r="Q14" s="82"/>
      <c r="R14" s="82"/>
      <c r="S14" s="77"/>
      <c r="T14" s="77"/>
      <c r="U14" s="77"/>
      <c r="V14" s="77"/>
      <c r="W14" s="77"/>
      <c r="X14" s="77"/>
      <c r="Y14" s="77"/>
      <c r="AB14" s="77"/>
      <c r="AC14" s="77"/>
      <c r="AD14" s="77"/>
      <c r="AE14" s="77"/>
      <c r="AF14" s="77"/>
      <c r="AG14" s="77"/>
      <c r="AH14" s="77"/>
      <c r="AI14" s="77"/>
      <c r="AJ14" s="77"/>
      <c r="AK14" s="77"/>
      <c r="AL14" s="77"/>
      <c r="AM14" s="77"/>
      <c r="AN14" s="77"/>
      <c r="AO14" s="77"/>
      <c r="AP14" s="77"/>
      <c r="AQ14" s="77"/>
      <c r="AR14" s="77"/>
      <c r="AS14" s="77"/>
      <c r="AT14" s="77"/>
      <c r="AU14" s="77"/>
    </row>
    <row r="15" spans="1:47" ht="12.75" customHeight="1" x14ac:dyDescent="0.2">
      <c r="A15" s="225"/>
      <c r="B15" s="225"/>
      <c r="C15" s="226"/>
      <c r="D15" s="226"/>
      <c r="E15" s="226"/>
      <c r="F15" s="226"/>
      <c r="G15" s="90"/>
    </row>
    <row r="16" spans="1:47" ht="52.5" customHeight="1" x14ac:dyDescent="0.2">
      <c r="A16" s="206" t="s">
        <v>182</v>
      </c>
      <c r="B16" s="207"/>
      <c r="C16" s="207"/>
      <c r="D16" s="207"/>
      <c r="E16" s="207"/>
      <c r="F16" s="207"/>
      <c r="G16" s="208"/>
      <c r="I16" s="328" t="s">
        <v>172</v>
      </c>
      <c r="J16" s="329"/>
      <c r="K16" s="329"/>
      <c r="L16" s="329"/>
      <c r="M16" s="329"/>
      <c r="N16" s="329"/>
      <c r="O16" s="330"/>
    </row>
    <row r="17" spans="1:18" s="84" customFormat="1" ht="33.75" customHeight="1" x14ac:dyDescent="0.2">
      <c r="A17" s="211"/>
      <c r="B17" s="212"/>
      <c r="C17" s="92" t="s">
        <v>56</v>
      </c>
      <c r="D17" s="92" t="s">
        <v>174</v>
      </c>
      <c r="E17" s="92" t="s">
        <v>173</v>
      </c>
      <c r="F17" s="92" t="s">
        <v>57</v>
      </c>
      <c r="G17" s="92" t="s">
        <v>58</v>
      </c>
      <c r="I17" s="211"/>
      <c r="J17" s="212"/>
      <c r="K17" s="92" t="s">
        <v>56</v>
      </c>
      <c r="L17" s="92" t="s">
        <v>174</v>
      </c>
      <c r="M17" s="92" t="s">
        <v>173</v>
      </c>
      <c r="N17" s="92" t="s">
        <v>57</v>
      </c>
      <c r="O17" s="92" t="s">
        <v>58</v>
      </c>
      <c r="P17" s="87"/>
      <c r="Q17" s="87"/>
      <c r="R17" s="87"/>
    </row>
    <row r="18" spans="1:18" s="84" customFormat="1" ht="33.75" customHeight="1" x14ac:dyDescent="0.2">
      <c r="A18" s="213" t="s">
        <v>59</v>
      </c>
      <c r="B18" s="214"/>
      <c r="C18" s="63">
        <f>C94+D94+E94+F94</f>
        <v>23577992.051171772</v>
      </c>
      <c r="D18" s="63">
        <f>G94+H94+I94+J94+K94</f>
        <v>3400162.8639153172</v>
      </c>
      <c r="E18" s="63">
        <f>L94+N94</f>
        <v>47293037.430163667</v>
      </c>
      <c r="F18" s="63">
        <f>O94+P94+Q94+R94</f>
        <v>150801.29019116913</v>
      </c>
      <c r="G18" s="63">
        <f>T94</f>
        <v>-6007326.5099999998</v>
      </c>
      <c r="I18" s="213" t="s">
        <v>59</v>
      </c>
      <c r="J18" s="214"/>
      <c r="K18" s="63">
        <f>C126+D126+E126+F126</f>
        <v>23577992.051171772</v>
      </c>
      <c r="L18" s="63">
        <f>G126+H126+I126+J126+K126</f>
        <v>3400162.8639153172</v>
      </c>
      <c r="M18" s="63">
        <f>L126+N126</f>
        <v>11490296.881426847</v>
      </c>
      <c r="N18" s="63">
        <f>O126+P126+Q126+R126</f>
        <v>150801.29019116913</v>
      </c>
      <c r="O18" s="63">
        <f>T126</f>
        <v>-6007326.5099999998</v>
      </c>
      <c r="P18" s="87"/>
      <c r="Q18" s="87"/>
      <c r="R18" s="87"/>
    </row>
    <row r="19" spans="1:18" ht="33.75" customHeight="1" x14ac:dyDescent="0.2">
      <c r="A19" s="201" t="s">
        <v>60</v>
      </c>
      <c r="B19" s="202"/>
      <c r="C19" s="10">
        <f>C18/$C$6</f>
        <v>357.65414797602955</v>
      </c>
      <c r="D19" s="10">
        <f t="shared" ref="D19" si="0">D18/$C$6</f>
        <v>51.577010859706895</v>
      </c>
      <c r="E19" s="10">
        <f>E18/$C$6</f>
        <v>717.38725547848537</v>
      </c>
      <c r="F19" s="10">
        <f>F18/$C$6</f>
        <v>2.2875021265573863</v>
      </c>
      <c r="G19" s="10">
        <f>G18/$C$6</f>
        <v>-91.125030489654748</v>
      </c>
      <c r="I19" s="201" t="s">
        <v>60</v>
      </c>
      <c r="J19" s="202"/>
      <c r="K19" s="10">
        <f>K18/$C$6</f>
        <v>357.65414797602955</v>
      </c>
      <c r="L19" s="10">
        <f t="shared" ref="L19" si="1">L18/$C$6</f>
        <v>51.577010859706895</v>
      </c>
      <c r="M19" s="10">
        <f>M18/$C$6</f>
        <v>174.29611190805846</v>
      </c>
      <c r="N19" s="10">
        <f t="shared" ref="N19" si="2">N18/$C$6</f>
        <v>2.2875021265573863</v>
      </c>
      <c r="O19" s="10">
        <f t="shared" ref="O19" si="3">O18/$C$6</f>
        <v>-91.125030489654748</v>
      </c>
      <c r="P19" s="93"/>
      <c r="Q19" s="93"/>
    </row>
    <row r="20" spans="1:18" ht="69" customHeight="1" x14ac:dyDescent="0.2">
      <c r="A20" s="215" t="s">
        <v>183</v>
      </c>
      <c r="B20" s="216"/>
      <c r="C20" s="203" t="s">
        <v>235</v>
      </c>
      <c r="D20" s="204"/>
      <c r="E20" s="204"/>
      <c r="F20" s="204"/>
      <c r="G20" s="205"/>
      <c r="I20" s="215" t="s">
        <v>184</v>
      </c>
      <c r="J20" s="216"/>
      <c r="K20" s="203" t="s">
        <v>243</v>
      </c>
      <c r="L20" s="204"/>
      <c r="M20" s="204"/>
      <c r="N20" s="204"/>
      <c r="O20" s="205"/>
      <c r="P20" s="93"/>
      <c r="Q20" s="93"/>
    </row>
    <row r="21" spans="1:18" ht="15.75" customHeight="1" x14ac:dyDescent="0.2">
      <c r="A21" s="94"/>
      <c r="B21" s="94"/>
      <c r="C21" s="95"/>
      <c r="D21" s="95"/>
      <c r="E21" s="95"/>
      <c r="F21" s="95"/>
      <c r="G21" s="96"/>
      <c r="H21" s="97"/>
      <c r="I21" s="97"/>
      <c r="J21" s="93"/>
      <c r="K21" s="93"/>
      <c r="L21" s="93"/>
      <c r="M21" s="93"/>
      <c r="N21" s="98"/>
      <c r="O21" s="93"/>
      <c r="P21" s="93"/>
      <c r="Q21" s="93"/>
    </row>
    <row r="22" spans="1:18" ht="79.900000000000006" customHeight="1" x14ac:dyDescent="0.2">
      <c r="A22" s="223" t="s">
        <v>61</v>
      </c>
      <c r="B22" s="223"/>
      <c r="C22" s="224" t="s">
        <v>241</v>
      </c>
      <c r="D22" s="224"/>
      <c r="E22" s="224"/>
      <c r="F22" s="224"/>
      <c r="G22" s="90"/>
      <c r="H22" s="97"/>
      <c r="I22" s="97"/>
      <c r="J22" s="93"/>
      <c r="K22" s="93"/>
      <c r="L22" s="93"/>
      <c r="M22" s="93"/>
      <c r="N22" s="98"/>
      <c r="O22" s="93"/>
      <c r="P22" s="93"/>
      <c r="Q22" s="93"/>
    </row>
    <row r="23" spans="1:18" s="101" customFormat="1" x14ac:dyDescent="0.2">
      <c r="A23" s="99"/>
      <c r="B23" s="99"/>
      <c r="C23" s="100"/>
      <c r="D23" s="95"/>
      <c r="E23" s="95"/>
      <c r="F23" s="100"/>
      <c r="G23" s="96"/>
      <c r="H23" s="97"/>
      <c r="I23" s="97"/>
      <c r="J23" s="93"/>
      <c r="K23" s="93"/>
      <c r="L23" s="93"/>
      <c r="M23" s="93"/>
      <c r="N23" s="98"/>
      <c r="O23" s="93"/>
      <c r="P23" s="93"/>
      <c r="Q23" s="93"/>
      <c r="R23" s="95"/>
    </row>
    <row r="24" spans="1:18" ht="33" customHeight="1" x14ac:dyDescent="0.2">
      <c r="A24" s="253" t="s">
        <v>187</v>
      </c>
      <c r="B24" s="254"/>
      <c r="C24" s="257" t="s">
        <v>185</v>
      </c>
      <c r="D24" s="257"/>
      <c r="E24" s="257"/>
      <c r="F24" s="102" t="s">
        <v>186</v>
      </c>
      <c r="G24" s="90"/>
      <c r="H24" s="97"/>
      <c r="I24" s="97"/>
      <c r="J24" s="93"/>
      <c r="K24" s="93"/>
      <c r="L24" s="93"/>
      <c r="M24" s="93"/>
      <c r="N24" s="98"/>
      <c r="O24" s="93"/>
      <c r="P24" s="93"/>
      <c r="Q24" s="93"/>
    </row>
    <row r="25" spans="1:18" ht="24.75" customHeight="1" x14ac:dyDescent="0.2">
      <c r="A25" s="253"/>
      <c r="B25" s="254"/>
      <c r="C25" s="217" t="s">
        <v>237</v>
      </c>
      <c r="D25" s="218"/>
      <c r="E25" s="218"/>
      <c r="F25" s="175" t="s">
        <v>215</v>
      </c>
      <c r="G25" s="90"/>
      <c r="H25" s="97"/>
      <c r="I25" s="97"/>
      <c r="J25" s="103"/>
      <c r="K25" s="103"/>
      <c r="L25" s="103"/>
      <c r="M25" s="103"/>
      <c r="N25" s="98"/>
      <c r="O25" s="93"/>
      <c r="P25" s="93"/>
      <c r="Q25" s="93"/>
    </row>
    <row r="26" spans="1:18" ht="12.75" customHeight="1" x14ac:dyDescent="0.2">
      <c r="A26" s="253"/>
      <c r="B26" s="254"/>
      <c r="C26" s="218" t="s">
        <v>236</v>
      </c>
      <c r="D26" s="218"/>
      <c r="E26" s="218"/>
      <c r="F26" s="175" t="s">
        <v>215</v>
      </c>
      <c r="G26" s="90"/>
      <c r="H26" s="97"/>
      <c r="I26" s="97"/>
      <c r="J26" s="93"/>
      <c r="K26" s="93"/>
      <c r="L26" s="93"/>
      <c r="M26" s="93"/>
      <c r="N26" s="98"/>
      <c r="O26" s="93"/>
      <c r="P26" s="93"/>
      <c r="Q26" s="93"/>
    </row>
    <row r="27" spans="1:18" s="84" customFormat="1" x14ac:dyDescent="0.2">
      <c r="A27" s="255"/>
      <c r="B27" s="256"/>
      <c r="C27" s="219"/>
      <c r="D27" s="219"/>
      <c r="E27" s="219"/>
      <c r="F27" s="74"/>
      <c r="G27" s="90"/>
      <c r="H27" s="97"/>
      <c r="I27" s="97"/>
      <c r="J27" s="103"/>
      <c r="K27" s="103"/>
      <c r="L27" s="103"/>
      <c r="M27" s="103"/>
      <c r="N27" s="98"/>
      <c r="O27" s="93"/>
      <c r="P27" s="93"/>
      <c r="Q27" s="93"/>
      <c r="R27" s="87"/>
    </row>
    <row r="28" spans="1:18" s="107" customFormat="1" x14ac:dyDescent="0.2">
      <c r="A28" s="104"/>
      <c r="B28" s="104"/>
      <c r="C28" s="105"/>
      <c r="D28" s="105"/>
      <c r="E28" s="105"/>
      <c r="F28" s="106"/>
      <c r="G28" s="96"/>
      <c r="O28" s="105"/>
      <c r="P28" s="105"/>
      <c r="Q28" s="105"/>
      <c r="R28" s="105"/>
    </row>
    <row r="29" spans="1:18" s="84" customFormat="1" ht="27.75" x14ac:dyDescent="0.2">
      <c r="A29" s="253" t="s">
        <v>188</v>
      </c>
      <c r="B29" s="254"/>
      <c r="C29" s="257" t="s">
        <v>106</v>
      </c>
      <c r="D29" s="257"/>
      <c r="E29" s="257"/>
      <c r="F29" s="102" t="s">
        <v>63</v>
      </c>
      <c r="G29" s="90"/>
      <c r="O29" s="87"/>
      <c r="P29" s="87"/>
      <c r="Q29" s="87"/>
      <c r="R29" s="87"/>
    </row>
    <row r="30" spans="1:18" s="84" customFormat="1" ht="12.75" customHeight="1" x14ac:dyDescent="0.2">
      <c r="A30" s="253"/>
      <c r="B30" s="254"/>
      <c r="C30" s="218" t="s">
        <v>214</v>
      </c>
      <c r="D30" s="218"/>
      <c r="E30" s="218"/>
      <c r="F30" s="175" t="s">
        <v>215</v>
      </c>
      <c r="G30" s="90"/>
      <c r="O30" s="87"/>
      <c r="P30" s="87"/>
      <c r="Q30" s="87"/>
      <c r="R30" s="87"/>
    </row>
    <row r="31" spans="1:18" x14ac:dyDescent="0.2">
      <c r="A31" s="253"/>
      <c r="B31" s="254"/>
      <c r="C31" s="218" t="s">
        <v>212</v>
      </c>
      <c r="D31" s="218"/>
      <c r="E31" s="218"/>
      <c r="F31" s="175" t="s">
        <v>215</v>
      </c>
    </row>
    <row r="32" spans="1:18" x14ac:dyDescent="0.2">
      <c r="A32" s="253"/>
      <c r="B32" s="254"/>
      <c r="C32" s="258" t="s">
        <v>213</v>
      </c>
      <c r="D32" s="259"/>
      <c r="E32" s="260"/>
      <c r="F32" s="175" t="s">
        <v>215</v>
      </c>
      <c r="J32" s="84"/>
      <c r="K32" s="84"/>
      <c r="L32" s="84"/>
    </row>
    <row r="33" spans="1:48" x14ac:dyDescent="0.2">
      <c r="A33" s="253"/>
      <c r="B33" s="254"/>
      <c r="C33" s="267" t="s">
        <v>242</v>
      </c>
      <c r="D33" s="268"/>
      <c r="E33" s="269"/>
      <c r="F33" s="175" t="s">
        <v>215</v>
      </c>
      <c r="J33" s="84"/>
      <c r="K33" s="84"/>
      <c r="L33" s="84"/>
    </row>
    <row r="34" spans="1:48" x14ac:dyDescent="0.2">
      <c r="A34" s="253"/>
      <c r="B34" s="254"/>
      <c r="C34" s="270"/>
      <c r="D34" s="271"/>
      <c r="E34" s="272"/>
      <c r="F34" s="22"/>
      <c r="J34" s="84"/>
      <c r="K34" s="84"/>
      <c r="L34" s="84"/>
    </row>
    <row r="35" spans="1:48" x14ac:dyDescent="0.2">
      <c r="A35" s="253"/>
      <c r="B35" s="254"/>
      <c r="C35" s="270"/>
      <c r="D35" s="271"/>
      <c r="E35" s="272"/>
      <c r="F35" s="22"/>
      <c r="J35" s="84"/>
      <c r="K35" s="84"/>
      <c r="L35" s="84"/>
    </row>
    <row r="36" spans="1:48" x14ac:dyDescent="0.2">
      <c r="A36" s="253"/>
      <c r="B36" s="254"/>
      <c r="C36" s="270"/>
      <c r="D36" s="271"/>
      <c r="E36" s="272"/>
      <c r="F36" s="22"/>
      <c r="J36" s="84"/>
      <c r="K36" s="84"/>
      <c r="L36" s="84"/>
    </row>
    <row r="37" spans="1:48" x14ac:dyDescent="0.2">
      <c r="B37" s="180"/>
      <c r="C37" s="180"/>
      <c r="D37" s="180"/>
      <c r="E37" s="180"/>
      <c r="F37" s="180"/>
    </row>
    <row r="38" spans="1:48" s="91" customFormat="1" x14ac:dyDescent="0.2">
      <c r="A38" s="77"/>
      <c r="B38" s="244"/>
      <c r="C38" s="244"/>
      <c r="D38" s="244"/>
      <c r="E38" s="244"/>
      <c r="F38" s="244"/>
      <c r="G38" s="77"/>
      <c r="H38" s="77"/>
      <c r="I38" s="77"/>
      <c r="J38" s="77"/>
      <c r="K38" s="77"/>
      <c r="L38" s="77"/>
      <c r="M38" s="77"/>
      <c r="N38" s="77"/>
      <c r="O38" s="82"/>
      <c r="P38" s="82"/>
      <c r="Q38" s="82"/>
      <c r="R38" s="82"/>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row>
    <row r="39" spans="1:48" s="91" customFormat="1" ht="27.75" customHeight="1" x14ac:dyDescent="0.2">
      <c r="A39" s="223" t="s">
        <v>110</v>
      </c>
      <c r="B39" s="223"/>
      <c r="C39" s="249" t="s">
        <v>156</v>
      </c>
      <c r="D39" s="266"/>
      <c r="E39" s="261" t="s">
        <v>155</v>
      </c>
      <c r="F39" s="245" t="s">
        <v>130</v>
      </c>
      <c r="G39" s="246"/>
      <c r="H39" s="249" t="s">
        <v>64</v>
      </c>
      <c r="I39" s="250"/>
      <c r="J39" s="77"/>
      <c r="K39" s="77"/>
      <c r="L39" s="77"/>
      <c r="M39" s="77"/>
      <c r="N39" s="82"/>
      <c r="O39" s="82"/>
      <c r="P39" s="82"/>
      <c r="Q39" s="82"/>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row>
    <row r="40" spans="1:48" s="91" customFormat="1" ht="42" customHeight="1" x14ac:dyDescent="0.2">
      <c r="A40" s="251" t="s">
        <v>65</v>
      </c>
      <c r="B40" s="252"/>
      <c r="C40" s="108" t="s">
        <v>134</v>
      </c>
      <c r="D40" s="108" t="s">
        <v>66</v>
      </c>
      <c r="E40" s="262"/>
      <c r="F40" s="247"/>
      <c r="G40" s="248"/>
      <c r="H40" s="108" t="s">
        <v>148</v>
      </c>
      <c r="I40" s="108" t="s">
        <v>149</v>
      </c>
      <c r="J40" s="77"/>
      <c r="K40" s="77"/>
      <c r="L40" s="77"/>
      <c r="M40" s="77"/>
      <c r="N40" s="82"/>
      <c r="O40" s="82"/>
      <c r="P40" s="82"/>
      <c r="Q40" s="82"/>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row>
    <row r="41" spans="1:48" s="91" customFormat="1" ht="51" x14ac:dyDescent="0.2">
      <c r="A41" s="231" t="s">
        <v>108</v>
      </c>
      <c r="B41" s="232"/>
      <c r="C41" s="109" t="s">
        <v>166</v>
      </c>
      <c r="D41" s="110" t="s">
        <v>137</v>
      </c>
      <c r="E41" s="263" t="s">
        <v>109</v>
      </c>
      <c r="F41" s="235" t="s">
        <v>111</v>
      </c>
      <c r="G41" s="236"/>
      <c r="H41" s="110" t="s">
        <v>147</v>
      </c>
      <c r="I41" s="110" t="s">
        <v>151</v>
      </c>
      <c r="J41" s="77"/>
      <c r="K41" s="77"/>
      <c r="L41" s="77"/>
      <c r="M41" s="77"/>
      <c r="N41" s="82"/>
      <c r="O41" s="82"/>
      <c r="P41" s="82"/>
      <c r="Q41" s="82"/>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row>
    <row r="42" spans="1:48" s="91" customFormat="1" x14ac:dyDescent="0.2">
      <c r="A42" s="233"/>
      <c r="B42" s="234"/>
      <c r="C42" s="111" t="s">
        <v>135</v>
      </c>
      <c r="D42" s="110" t="s">
        <v>138</v>
      </c>
      <c r="E42" s="264"/>
      <c r="F42" s="237"/>
      <c r="G42" s="238"/>
      <c r="H42" s="110" t="s">
        <v>150</v>
      </c>
      <c r="I42" s="110" t="s">
        <v>152</v>
      </c>
      <c r="J42" s="77"/>
      <c r="K42" s="77"/>
      <c r="L42" s="77"/>
      <c r="M42" s="77"/>
      <c r="N42" s="82"/>
      <c r="O42" s="82"/>
      <c r="P42" s="82"/>
      <c r="Q42" s="82"/>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row>
    <row r="43" spans="1:48" s="91" customFormat="1" x14ac:dyDescent="0.2">
      <c r="A43" s="233"/>
      <c r="B43" s="234"/>
      <c r="C43" s="111" t="s">
        <v>136</v>
      </c>
      <c r="D43" s="112" t="s">
        <v>139</v>
      </c>
      <c r="E43" s="265"/>
      <c r="F43" s="239"/>
      <c r="G43" s="240"/>
      <c r="H43" s="112" t="s">
        <v>147</v>
      </c>
      <c r="I43" s="112" t="s">
        <v>147</v>
      </c>
      <c r="J43" s="77"/>
      <c r="K43" s="77"/>
      <c r="L43" s="77"/>
      <c r="M43" s="77"/>
      <c r="N43" s="82"/>
      <c r="O43" s="82"/>
      <c r="P43" s="82"/>
      <c r="Q43" s="82"/>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row>
    <row r="44" spans="1:48" s="91" customFormat="1" ht="25.5" x14ac:dyDescent="0.2">
      <c r="A44" s="113">
        <v>0.1</v>
      </c>
      <c r="B44" s="114" t="s">
        <v>67</v>
      </c>
      <c r="C44" s="14"/>
      <c r="D44" s="20"/>
      <c r="E44" s="241"/>
      <c r="F44" s="275"/>
      <c r="G44" s="276"/>
      <c r="H44" s="18"/>
      <c r="I44" s="18"/>
      <c r="J44" s="77"/>
      <c r="K44" s="77"/>
      <c r="L44" s="77"/>
      <c r="M44" s="77"/>
      <c r="N44" s="82"/>
      <c r="O44" s="82"/>
      <c r="P44" s="82"/>
      <c r="Q44" s="82"/>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row>
    <row r="45" spans="1:48" s="91" customFormat="1" ht="22.5" customHeight="1" x14ac:dyDescent="0.2">
      <c r="A45" s="115">
        <v>0.2</v>
      </c>
      <c r="B45" s="116" t="s">
        <v>68</v>
      </c>
      <c r="C45" s="15"/>
      <c r="D45" s="21"/>
      <c r="E45" s="242"/>
      <c r="F45" s="275"/>
      <c r="G45" s="276"/>
      <c r="H45" s="18"/>
      <c r="I45" s="18"/>
      <c r="J45" s="77"/>
      <c r="K45" s="77"/>
      <c r="L45" s="77"/>
      <c r="M45" s="77"/>
      <c r="N45" s="82"/>
      <c r="O45" s="82"/>
      <c r="P45" s="82"/>
      <c r="Q45" s="82"/>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row>
    <row r="46" spans="1:48" s="91" customFormat="1" ht="22.5" customHeight="1" x14ac:dyDescent="0.2">
      <c r="A46" s="115">
        <v>0.3</v>
      </c>
      <c r="B46" s="116" t="s">
        <v>69</v>
      </c>
      <c r="C46" s="15"/>
      <c r="D46" s="21"/>
      <c r="E46" s="242"/>
      <c r="F46" s="275"/>
      <c r="G46" s="276"/>
      <c r="H46" s="18"/>
      <c r="I46" s="18"/>
      <c r="J46" s="77"/>
      <c r="K46" s="77"/>
      <c r="L46" s="77"/>
      <c r="M46" s="77"/>
      <c r="N46" s="82"/>
      <c r="O46" s="82"/>
      <c r="P46" s="82"/>
      <c r="Q46" s="82"/>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row>
    <row r="47" spans="1:48" s="91" customFormat="1" ht="20.25" customHeight="1" x14ac:dyDescent="0.2">
      <c r="A47" s="115">
        <v>0.4</v>
      </c>
      <c r="B47" s="116" t="s">
        <v>70</v>
      </c>
      <c r="C47" s="15"/>
      <c r="D47" s="21"/>
      <c r="E47" s="243"/>
      <c r="F47" s="275"/>
      <c r="G47" s="276"/>
      <c r="H47" s="18"/>
      <c r="I47" s="18"/>
      <c r="J47" s="77"/>
      <c r="K47" s="77"/>
      <c r="L47" s="77"/>
      <c r="M47" s="77"/>
      <c r="N47" s="82"/>
      <c r="O47" s="82"/>
      <c r="P47" s="82"/>
      <c r="Q47" s="82"/>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row>
    <row r="48" spans="1:48" s="91" customFormat="1" ht="20.25" customHeight="1" x14ac:dyDescent="0.2">
      <c r="A48" s="115">
        <v>1</v>
      </c>
      <c r="B48" s="116" t="s">
        <v>71</v>
      </c>
      <c r="C48" s="15"/>
      <c r="D48" s="21"/>
      <c r="E48" s="16" t="s">
        <v>216</v>
      </c>
      <c r="F48" s="273" t="s">
        <v>217</v>
      </c>
      <c r="G48" s="274"/>
      <c r="H48" s="18">
        <v>0</v>
      </c>
      <c r="I48" s="18">
        <v>0</v>
      </c>
      <c r="J48" s="77"/>
      <c r="K48" s="77"/>
      <c r="L48" s="77"/>
      <c r="M48" s="77"/>
      <c r="N48" s="82"/>
      <c r="O48" s="82"/>
      <c r="P48" s="82"/>
      <c r="Q48" s="82"/>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row>
    <row r="49" spans="1:48" s="91" customFormat="1" ht="20.25" customHeight="1" x14ac:dyDescent="0.2">
      <c r="A49" s="117">
        <v>2.1</v>
      </c>
      <c r="B49" s="116" t="s">
        <v>72</v>
      </c>
      <c r="C49" s="15"/>
      <c r="D49" s="21"/>
      <c r="E49" s="16">
        <v>60</v>
      </c>
      <c r="F49" s="273" t="s">
        <v>217</v>
      </c>
      <c r="G49" s="274"/>
      <c r="H49" s="18">
        <v>0</v>
      </c>
      <c r="I49" s="18">
        <v>0</v>
      </c>
      <c r="J49" s="77"/>
      <c r="K49" s="77"/>
      <c r="L49" s="77"/>
      <c r="M49" s="77"/>
      <c r="N49" s="82"/>
      <c r="O49" s="82"/>
      <c r="P49" s="82"/>
      <c r="Q49" s="82"/>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row>
    <row r="50" spans="1:48" s="91" customFormat="1" ht="20.25" customHeight="1" x14ac:dyDescent="0.2">
      <c r="A50" s="115">
        <v>2.2000000000000002</v>
      </c>
      <c r="B50" s="116" t="s">
        <v>73</v>
      </c>
      <c r="C50" s="15"/>
      <c r="D50" s="21"/>
      <c r="E50" s="16">
        <v>60</v>
      </c>
      <c r="F50" s="273" t="s">
        <v>218</v>
      </c>
      <c r="G50" s="274"/>
      <c r="H50" s="18">
        <v>0</v>
      </c>
      <c r="I50" s="18">
        <v>0</v>
      </c>
      <c r="J50" s="77"/>
      <c r="K50" s="77"/>
      <c r="L50" s="77"/>
      <c r="M50" s="77"/>
      <c r="N50" s="82"/>
      <c r="O50" s="82"/>
      <c r="P50" s="82"/>
      <c r="Q50" s="82"/>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row>
    <row r="51" spans="1:48" s="91" customFormat="1" ht="20.25" customHeight="1" x14ac:dyDescent="0.2">
      <c r="A51" s="115">
        <v>2.2999999999999998</v>
      </c>
      <c r="B51" s="116" t="s">
        <v>74</v>
      </c>
      <c r="C51" s="15"/>
      <c r="D51" s="21"/>
      <c r="E51" s="16">
        <v>60</v>
      </c>
      <c r="F51" s="273" t="s">
        <v>219</v>
      </c>
      <c r="G51" s="274"/>
      <c r="H51" s="18">
        <v>0</v>
      </c>
      <c r="I51" s="18">
        <v>0</v>
      </c>
      <c r="J51" s="77"/>
      <c r="K51" s="77"/>
      <c r="L51" s="77"/>
      <c r="M51" s="77"/>
      <c r="N51" s="82"/>
      <c r="O51" s="82"/>
      <c r="P51" s="82"/>
      <c r="Q51" s="82"/>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row>
    <row r="52" spans="1:48" s="91" customFormat="1" ht="20.25" customHeight="1" x14ac:dyDescent="0.2">
      <c r="A52" s="115">
        <v>2.4</v>
      </c>
      <c r="B52" s="116" t="s">
        <v>75</v>
      </c>
      <c r="C52" s="15"/>
      <c r="D52" s="21"/>
      <c r="E52" s="16">
        <v>60</v>
      </c>
      <c r="F52" s="273" t="s">
        <v>219</v>
      </c>
      <c r="G52" s="274"/>
      <c r="H52" s="18">
        <v>0</v>
      </c>
      <c r="I52" s="18">
        <v>0</v>
      </c>
      <c r="J52" s="77"/>
      <c r="K52" s="77"/>
      <c r="L52" s="77"/>
      <c r="M52" s="77"/>
      <c r="N52" s="82"/>
      <c r="O52" s="82"/>
      <c r="P52" s="82"/>
      <c r="Q52" s="82"/>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row>
    <row r="53" spans="1:48" s="91" customFormat="1" ht="20.25" customHeight="1" x14ac:dyDescent="0.2">
      <c r="A53" s="115">
        <v>2.5</v>
      </c>
      <c r="B53" s="116" t="s">
        <v>76</v>
      </c>
      <c r="C53" s="15"/>
      <c r="D53" s="21"/>
      <c r="E53" s="16" t="s">
        <v>220</v>
      </c>
      <c r="F53" s="273" t="s">
        <v>221</v>
      </c>
      <c r="G53" s="274"/>
      <c r="H53" s="18">
        <v>0</v>
      </c>
      <c r="I53" s="18">
        <v>0</v>
      </c>
      <c r="J53" s="77"/>
      <c r="K53" s="77"/>
      <c r="L53" s="77"/>
      <c r="M53" s="77"/>
      <c r="N53" s="82"/>
      <c r="O53" s="82"/>
      <c r="P53" s="82"/>
      <c r="Q53" s="82"/>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row>
    <row r="54" spans="1:48" s="91" customFormat="1" ht="20.25" customHeight="1" x14ac:dyDescent="0.2">
      <c r="A54" s="115">
        <v>2.6</v>
      </c>
      <c r="B54" s="116" t="s">
        <v>77</v>
      </c>
      <c r="C54" s="15"/>
      <c r="D54" s="21"/>
      <c r="E54" s="16" t="s">
        <v>222</v>
      </c>
      <c r="F54" s="273" t="s">
        <v>223</v>
      </c>
      <c r="G54" s="274"/>
      <c r="H54" s="18">
        <v>0</v>
      </c>
      <c r="I54" s="18">
        <v>0</v>
      </c>
      <c r="J54" s="77"/>
      <c r="K54" s="77"/>
      <c r="L54" s="77"/>
      <c r="M54" s="77"/>
      <c r="N54" s="82"/>
      <c r="O54" s="82"/>
      <c r="P54" s="82"/>
      <c r="Q54" s="82"/>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row>
    <row r="55" spans="1:48" s="91" customFormat="1" ht="20.25" customHeight="1" x14ac:dyDescent="0.2">
      <c r="A55" s="115">
        <v>2.7</v>
      </c>
      <c r="B55" s="116" t="s">
        <v>78</v>
      </c>
      <c r="C55" s="15"/>
      <c r="D55" s="21"/>
      <c r="E55" s="174" t="s">
        <v>224</v>
      </c>
      <c r="F55" s="273" t="s">
        <v>225</v>
      </c>
      <c r="G55" s="274"/>
      <c r="H55" s="18">
        <v>0</v>
      </c>
      <c r="I55" s="18">
        <v>0</v>
      </c>
      <c r="J55" s="77"/>
      <c r="K55" s="77"/>
      <c r="L55" s="77"/>
      <c r="M55" s="77"/>
      <c r="N55" s="82"/>
      <c r="O55" s="82"/>
      <c r="P55" s="82"/>
      <c r="Q55" s="82"/>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row>
    <row r="56" spans="1:48" s="91" customFormat="1" ht="20.25" customHeight="1" x14ac:dyDescent="0.2">
      <c r="A56" s="115">
        <v>2.8</v>
      </c>
      <c r="B56" s="116" t="s">
        <v>79</v>
      </c>
      <c r="C56" s="15"/>
      <c r="D56" s="21"/>
      <c r="E56" s="16" t="s">
        <v>226</v>
      </c>
      <c r="F56" s="273" t="s">
        <v>227</v>
      </c>
      <c r="G56" s="274"/>
      <c r="H56" s="18">
        <v>0</v>
      </c>
      <c r="I56" s="18">
        <v>0</v>
      </c>
      <c r="J56" s="77"/>
      <c r="K56" s="77"/>
      <c r="L56" s="77"/>
      <c r="M56" s="77"/>
      <c r="N56" s="82"/>
      <c r="O56" s="82"/>
      <c r="P56" s="82"/>
      <c r="Q56" s="82"/>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row>
    <row r="57" spans="1:48" s="91" customFormat="1" ht="20.25" customHeight="1" x14ac:dyDescent="0.2">
      <c r="A57" s="115">
        <v>3</v>
      </c>
      <c r="B57" s="116" t="s">
        <v>80</v>
      </c>
      <c r="C57" s="15"/>
      <c r="D57" s="21"/>
      <c r="E57" s="16" t="s">
        <v>228</v>
      </c>
      <c r="F57" s="273" t="s">
        <v>229</v>
      </c>
      <c r="G57" s="274"/>
      <c r="H57" s="18">
        <v>0</v>
      </c>
      <c r="I57" s="18">
        <v>0</v>
      </c>
      <c r="J57" s="77"/>
      <c r="K57" s="77"/>
      <c r="L57" s="77"/>
      <c r="M57" s="77"/>
      <c r="N57" s="82"/>
      <c r="O57" s="82"/>
      <c r="P57" s="82"/>
      <c r="Q57" s="82"/>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row>
    <row r="58" spans="1:48" s="91" customFormat="1" ht="20.25" customHeight="1" x14ac:dyDescent="0.2">
      <c r="A58" s="115">
        <v>4</v>
      </c>
      <c r="B58" s="116" t="s">
        <v>107</v>
      </c>
      <c r="C58" s="15"/>
      <c r="D58" s="21"/>
      <c r="E58" s="16" t="s">
        <v>230</v>
      </c>
      <c r="F58" s="273" t="s">
        <v>231</v>
      </c>
      <c r="G58" s="274"/>
      <c r="H58" s="18">
        <v>0</v>
      </c>
      <c r="I58" s="18">
        <v>0</v>
      </c>
      <c r="J58" s="77"/>
      <c r="K58" s="77"/>
      <c r="L58" s="77"/>
      <c r="M58" s="77"/>
      <c r="N58" s="82"/>
      <c r="O58" s="82"/>
      <c r="P58" s="82"/>
      <c r="Q58" s="82"/>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row>
    <row r="59" spans="1:48" s="91" customFormat="1" ht="20.25" customHeight="1" x14ac:dyDescent="0.2">
      <c r="A59" s="115">
        <v>5</v>
      </c>
      <c r="B59" s="116" t="s">
        <v>82</v>
      </c>
      <c r="C59" s="15"/>
      <c r="D59" s="21"/>
      <c r="E59" s="174" t="s">
        <v>232</v>
      </c>
      <c r="F59" s="273" t="s">
        <v>233</v>
      </c>
      <c r="G59" s="274"/>
      <c r="H59" s="18">
        <v>0</v>
      </c>
      <c r="I59" s="18">
        <v>0</v>
      </c>
      <c r="J59" s="77"/>
      <c r="K59" s="77"/>
      <c r="L59" s="77"/>
      <c r="M59" s="77"/>
      <c r="N59" s="82"/>
      <c r="O59" s="82"/>
      <c r="P59" s="82"/>
      <c r="Q59" s="82"/>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row>
    <row r="60" spans="1:48" s="91" customFormat="1" ht="20.25" customHeight="1" x14ac:dyDescent="0.2">
      <c r="A60" s="115">
        <v>6</v>
      </c>
      <c r="B60" s="116" t="s">
        <v>83</v>
      </c>
      <c r="C60" s="15"/>
      <c r="D60" s="21"/>
      <c r="E60" s="16" t="s">
        <v>229</v>
      </c>
      <c r="F60" s="273" t="s">
        <v>229</v>
      </c>
      <c r="G60" s="274"/>
      <c r="H60" s="18" t="s">
        <v>229</v>
      </c>
      <c r="I60" s="18" t="s">
        <v>229</v>
      </c>
      <c r="J60" s="77"/>
      <c r="K60" s="77"/>
      <c r="L60" s="77"/>
      <c r="M60" s="77"/>
      <c r="N60" s="82"/>
      <c r="O60" s="82"/>
      <c r="P60" s="82"/>
      <c r="Q60" s="82"/>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row>
    <row r="61" spans="1:48" s="91" customFormat="1" ht="20.25" customHeight="1" x14ac:dyDescent="0.2">
      <c r="A61" s="115">
        <v>7</v>
      </c>
      <c r="B61" s="116" t="s">
        <v>84</v>
      </c>
      <c r="C61" s="15"/>
      <c r="D61" s="21"/>
      <c r="E61" s="16" t="s">
        <v>229</v>
      </c>
      <c r="F61" s="273" t="s">
        <v>229</v>
      </c>
      <c r="G61" s="274"/>
      <c r="H61" s="18" t="s">
        <v>229</v>
      </c>
      <c r="I61" s="18" t="s">
        <v>229</v>
      </c>
      <c r="J61" s="77"/>
      <c r="K61" s="77"/>
      <c r="L61" s="77"/>
      <c r="M61" s="77"/>
      <c r="N61" s="82"/>
      <c r="O61" s="82"/>
      <c r="P61" s="82"/>
      <c r="Q61" s="82"/>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row>
    <row r="62" spans="1:48" s="91" customFormat="1" ht="20.25" customHeight="1" thickBot="1" x14ac:dyDescent="0.25">
      <c r="A62" s="115">
        <v>8</v>
      </c>
      <c r="B62" s="116" t="s">
        <v>85</v>
      </c>
      <c r="C62" s="14"/>
      <c r="D62" s="20"/>
      <c r="E62" s="17" t="s">
        <v>208</v>
      </c>
      <c r="F62" s="277" t="s">
        <v>234</v>
      </c>
      <c r="G62" s="278"/>
      <c r="H62" s="19">
        <v>0</v>
      </c>
      <c r="I62" s="19">
        <v>0</v>
      </c>
      <c r="J62" s="77"/>
      <c r="K62" s="77"/>
      <c r="L62" s="77"/>
      <c r="M62" s="77"/>
      <c r="N62" s="82"/>
      <c r="O62" s="82"/>
      <c r="P62" s="82"/>
      <c r="Q62" s="82"/>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row>
    <row r="63" spans="1:48" s="91" customFormat="1" ht="29.25" customHeight="1" thickBot="1" x14ac:dyDescent="0.25">
      <c r="C63" s="118" t="s">
        <v>142</v>
      </c>
      <c r="D63" s="56">
        <f>SUM(D44:D62)</f>
        <v>0</v>
      </c>
      <c r="E63" s="297"/>
      <c r="F63" s="297"/>
      <c r="G63" s="297"/>
      <c r="H63" s="57">
        <f>SUM(H44:H62)</f>
        <v>0</v>
      </c>
      <c r="I63" s="58">
        <f>SUM(I44:I62)</f>
        <v>0</v>
      </c>
      <c r="J63" s="77"/>
      <c r="K63" s="77"/>
      <c r="L63" s="77"/>
      <c r="M63" s="77"/>
      <c r="N63" s="82"/>
      <c r="O63" s="82"/>
      <c r="P63" s="82"/>
      <c r="Q63" s="82"/>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row>
    <row r="64" spans="1:48" s="122" customFormat="1" ht="34.5" customHeight="1" thickBot="1" x14ac:dyDescent="0.25">
      <c r="A64" s="94"/>
      <c r="B64" s="94"/>
      <c r="C64" s="119" t="s">
        <v>153</v>
      </c>
      <c r="D64" s="61">
        <f>D63/$C$6</f>
        <v>0</v>
      </c>
      <c r="E64" s="297"/>
      <c r="F64" s="297"/>
      <c r="G64" s="297"/>
      <c r="H64" s="66">
        <f t="shared" ref="H64:I64" si="4">H63/$C$6</f>
        <v>0</v>
      </c>
      <c r="I64" s="62">
        <f t="shared" si="4"/>
        <v>0</v>
      </c>
      <c r="J64" s="120"/>
      <c r="K64" s="120"/>
      <c r="L64" s="120"/>
      <c r="M64" s="120"/>
      <c r="N64" s="120"/>
      <c r="O64" s="121"/>
      <c r="P64" s="121"/>
      <c r="Q64" s="121"/>
      <c r="R64" s="121"/>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row>
    <row r="65" spans="1:47" s="122" customFormat="1" ht="34.5" customHeight="1" x14ac:dyDescent="0.2">
      <c r="A65" s="94"/>
      <c r="B65" s="94"/>
      <c r="C65" s="123"/>
      <c r="D65" s="54"/>
      <c r="E65" s="53"/>
      <c r="F65" s="53"/>
      <c r="G65" s="53"/>
      <c r="H65" s="55"/>
      <c r="I65" s="55"/>
      <c r="J65" s="120"/>
      <c r="K65" s="120"/>
      <c r="L65" s="120"/>
      <c r="M65" s="120"/>
      <c r="N65" s="120"/>
      <c r="O65" s="121"/>
      <c r="P65" s="121"/>
      <c r="Q65" s="121"/>
      <c r="R65" s="121"/>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row>
    <row r="66" spans="1:47" s="122" customFormat="1" ht="78.75" customHeight="1" x14ac:dyDescent="0.2">
      <c r="A66" s="334" t="s">
        <v>170</v>
      </c>
      <c r="B66" s="335"/>
      <c r="C66" s="31" t="s">
        <v>132</v>
      </c>
      <c r="D66" s="93"/>
      <c r="E66" s="93"/>
      <c r="F66" s="93"/>
      <c r="G66" s="120"/>
      <c r="H66" s="120"/>
      <c r="I66" s="120"/>
      <c r="J66" s="120"/>
      <c r="K66" s="120"/>
      <c r="L66" s="120"/>
      <c r="M66" s="120"/>
      <c r="N66" s="120"/>
      <c r="O66" s="121"/>
      <c r="P66" s="121"/>
      <c r="Q66" s="121"/>
      <c r="R66" s="121"/>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row>
    <row r="67" spans="1:47" s="122" customFormat="1" ht="26.25" customHeight="1" x14ac:dyDescent="0.2">
      <c r="A67" s="53"/>
      <c r="B67" s="53"/>
      <c r="C67" s="93"/>
      <c r="D67" s="93"/>
      <c r="E67" s="93"/>
      <c r="F67" s="93"/>
      <c r="G67" s="120"/>
      <c r="H67" s="120"/>
      <c r="I67" s="120"/>
      <c r="J67" s="120"/>
      <c r="K67" s="120"/>
      <c r="L67" s="120"/>
      <c r="M67" s="120"/>
      <c r="N67" s="120"/>
      <c r="O67" s="121"/>
      <c r="P67" s="121"/>
      <c r="Q67" s="121"/>
      <c r="R67" s="121"/>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row>
    <row r="68" spans="1:47" s="122" customFormat="1" ht="26.25" customHeight="1" x14ac:dyDescent="0.2">
      <c r="A68" s="279" t="s">
        <v>122</v>
      </c>
      <c r="B68" s="279"/>
      <c r="C68" s="279"/>
      <c r="D68" s="279"/>
      <c r="E68" s="279"/>
      <c r="F68" s="279"/>
      <c r="G68" s="279"/>
      <c r="H68" s="279"/>
      <c r="I68" s="279"/>
      <c r="J68" s="279"/>
      <c r="K68" s="279"/>
      <c r="L68" s="279"/>
      <c r="M68" s="279"/>
      <c r="N68" s="279"/>
      <c r="O68" s="279"/>
      <c r="P68" s="279"/>
      <c r="Q68" s="279"/>
      <c r="R68" s="279"/>
      <c r="S68" s="279"/>
      <c r="T68" s="279"/>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row>
    <row r="69" spans="1:47" s="122" customFormat="1" x14ac:dyDescent="0.2">
      <c r="A69" s="280"/>
      <c r="B69" s="280"/>
      <c r="C69" s="280"/>
      <c r="D69" s="280"/>
      <c r="E69" s="280"/>
      <c r="F69" s="280"/>
      <c r="G69" s="280"/>
      <c r="H69" s="280"/>
      <c r="I69" s="280"/>
      <c r="J69" s="280"/>
      <c r="K69" s="280"/>
      <c r="L69" s="280"/>
      <c r="M69" s="280"/>
      <c r="N69" s="280"/>
      <c r="O69" s="280"/>
      <c r="P69" s="280"/>
      <c r="Q69" s="280"/>
      <c r="R69" s="280"/>
      <c r="S69" s="280"/>
      <c r="T69" s="28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row>
    <row r="70" spans="1:47" ht="23.25" customHeight="1" x14ac:dyDescent="0.2">
      <c r="A70" s="281" t="s">
        <v>121</v>
      </c>
      <c r="B70" s="282"/>
      <c r="C70" s="198" t="s">
        <v>164</v>
      </c>
      <c r="D70" s="198" t="s">
        <v>160</v>
      </c>
      <c r="E70" s="288" t="s">
        <v>158</v>
      </c>
      <c r="F70" s="289"/>
      <c r="G70" s="292" t="s">
        <v>159</v>
      </c>
      <c r="H70" s="292"/>
      <c r="I70" s="292"/>
      <c r="J70" s="292"/>
      <c r="K70" s="292"/>
      <c r="L70" s="292"/>
      <c r="M70" s="292"/>
      <c r="N70" s="292"/>
      <c r="O70" s="288" t="s">
        <v>161</v>
      </c>
      <c r="P70" s="292"/>
      <c r="Q70" s="292"/>
      <c r="R70" s="289"/>
      <c r="S70" s="294" t="s">
        <v>120</v>
      </c>
      <c r="T70" s="289" t="s">
        <v>162</v>
      </c>
    </row>
    <row r="71" spans="1:47" ht="39.4" customHeight="1" x14ac:dyDescent="0.2">
      <c r="A71" s="283"/>
      <c r="B71" s="284"/>
      <c r="C71" s="199"/>
      <c r="D71" s="287"/>
      <c r="E71" s="290"/>
      <c r="F71" s="291"/>
      <c r="G71" s="293"/>
      <c r="H71" s="293"/>
      <c r="I71" s="293"/>
      <c r="J71" s="293"/>
      <c r="K71" s="293"/>
      <c r="L71" s="293"/>
      <c r="M71" s="293"/>
      <c r="N71" s="293"/>
      <c r="O71" s="290"/>
      <c r="P71" s="293"/>
      <c r="Q71" s="293"/>
      <c r="R71" s="291"/>
      <c r="S71" s="295"/>
      <c r="T71" s="291"/>
    </row>
    <row r="72" spans="1:47" ht="24.75" customHeight="1" x14ac:dyDescent="0.2">
      <c r="A72" s="285"/>
      <c r="B72" s="286"/>
      <c r="C72" s="199"/>
      <c r="D72" s="317" t="s">
        <v>115</v>
      </c>
      <c r="E72" s="318"/>
      <c r="F72" s="319"/>
      <c r="G72" s="317" t="s">
        <v>114</v>
      </c>
      <c r="H72" s="318"/>
      <c r="I72" s="318"/>
      <c r="J72" s="318"/>
      <c r="K72" s="318"/>
      <c r="L72" s="318"/>
      <c r="M72" s="318"/>
      <c r="N72" s="319"/>
      <c r="O72" s="317" t="s">
        <v>113</v>
      </c>
      <c r="P72" s="318"/>
      <c r="Q72" s="318"/>
      <c r="R72" s="319"/>
      <c r="S72" s="295"/>
      <c r="T72" s="289" t="s">
        <v>112</v>
      </c>
    </row>
    <row r="73" spans="1:47" ht="27" customHeight="1" x14ac:dyDescent="0.2">
      <c r="A73" s="124" t="s">
        <v>65</v>
      </c>
      <c r="B73" s="125"/>
      <c r="C73" s="200"/>
      <c r="D73" s="126" t="s">
        <v>86</v>
      </c>
      <c r="E73" s="126" t="s">
        <v>129</v>
      </c>
      <c r="F73" s="126" t="s">
        <v>88</v>
      </c>
      <c r="G73" s="126" t="s">
        <v>89</v>
      </c>
      <c r="H73" s="126" t="s">
        <v>90</v>
      </c>
      <c r="I73" s="126" t="s">
        <v>91</v>
      </c>
      <c r="J73" s="126" t="s">
        <v>92</v>
      </c>
      <c r="K73" s="126" t="s">
        <v>93</v>
      </c>
      <c r="L73" s="317" t="s">
        <v>94</v>
      </c>
      <c r="M73" s="319"/>
      <c r="N73" s="126" t="s">
        <v>95</v>
      </c>
      <c r="O73" s="126" t="s">
        <v>96</v>
      </c>
      <c r="P73" s="126" t="s">
        <v>97</v>
      </c>
      <c r="Q73" s="126" t="s">
        <v>98</v>
      </c>
      <c r="R73" s="126" t="s">
        <v>99</v>
      </c>
      <c r="S73" s="296"/>
      <c r="T73" s="291"/>
    </row>
    <row r="74" spans="1:47" ht="27" customHeight="1" x14ac:dyDescent="0.2">
      <c r="A74" s="127">
        <v>0.1</v>
      </c>
      <c r="B74" s="116" t="s">
        <v>67</v>
      </c>
      <c r="C74" s="298"/>
      <c r="D74" s="299"/>
      <c r="E74" s="299"/>
      <c r="F74" s="299"/>
      <c r="G74" s="299"/>
      <c r="H74" s="299"/>
      <c r="I74" s="299"/>
      <c r="J74" s="299"/>
      <c r="K74" s="299"/>
      <c r="L74" s="299"/>
      <c r="M74" s="299"/>
      <c r="N74" s="300"/>
      <c r="O74" s="32">
        <v>0</v>
      </c>
      <c r="P74" s="32">
        <v>0</v>
      </c>
      <c r="Q74" s="32">
        <v>0</v>
      </c>
      <c r="R74" s="32">
        <v>0</v>
      </c>
      <c r="S74" s="128">
        <f>SUM(C74:R74)</f>
        <v>0</v>
      </c>
      <c r="T74" s="34">
        <v>0</v>
      </c>
    </row>
    <row r="75" spans="1:47" ht="27" customHeight="1" x14ac:dyDescent="0.2">
      <c r="A75" s="115">
        <v>0.2</v>
      </c>
      <c r="B75" s="116" t="s">
        <v>68</v>
      </c>
      <c r="C75" s="301"/>
      <c r="D75" s="302"/>
      <c r="E75" s="302"/>
      <c r="F75" s="302"/>
      <c r="G75" s="302"/>
      <c r="H75" s="302"/>
      <c r="I75" s="302"/>
      <c r="J75" s="302"/>
      <c r="K75" s="302"/>
      <c r="L75" s="302"/>
      <c r="M75" s="302"/>
      <c r="N75" s="303"/>
      <c r="O75" s="32">
        <v>0</v>
      </c>
      <c r="P75" s="32">
        <v>0</v>
      </c>
      <c r="Q75" s="32">
        <v>0</v>
      </c>
      <c r="R75" s="32">
        <v>0</v>
      </c>
      <c r="S75" s="128">
        <f t="shared" ref="S75:S92" si="5">SUM(C75:R75)</f>
        <v>0</v>
      </c>
      <c r="T75" s="34">
        <v>0</v>
      </c>
    </row>
    <row r="76" spans="1:47" ht="27" customHeight="1" x14ac:dyDescent="0.2">
      <c r="A76" s="115">
        <v>0.3</v>
      </c>
      <c r="B76" s="116" t="s">
        <v>69</v>
      </c>
      <c r="C76" s="32">
        <v>0</v>
      </c>
      <c r="D76" s="32">
        <v>0</v>
      </c>
      <c r="E76" s="33">
        <v>0</v>
      </c>
      <c r="F76" s="32">
        <v>0</v>
      </c>
      <c r="G76" s="32">
        <v>0</v>
      </c>
      <c r="H76" s="32">
        <v>0</v>
      </c>
      <c r="I76" s="32">
        <v>0</v>
      </c>
      <c r="J76" s="32">
        <v>0</v>
      </c>
      <c r="K76" s="32">
        <v>0</v>
      </c>
      <c r="L76" s="304"/>
      <c r="M76" s="305"/>
      <c r="N76" s="306"/>
      <c r="O76" s="32">
        <v>0</v>
      </c>
      <c r="P76" s="32">
        <v>0</v>
      </c>
      <c r="Q76" s="32">
        <v>0</v>
      </c>
      <c r="R76" s="32">
        <v>0</v>
      </c>
      <c r="S76" s="128">
        <f t="shared" si="5"/>
        <v>0</v>
      </c>
      <c r="T76" s="34">
        <v>0</v>
      </c>
    </row>
    <row r="77" spans="1:47" ht="27" customHeight="1" x14ac:dyDescent="0.2">
      <c r="A77" s="115">
        <v>0.4</v>
      </c>
      <c r="B77" s="116" t="s">
        <v>70</v>
      </c>
      <c r="C77" s="32">
        <v>0</v>
      </c>
      <c r="D77" s="32">
        <v>0</v>
      </c>
      <c r="E77" s="33">
        <v>0</v>
      </c>
      <c r="F77" s="32">
        <v>0</v>
      </c>
      <c r="G77" s="32">
        <v>0</v>
      </c>
      <c r="H77" s="32">
        <v>0</v>
      </c>
      <c r="I77" s="32">
        <v>0</v>
      </c>
      <c r="J77" s="32">
        <v>0</v>
      </c>
      <c r="K77" s="32">
        <v>0</v>
      </c>
      <c r="L77" s="307"/>
      <c r="M77" s="308"/>
      <c r="N77" s="309"/>
      <c r="O77" s="32">
        <v>0</v>
      </c>
      <c r="P77" s="32">
        <v>0</v>
      </c>
      <c r="Q77" s="32">
        <v>0</v>
      </c>
      <c r="R77" s="32">
        <v>0</v>
      </c>
      <c r="S77" s="128">
        <f t="shared" si="5"/>
        <v>0</v>
      </c>
      <c r="T77" s="34">
        <v>0</v>
      </c>
    </row>
    <row r="78" spans="1:47" ht="27" customHeight="1" x14ac:dyDescent="0.2">
      <c r="A78" s="115">
        <v>0.5</v>
      </c>
      <c r="B78" s="116" t="s">
        <v>100</v>
      </c>
      <c r="C78" s="32">
        <v>0</v>
      </c>
      <c r="D78" s="32">
        <v>0</v>
      </c>
      <c r="E78" s="33">
        <v>0</v>
      </c>
      <c r="F78" s="32">
        <v>0</v>
      </c>
      <c r="G78" s="32">
        <v>0</v>
      </c>
      <c r="H78" s="32">
        <v>0</v>
      </c>
      <c r="I78" s="32">
        <v>0</v>
      </c>
      <c r="J78" s="32">
        <v>0</v>
      </c>
      <c r="K78" s="32">
        <v>0</v>
      </c>
      <c r="L78" s="307"/>
      <c r="M78" s="308"/>
      <c r="N78" s="309"/>
      <c r="O78" s="32">
        <v>0</v>
      </c>
      <c r="P78" s="32">
        <v>0</v>
      </c>
      <c r="Q78" s="32">
        <v>0</v>
      </c>
      <c r="R78" s="32">
        <v>0</v>
      </c>
      <c r="S78" s="128">
        <f t="shared" si="5"/>
        <v>0</v>
      </c>
      <c r="T78" s="34">
        <v>0</v>
      </c>
    </row>
    <row r="79" spans="1:47" ht="27" customHeight="1" x14ac:dyDescent="0.2">
      <c r="A79" s="115">
        <v>1</v>
      </c>
      <c r="B79" s="125" t="s">
        <v>71</v>
      </c>
      <c r="C79" s="32">
        <v>0</v>
      </c>
      <c r="D79" s="32">
        <v>7296660.5324602481</v>
      </c>
      <c r="E79" s="33">
        <v>156590.37243839513</v>
      </c>
      <c r="F79" s="32">
        <v>0</v>
      </c>
      <c r="G79" s="32">
        <v>0</v>
      </c>
      <c r="H79" s="32">
        <v>0</v>
      </c>
      <c r="I79" s="32">
        <v>0</v>
      </c>
      <c r="J79" s="32">
        <v>23203.427299156367</v>
      </c>
      <c r="K79" s="32">
        <v>0</v>
      </c>
      <c r="L79" s="307"/>
      <c r="M79" s="308"/>
      <c r="N79" s="309"/>
      <c r="O79" s="32">
        <v>49688.832416662801</v>
      </c>
      <c r="P79" s="32">
        <v>0</v>
      </c>
      <c r="Q79" s="32">
        <v>0</v>
      </c>
      <c r="R79" s="32">
        <v>0</v>
      </c>
      <c r="S79" s="128">
        <f t="shared" si="5"/>
        <v>7526143.1646144632</v>
      </c>
      <c r="T79" s="34">
        <v>-2496211.69</v>
      </c>
    </row>
    <row r="80" spans="1:47" ht="27" customHeight="1" x14ac:dyDescent="0.2">
      <c r="A80" s="115">
        <v>2.1</v>
      </c>
      <c r="B80" s="116" t="s">
        <v>72</v>
      </c>
      <c r="C80" s="32">
        <v>0</v>
      </c>
      <c r="D80" s="32">
        <v>1423675.0754739773</v>
      </c>
      <c r="E80" s="32">
        <v>43147.465286221697</v>
      </c>
      <c r="F80" s="32">
        <v>0</v>
      </c>
      <c r="G80" s="32">
        <v>0</v>
      </c>
      <c r="H80" s="32">
        <v>0</v>
      </c>
      <c r="I80" s="32">
        <v>0</v>
      </c>
      <c r="J80" s="32">
        <v>0</v>
      </c>
      <c r="K80" s="32">
        <v>0</v>
      </c>
      <c r="L80" s="307"/>
      <c r="M80" s="308"/>
      <c r="N80" s="309"/>
      <c r="O80" s="32">
        <v>8086.7573272735199</v>
      </c>
      <c r="P80" s="32">
        <v>0</v>
      </c>
      <c r="Q80" s="32">
        <v>0</v>
      </c>
      <c r="R80" s="32">
        <v>0</v>
      </c>
      <c r="S80" s="128">
        <f t="shared" si="5"/>
        <v>1474909.2980874723</v>
      </c>
      <c r="T80" s="34">
        <v>-300157.40000000002</v>
      </c>
    </row>
    <row r="81" spans="1:20" ht="27" customHeight="1" x14ac:dyDescent="0.2">
      <c r="A81" s="115">
        <v>2.2000000000000002</v>
      </c>
      <c r="B81" s="116" t="s">
        <v>73</v>
      </c>
      <c r="C81" s="32">
        <v>0</v>
      </c>
      <c r="D81" s="32">
        <v>5190769.7175428364</v>
      </c>
      <c r="E81" s="33">
        <v>185640.58363589065</v>
      </c>
      <c r="F81" s="32">
        <v>0</v>
      </c>
      <c r="G81" s="32">
        <v>0</v>
      </c>
      <c r="H81" s="32">
        <v>0</v>
      </c>
      <c r="I81" s="32">
        <v>0</v>
      </c>
      <c r="J81" s="32">
        <v>0</v>
      </c>
      <c r="K81" s="32">
        <v>0</v>
      </c>
      <c r="L81" s="307"/>
      <c r="M81" s="308"/>
      <c r="N81" s="309"/>
      <c r="O81" s="32">
        <v>79854.888543811394</v>
      </c>
      <c r="P81" s="32">
        <v>0</v>
      </c>
      <c r="Q81" s="32">
        <v>0</v>
      </c>
      <c r="R81" s="32">
        <v>0</v>
      </c>
      <c r="S81" s="128">
        <f t="shared" si="5"/>
        <v>5456265.1897225389</v>
      </c>
      <c r="T81" s="34">
        <v>-1553647.8</v>
      </c>
    </row>
    <row r="82" spans="1:20" ht="27" customHeight="1" x14ac:dyDescent="0.2">
      <c r="A82" s="115">
        <v>2.2999999999999998</v>
      </c>
      <c r="B82" s="116" t="s">
        <v>74</v>
      </c>
      <c r="C82" s="32">
        <v>0</v>
      </c>
      <c r="D82" s="32">
        <v>928988.36282438959</v>
      </c>
      <c r="E82" s="33">
        <v>30871.750250214827</v>
      </c>
      <c r="F82" s="32">
        <v>0</v>
      </c>
      <c r="G82" s="32">
        <v>0</v>
      </c>
      <c r="H82" s="32">
        <v>0</v>
      </c>
      <c r="I82" s="32">
        <v>0</v>
      </c>
      <c r="J82" s="32">
        <v>23203.427299156367</v>
      </c>
      <c r="K82" s="32">
        <v>0</v>
      </c>
      <c r="L82" s="307"/>
      <c r="M82" s="308"/>
      <c r="N82" s="309"/>
      <c r="O82" s="32">
        <v>0</v>
      </c>
      <c r="P82" s="32">
        <v>0</v>
      </c>
      <c r="Q82" s="32">
        <v>0</v>
      </c>
      <c r="R82" s="32">
        <v>0</v>
      </c>
      <c r="S82" s="128">
        <f t="shared" si="5"/>
        <v>983063.54037376074</v>
      </c>
      <c r="T82" s="34">
        <v>-127499.59999999999</v>
      </c>
    </row>
    <row r="83" spans="1:20" ht="27" customHeight="1" x14ac:dyDescent="0.2">
      <c r="A83" s="115">
        <v>2.4</v>
      </c>
      <c r="B83" s="116" t="s">
        <v>75</v>
      </c>
      <c r="C83" s="32">
        <v>0</v>
      </c>
      <c r="D83" s="32">
        <v>171369.74924980896</v>
      </c>
      <c r="E83" s="33">
        <v>9458.9415446374805</v>
      </c>
      <c r="F83" s="32">
        <v>0</v>
      </c>
      <c r="G83" s="32">
        <v>0</v>
      </c>
      <c r="H83" s="32">
        <v>0</v>
      </c>
      <c r="I83" s="32">
        <v>0</v>
      </c>
      <c r="J83" s="32">
        <v>0</v>
      </c>
      <c r="K83" s="32">
        <v>0</v>
      </c>
      <c r="L83" s="307"/>
      <c r="M83" s="308"/>
      <c r="N83" s="309"/>
      <c r="O83" s="32">
        <v>0</v>
      </c>
      <c r="P83" s="32">
        <v>0</v>
      </c>
      <c r="Q83" s="32">
        <v>0</v>
      </c>
      <c r="R83" s="32">
        <v>0</v>
      </c>
      <c r="S83" s="128">
        <f t="shared" si="5"/>
        <v>180828.69079444645</v>
      </c>
      <c r="T83" s="34">
        <v>-36356.9</v>
      </c>
    </row>
    <row r="84" spans="1:20" ht="27" customHeight="1" x14ac:dyDescent="0.2">
      <c r="A84" s="115">
        <v>2.5</v>
      </c>
      <c r="B84" s="116" t="s">
        <v>76</v>
      </c>
      <c r="C84" s="32">
        <v>0</v>
      </c>
      <c r="D84" s="32">
        <v>1976855.6486065825</v>
      </c>
      <c r="E84" s="33">
        <v>14219.745153506849</v>
      </c>
      <c r="F84" s="32">
        <v>0</v>
      </c>
      <c r="G84" s="32">
        <v>0</v>
      </c>
      <c r="H84" s="32">
        <v>0</v>
      </c>
      <c r="I84" s="32">
        <v>0</v>
      </c>
      <c r="J84" s="32">
        <v>6464.5177630226181</v>
      </c>
      <c r="K84" s="32">
        <v>0</v>
      </c>
      <c r="L84" s="307"/>
      <c r="M84" s="308"/>
      <c r="N84" s="309"/>
      <c r="O84" s="32">
        <v>3254.3955019529599</v>
      </c>
      <c r="P84" s="32">
        <v>0</v>
      </c>
      <c r="Q84" s="32">
        <v>0</v>
      </c>
      <c r="R84" s="32">
        <v>0</v>
      </c>
      <c r="S84" s="128">
        <f t="shared" si="5"/>
        <v>2000794.3070250647</v>
      </c>
      <c r="T84" s="34">
        <v>-445824.54000000004</v>
      </c>
    </row>
    <row r="85" spans="1:20" ht="27" customHeight="1" x14ac:dyDescent="0.2">
      <c r="A85" s="115">
        <v>2.6</v>
      </c>
      <c r="B85" s="116" t="s">
        <v>77</v>
      </c>
      <c r="C85" s="32">
        <v>0</v>
      </c>
      <c r="D85" s="32">
        <v>325082.42687998404</v>
      </c>
      <c r="E85" s="33">
        <v>673.83314298538801</v>
      </c>
      <c r="F85" s="32">
        <v>0</v>
      </c>
      <c r="G85" s="32">
        <v>0</v>
      </c>
      <c r="H85" s="32">
        <v>0</v>
      </c>
      <c r="I85" s="32">
        <v>0</v>
      </c>
      <c r="J85" s="32">
        <v>263385.71572873363</v>
      </c>
      <c r="K85" s="32">
        <v>0</v>
      </c>
      <c r="L85" s="307"/>
      <c r="M85" s="308"/>
      <c r="N85" s="309"/>
      <c r="O85" s="32">
        <v>0</v>
      </c>
      <c r="P85" s="32">
        <v>0</v>
      </c>
      <c r="Q85" s="32">
        <v>0</v>
      </c>
      <c r="R85" s="32">
        <v>0</v>
      </c>
      <c r="S85" s="128">
        <f t="shared" si="5"/>
        <v>589141.97575170314</v>
      </c>
      <c r="T85" s="34">
        <v>-38293.249999999993</v>
      </c>
    </row>
    <row r="86" spans="1:20" ht="27" customHeight="1" x14ac:dyDescent="0.2">
      <c r="A86" s="115">
        <v>2.7</v>
      </c>
      <c r="B86" s="116" t="s">
        <v>78</v>
      </c>
      <c r="C86" s="32">
        <v>0</v>
      </c>
      <c r="D86" s="32">
        <v>712444.24041890039</v>
      </c>
      <c r="E86" s="33">
        <v>3329.6786829047473</v>
      </c>
      <c r="F86" s="32">
        <v>0</v>
      </c>
      <c r="G86" s="32">
        <v>0</v>
      </c>
      <c r="H86" s="32">
        <v>0</v>
      </c>
      <c r="I86" s="32">
        <v>0</v>
      </c>
      <c r="J86" s="32">
        <v>107272.06566864102</v>
      </c>
      <c r="K86" s="32">
        <v>0</v>
      </c>
      <c r="L86" s="307"/>
      <c r="M86" s="308"/>
      <c r="N86" s="309"/>
      <c r="O86" s="32">
        <v>310.56142956716099</v>
      </c>
      <c r="P86" s="32">
        <v>0</v>
      </c>
      <c r="Q86" s="32">
        <v>0</v>
      </c>
      <c r="R86" s="32">
        <v>0</v>
      </c>
      <c r="S86" s="128">
        <f t="shared" si="5"/>
        <v>823356.54620001325</v>
      </c>
      <c r="T86" s="34">
        <v>-75248.800000000017</v>
      </c>
    </row>
    <row r="87" spans="1:20" ht="27" customHeight="1" x14ac:dyDescent="0.2">
      <c r="A87" s="115">
        <v>2.8</v>
      </c>
      <c r="B87" s="116" t="s">
        <v>79</v>
      </c>
      <c r="C87" s="32">
        <v>0</v>
      </c>
      <c r="D87" s="32">
        <v>508040.91033349978</v>
      </c>
      <c r="E87" s="33">
        <v>1650.1443067271734</v>
      </c>
      <c r="F87" s="32">
        <v>0</v>
      </c>
      <c r="G87" s="32">
        <v>0</v>
      </c>
      <c r="H87" s="32">
        <v>0</v>
      </c>
      <c r="I87" s="32">
        <v>0</v>
      </c>
      <c r="J87" s="32">
        <v>508040.91033349978</v>
      </c>
      <c r="K87" s="32">
        <v>0</v>
      </c>
      <c r="L87" s="307"/>
      <c r="M87" s="308"/>
      <c r="N87" s="309"/>
      <c r="O87" s="32">
        <v>256.82273078031699</v>
      </c>
      <c r="P87" s="32">
        <v>0</v>
      </c>
      <c r="Q87" s="32">
        <v>0</v>
      </c>
      <c r="R87" s="32">
        <v>0</v>
      </c>
      <c r="S87" s="128">
        <f t="shared" si="5"/>
        <v>1017988.7877045071</v>
      </c>
      <c r="T87" s="34">
        <v>-167144.94</v>
      </c>
    </row>
    <row r="88" spans="1:20" ht="27" customHeight="1" x14ac:dyDescent="0.2">
      <c r="A88" s="115">
        <v>3</v>
      </c>
      <c r="B88" s="116" t="s">
        <v>80</v>
      </c>
      <c r="C88" s="32">
        <v>0</v>
      </c>
      <c r="D88" s="32">
        <v>581047.80891684548</v>
      </c>
      <c r="E88" s="33">
        <v>2925.4714227806198</v>
      </c>
      <c r="F88" s="32">
        <v>0</v>
      </c>
      <c r="G88" s="32">
        <v>0</v>
      </c>
      <c r="H88" s="32">
        <v>0</v>
      </c>
      <c r="I88" s="32">
        <v>0</v>
      </c>
      <c r="J88" s="32">
        <v>678297.62966547091</v>
      </c>
      <c r="K88" s="32">
        <v>0</v>
      </c>
      <c r="L88" s="307"/>
      <c r="M88" s="308"/>
      <c r="N88" s="309"/>
      <c r="O88" s="32">
        <v>517.40045250546495</v>
      </c>
      <c r="P88" s="32">
        <v>0</v>
      </c>
      <c r="Q88" s="32">
        <v>0</v>
      </c>
      <c r="R88" s="32">
        <v>0</v>
      </c>
      <c r="S88" s="128">
        <f t="shared" si="5"/>
        <v>1262788.3104576026</v>
      </c>
      <c r="T88" s="34">
        <v>-186800.05</v>
      </c>
    </row>
    <row r="89" spans="1:20" ht="27" customHeight="1" x14ac:dyDescent="0.2">
      <c r="A89" s="115">
        <v>4</v>
      </c>
      <c r="B89" s="116" t="s">
        <v>81</v>
      </c>
      <c r="C89" s="32">
        <v>0</v>
      </c>
      <c r="D89" s="32">
        <v>468573.61981739715</v>
      </c>
      <c r="E89" s="33">
        <v>765.52303976759447</v>
      </c>
      <c r="F89" s="32">
        <v>0</v>
      </c>
      <c r="G89" s="32">
        <v>0</v>
      </c>
      <c r="H89" s="32">
        <v>0</v>
      </c>
      <c r="I89" s="32">
        <v>0</v>
      </c>
      <c r="J89" s="32">
        <v>129542.2668870706</v>
      </c>
      <c r="K89" s="32">
        <v>0</v>
      </c>
      <c r="L89" s="310"/>
      <c r="M89" s="311"/>
      <c r="N89" s="312"/>
      <c r="O89" s="32">
        <v>2050.26556858309</v>
      </c>
      <c r="P89" s="32">
        <v>0</v>
      </c>
      <c r="Q89" s="32">
        <v>0</v>
      </c>
      <c r="R89" s="32">
        <v>0</v>
      </c>
      <c r="S89" s="128">
        <f t="shared" si="5"/>
        <v>600931.67531281838</v>
      </c>
      <c r="T89" s="34">
        <v>-40656.639999999999</v>
      </c>
    </row>
    <row r="90" spans="1:20" ht="27" customHeight="1" x14ac:dyDescent="0.2">
      <c r="A90" s="115">
        <v>5</v>
      </c>
      <c r="B90" s="116" t="s">
        <v>82</v>
      </c>
      <c r="C90" s="32">
        <v>0</v>
      </c>
      <c r="D90" s="32">
        <v>1640613.4560784872</v>
      </c>
      <c r="E90" s="33">
        <v>3209.2426604992147</v>
      </c>
      <c r="F90" s="32">
        <v>0</v>
      </c>
      <c r="G90" s="32">
        <v>0</v>
      </c>
      <c r="H90" s="32">
        <v>0</v>
      </c>
      <c r="I90" s="32">
        <v>0</v>
      </c>
      <c r="J90" s="32">
        <v>1660752.9032705659</v>
      </c>
      <c r="K90" s="32">
        <v>0</v>
      </c>
      <c r="L90" s="32">
        <v>46975785.01204367</v>
      </c>
      <c r="M90" s="32">
        <v>282115.00199999998</v>
      </c>
      <c r="N90" s="32">
        <v>35137.416119999907</v>
      </c>
      <c r="O90" s="32">
        <v>0.132662222555394</v>
      </c>
      <c r="P90" s="32">
        <v>0</v>
      </c>
      <c r="Q90" s="32">
        <v>0</v>
      </c>
      <c r="R90" s="32">
        <v>0</v>
      </c>
      <c r="S90" s="128">
        <f>SUM(C90:R90)</f>
        <v>50597613.164835438</v>
      </c>
      <c r="T90" s="34">
        <v>-474187.19</v>
      </c>
    </row>
    <row r="91" spans="1:20" ht="27" customHeight="1" x14ac:dyDescent="0.2">
      <c r="A91" s="115">
        <v>6</v>
      </c>
      <c r="B91" s="116" t="s">
        <v>83</v>
      </c>
      <c r="C91" s="32">
        <v>0</v>
      </c>
      <c r="D91" s="32">
        <v>0</v>
      </c>
      <c r="E91" s="33">
        <v>0</v>
      </c>
      <c r="F91" s="32">
        <v>0</v>
      </c>
      <c r="G91" s="32">
        <v>0</v>
      </c>
      <c r="H91" s="32">
        <v>0</v>
      </c>
      <c r="I91" s="32">
        <v>0</v>
      </c>
      <c r="J91" s="32">
        <v>0</v>
      </c>
      <c r="K91" s="32">
        <v>0</v>
      </c>
      <c r="L91" s="304"/>
      <c r="M91" s="305"/>
      <c r="N91" s="306"/>
      <c r="O91" s="32">
        <v>0</v>
      </c>
      <c r="P91" s="32">
        <v>0</v>
      </c>
      <c r="Q91" s="32">
        <v>0</v>
      </c>
      <c r="R91" s="32">
        <v>0</v>
      </c>
      <c r="S91" s="128">
        <f t="shared" si="5"/>
        <v>0</v>
      </c>
      <c r="T91" s="34">
        <v>0</v>
      </c>
    </row>
    <row r="92" spans="1:20" ht="27" customHeight="1" x14ac:dyDescent="0.2">
      <c r="A92" s="115">
        <v>7</v>
      </c>
      <c r="B92" s="116" t="s">
        <v>84</v>
      </c>
      <c r="C92" s="32">
        <v>0</v>
      </c>
      <c r="D92" s="32">
        <v>0</v>
      </c>
      <c r="E92" s="33">
        <v>0</v>
      </c>
      <c r="F92" s="32">
        <v>0</v>
      </c>
      <c r="G92" s="32">
        <v>0</v>
      </c>
      <c r="H92" s="32">
        <v>0</v>
      </c>
      <c r="I92" s="32">
        <v>0</v>
      </c>
      <c r="J92" s="32">
        <v>0</v>
      </c>
      <c r="K92" s="32">
        <v>0</v>
      </c>
      <c r="L92" s="307"/>
      <c r="M92" s="308"/>
      <c r="N92" s="309"/>
      <c r="O92" s="32">
        <v>0</v>
      </c>
      <c r="P92" s="32">
        <v>0</v>
      </c>
      <c r="Q92" s="32">
        <v>0</v>
      </c>
      <c r="R92" s="32">
        <v>0</v>
      </c>
      <c r="S92" s="128">
        <f t="shared" si="5"/>
        <v>0</v>
      </c>
      <c r="T92" s="34">
        <v>0</v>
      </c>
    </row>
    <row r="93" spans="1:20" ht="27" customHeight="1" x14ac:dyDescent="0.2">
      <c r="A93" s="115">
        <v>8</v>
      </c>
      <c r="B93" s="116" t="s">
        <v>85</v>
      </c>
      <c r="C93" s="32">
        <v>0</v>
      </c>
      <c r="D93" s="32">
        <v>197523.103847605</v>
      </c>
      <c r="E93" s="33">
        <v>8210.8330945037105</v>
      </c>
      <c r="F93" s="32">
        <v>1695653.8140621739</v>
      </c>
      <c r="G93" s="32">
        <v>0</v>
      </c>
      <c r="H93" s="32">
        <v>0</v>
      </c>
      <c r="I93" s="32">
        <v>0</v>
      </c>
      <c r="J93" s="32">
        <v>0</v>
      </c>
      <c r="K93" s="32">
        <v>0</v>
      </c>
      <c r="L93" s="310"/>
      <c r="M93" s="311"/>
      <c r="N93" s="312"/>
      <c r="O93" s="32">
        <v>6781.23355780984</v>
      </c>
      <c r="P93" s="32">
        <v>0</v>
      </c>
      <c r="Q93" s="32">
        <v>0</v>
      </c>
      <c r="R93" s="32">
        <v>0</v>
      </c>
      <c r="S93" s="128">
        <f>SUM(C93:R93)</f>
        <v>1908168.9845620925</v>
      </c>
      <c r="T93" s="34">
        <v>-65297.709999999992</v>
      </c>
    </row>
    <row r="94" spans="1:20" ht="27" customHeight="1" x14ac:dyDescent="0.2">
      <c r="A94" s="213" t="s">
        <v>103</v>
      </c>
      <c r="B94" s="214"/>
      <c r="C94" s="129">
        <f>SUM(C76:C93)</f>
        <v>0</v>
      </c>
      <c r="D94" s="129">
        <f t="shared" ref="D94:K94" si="6">SUM(D76:D93)</f>
        <v>21421644.652450562</v>
      </c>
      <c r="E94" s="130">
        <f t="shared" si="6"/>
        <v>460693.58465903514</v>
      </c>
      <c r="F94" s="129">
        <f t="shared" si="6"/>
        <v>1695653.8140621739</v>
      </c>
      <c r="G94" s="129">
        <f t="shared" si="6"/>
        <v>0</v>
      </c>
      <c r="H94" s="129">
        <f t="shared" si="6"/>
        <v>0</v>
      </c>
      <c r="I94" s="129">
        <f t="shared" si="6"/>
        <v>0</v>
      </c>
      <c r="J94" s="129">
        <f t="shared" si="6"/>
        <v>3400162.8639153172</v>
      </c>
      <c r="K94" s="129">
        <f t="shared" si="6"/>
        <v>0</v>
      </c>
      <c r="L94" s="313">
        <f>L90+M90</f>
        <v>47257900.014043666</v>
      </c>
      <c r="M94" s="314"/>
      <c r="N94" s="129">
        <f>N90</f>
        <v>35137.416119999907</v>
      </c>
      <c r="O94" s="129">
        <f>SUM(O74:O93)</f>
        <v>150801.29019116913</v>
      </c>
      <c r="P94" s="129">
        <f t="shared" ref="P94:T94" si="7">SUM(P74:P93)</f>
        <v>0</v>
      </c>
      <c r="Q94" s="129">
        <f t="shared" si="7"/>
        <v>0</v>
      </c>
      <c r="R94" s="129">
        <f t="shared" si="7"/>
        <v>0</v>
      </c>
      <c r="S94" s="129">
        <f t="shared" si="7"/>
        <v>74421993.635441929</v>
      </c>
      <c r="T94" s="129">
        <f t="shared" si="7"/>
        <v>-6007326.5099999998</v>
      </c>
    </row>
    <row r="95" spans="1:20" ht="27" customHeight="1" x14ac:dyDescent="0.2">
      <c r="A95" s="213" t="s">
        <v>104</v>
      </c>
      <c r="B95" s="214"/>
      <c r="C95" s="131">
        <f t="shared" ref="C95:K95" si="8">C94/$C$6</f>
        <v>0</v>
      </c>
      <c r="D95" s="131">
        <f t="shared" si="8"/>
        <v>324.94455209712032</v>
      </c>
      <c r="E95" s="131">
        <f t="shared" si="8"/>
        <v>6.9882529072725434</v>
      </c>
      <c r="F95" s="131">
        <f t="shared" si="8"/>
        <v>25.721342971636641</v>
      </c>
      <c r="G95" s="131">
        <f t="shared" si="8"/>
        <v>0</v>
      </c>
      <c r="H95" s="131">
        <f t="shared" si="8"/>
        <v>0</v>
      </c>
      <c r="I95" s="131">
        <f t="shared" si="8"/>
        <v>0</v>
      </c>
      <c r="J95" s="131">
        <f t="shared" si="8"/>
        <v>51.577010859706895</v>
      </c>
      <c r="K95" s="131">
        <f t="shared" si="8"/>
        <v>0</v>
      </c>
      <c r="L95" s="315">
        <f>L94/$C$6</f>
        <v>716.85425662950774</v>
      </c>
      <c r="M95" s="316"/>
      <c r="N95" s="131">
        <f t="shared" ref="N95:T95" si="9">N94/$C$6</f>
        <v>0.53299884897760919</v>
      </c>
      <c r="O95" s="131">
        <f t="shared" si="9"/>
        <v>2.2875021265573863</v>
      </c>
      <c r="P95" s="131">
        <f t="shared" si="9"/>
        <v>0</v>
      </c>
      <c r="Q95" s="131">
        <f t="shared" si="9"/>
        <v>0</v>
      </c>
      <c r="R95" s="131">
        <f t="shared" si="9"/>
        <v>0</v>
      </c>
      <c r="S95" s="131">
        <f t="shared" si="9"/>
        <v>1128.9059164407793</v>
      </c>
      <c r="T95" s="131">
        <f t="shared" si="9"/>
        <v>-91.125030489654748</v>
      </c>
    </row>
    <row r="96" spans="1:20" x14ac:dyDescent="0.2">
      <c r="A96" s="320" t="s">
        <v>105</v>
      </c>
      <c r="B96" s="321"/>
      <c r="C96" s="321"/>
      <c r="D96" s="321"/>
      <c r="E96" s="321"/>
      <c r="F96" s="321"/>
      <c r="G96" s="321"/>
      <c r="H96" s="321"/>
      <c r="I96" s="321"/>
      <c r="J96" s="321"/>
      <c r="K96" s="321"/>
      <c r="L96" s="321"/>
      <c r="M96" s="321"/>
      <c r="N96" s="321"/>
      <c r="O96" s="321"/>
      <c r="P96" s="321"/>
      <c r="Q96" s="322"/>
      <c r="R96" s="322"/>
      <c r="S96" s="322"/>
      <c r="T96" s="323"/>
    </row>
    <row r="97" spans="1:47" ht="12.75" customHeight="1" x14ac:dyDescent="0.2">
      <c r="A97" s="324" t="s">
        <v>140</v>
      </c>
      <c r="B97" s="324"/>
      <c r="C97" s="324"/>
      <c r="D97" s="324"/>
      <c r="E97" s="324"/>
      <c r="F97" s="324"/>
      <c r="G97" s="324"/>
      <c r="H97" s="324"/>
      <c r="I97" s="324"/>
      <c r="J97" s="324"/>
      <c r="K97" s="324"/>
      <c r="L97" s="324"/>
      <c r="M97" s="324"/>
      <c r="N97" s="324"/>
      <c r="O97" s="324"/>
      <c r="P97" s="324"/>
      <c r="Q97" s="325"/>
      <c r="R97" s="326"/>
      <c r="S97" s="327"/>
      <c r="T97" s="132" t="s">
        <v>116</v>
      </c>
    </row>
    <row r="98" spans="1:47" ht="14.25" x14ac:dyDescent="0.2">
      <c r="A98" s="133" t="s">
        <v>118</v>
      </c>
      <c r="B98" s="133"/>
      <c r="C98" s="133"/>
      <c r="D98" s="134"/>
      <c r="E98" s="134"/>
      <c r="F98" s="133"/>
      <c r="G98" s="133"/>
      <c r="H98" s="133"/>
      <c r="I98" s="133"/>
      <c r="J98" s="133"/>
      <c r="K98" s="133"/>
      <c r="L98" s="133"/>
      <c r="M98" s="133"/>
      <c r="N98" s="133"/>
      <c r="O98" s="134"/>
      <c r="P98" s="134"/>
      <c r="Q98" s="331"/>
      <c r="R98" s="332"/>
      <c r="S98" s="333"/>
      <c r="T98" s="135" t="s">
        <v>124</v>
      </c>
    </row>
    <row r="99" spans="1:47" ht="13.15" customHeight="1" x14ac:dyDescent="0.2">
      <c r="A99" s="133" t="s">
        <v>143</v>
      </c>
      <c r="B99" s="133"/>
      <c r="C99" s="133"/>
      <c r="D99" s="134"/>
      <c r="E99" s="134"/>
      <c r="F99" s="133"/>
      <c r="G99" s="133"/>
      <c r="H99" s="133"/>
      <c r="I99" s="133"/>
      <c r="J99" s="133"/>
      <c r="K99" s="133"/>
      <c r="L99" s="133"/>
      <c r="M99" s="133"/>
      <c r="N99" s="133"/>
      <c r="O99" s="134"/>
      <c r="P99" s="134"/>
      <c r="Q99" s="136"/>
      <c r="R99" s="136"/>
      <c r="S99" s="137"/>
      <c r="T99" s="138"/>
    </row>
    <row r="100" spans="1:47" s="140" customFormat="1" ht="57.75" customHeight="1" x14ac:dyDescent="0.2">
      <c r="A100" s="279" t="s">
        <v>123</v>
      </c>
      <c r="B100" s="279"/>
      <c r="C100" s="279"/>
      <c r="D100" s="279"/>
      <c r="E100" s="279"/>
      <c r="F100" s="279"/>
      <c r="G100" s="279"/>
      <c r="H100" s="279"/>
      <c r="I100" s="279"/>
      <c r="J100" s="279"/>
      <c r="K100" s="279"/>
      <c r="L100" s="279"/>
      <c r="M100" s="279"/>
      <c r="N100" s="279"/>
      <c r="O100" s="279"/>
      <c r="P100" s="279"/>
      <c r="Q100" s="279"/>
      <c r="R100" s="279"/>
      <c r="S100" s="279"/>
      <c r="T100" s="279"/>
      <c r="U100" s="139"/>
      <c r="V100" s="139"/>
      <c r="W100" s="139"/>
      <c r="X100" s="139"/>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row>
    <row r="101" spans="1:47" ht="0.75" customHeight="1" x14ac:dyDescent="0.2">
      <c r="A101" s="280"/>
      <c r="B101" s="280"/>
      <c r="C101" s="280"/>
      <c r="D101" s="280"/>
      <c r="E101" s="280"/>
      <c r="F101" s="280"/>
      <c r="G101" s="280"/>
      <c r="H101" s="280"/>
      <c r="I101" s="280"/>
      <c r="J101" s="280"/>
      <c r="K101" s="280"/>
      <c r="L101" s="280"/>
      <c r="M101" s="280"/>
      <c r="N101" s="280"/>
      <c r="O101" s="280"/>
      <c r="P101" s="280"/>
      <c r="Q101" s="280"/>
      <c r="R101" s="280"/>
      <c r="S101" s="280"/>
      <c r="T101" s="280"/>
    </row>
    <row r="102" spans="1:47" ht="35.25" customHeight="1" x14ac:dyDescent="0.2">
      <c r="A102" s="281" t="s">
        <v>119</v>
      </c>
      <c r="B102" s="282"/>
      <c r="C102" s="198" t="s">
        <v>164</v>
      </c>
      <c r="D102" s="198" t="s">
        <v>160</v>
      </c>
      <c r="E102" s="288" t="s">
        <v>158</v>
      </c>
      <c r="F102" s="289"/>
      <c r="G102" s="292" t="s">
        <v>159</v>
      </c>
      <c r="H102" s="292"/>
      <c r="I102" s="292"/>
      <c r="J102" s="292"/>
      <c r="K102" s="292"/>
      <c r="L102" s="292"/>
      <c r="M102" s="292"/>
      <c r="N102" s="292"/>
      <c r="O102" s="288" t="s">
        <v>161</v>
      </c>
      <c r="P102" s="292"/>
      <c r="Q102" s="292"/>
      <c r="R102" s="289"/>
      <c r="S102" s="294" t="s">
        <v>120</v>
      </c>
      <c r="T102" s="289" t="s">
        <v>162</v>
      </c>
    </row>
    <row r="103" spans="1:47" x14ac:dyDescent="0.2">
      <c r="A103" s="283"/>
      <c r="B103" s="284"/>
      <c r="C103" s="199"/>
      <c r="D103" s="287"/>
      <c r="E103" s="290"/>
      <c r="F103" s="291"/>
      <c r="G103" s="293"/>
      <c r="H103" s="293"/>
      <c r="I103" s="293"/>
      <c r="J103" s="293"/>
      <c r="K103" s="293"/>
      <c r="L103" s="293"/>
      <c r="M103" s="293"/>
      <c r="N103" s="293"/>
      <c r="O103" s="290"/>
      <c r="P103" s="293"/>
      <c r="Q103" s="293"/>
      <c r="R103" s="291"/>
      <c r="S103" s="295"/>
      <c r="T103" s="291"/>
    </row>
    <row r="104" spans="1:47" ht="26.65" customHeight="1" x14ac:dyDescent="0.2">
      <c r="A104" s="285"/>
      <c r="B104" s="286"/>
      <c r="C104" s="199"/>
      <c r="D104" s="317" t="s">
        <v>115</v>
      </c>
      <c r="E104" s="318"/>
      <c r="F104" s="319"/>
      <c r="G104" s="317" t="s">
        <v>114</v>
      </c>
      <c r="H104" s="318"/>
      <c r="I104" s="318"/>
      <c r="J104" s="318"/>
      <c r="K104" s="318"/>
      <c r="L104" s="318"/>
      <c r="M104" s="318"/>
      <c r="N104" s="319"/>
      <c r="O104" s="317" t="s">
        <v>113</v>
      </c>
      <c r="P104" s="318"/>
      <c r="Q104" s="318"/>
      <c r="R104" s="319"/>
      <c r="S104" s="295"/>
      <c r="T104" s="289" t="s">
        <v>112</v>
      </c>
    </row>
    <row r="105" spans="1:47" ht="25.5" customHeight="1" x14ac:dyDescent="0.2">
      <c r="A105" s="124" t="s">
        <v>65</v>
      </c>
      <c r="B105" s="125"/>
      <c r="C105" s="200"/>
      <c r="D105" s="126" t="s">
        <v>86</v>
      </c>
      <c r="E105" s="126" t="s">
        <v>129</v>
      </c>
      <c r="F105" s="126" t="s">
        <v>88</v>
      </c>
      <c r="G105" s="126" t="s">
        <v>89</v>
      </c>
      <c r="H105" s="126" t="s">
        <v>90</v>
      </c>
      <c r="I105" s="126" t="s">
        <v>91</v>
      </c>
      <c r="J105" s="126" t="s">
        <v>92</v>
      </c>
      <c r="K105" s="126" t="s">
        <v>93</v>
      </c>
      <c r="L105" s="317" t="s">
        <v>94</v>
      </c>
      <c r="M105" s="319"/>
      <c r="N105" s="126" t="s">
        <v>95</v>
      </c>
      <c r="O105" s="126" t="s">
        <v>96</v>
      </c>
      <c r="P105" s="126" t="s">
        <v>97</v>
      </c>
      <c r="Q105" s="126" t="s">
        <v>98</v>
      </c>
      <c r="R105" s="126" t="s">
        <v>99</v>
      </c>
      <c r="S105" s="296"/>
      <c r="T105" s="291"/>
    </row>
    <row r="106" spans="1:47" ht="29.65" customHeight="1" x14ac:dyDescent="0.2">
      <c r="A106" s="127">
        <v>0.1</v>
      </c>
      <c r="B106" s="116" t="s">
        <v>67</v>
      </c>
      <c r="C106" s="298"/>
      <c r="D106" s="299"/>
      <c r="E106" s="299"/>
      <c r="F106" s="299"/>
      <c r="G106" s="299"/>
      <c r="H106" s="299"/>
      <c r="I106" s="299"/>
      <c r="J106" s="299"/>
      <c r="K106" s="299"/>
      <c r="L106" s="299"/>
      <c r="M106" s="299"/>
      <c r="N106" s="300"/>
      <c r="O106" s="38">
        <v>0</v>
      </c>
      <c r="P106" s="38">
        <v>0</v>
      </c>
      <c r="Q106" s="38">
        <v>0</v>
      </c>
      <c r="R106" s="38">
        <v>0</v>
      </c>
      <c r="S106" s="141">
        <f>SUM(C106:R106)</f>
        <v>0</v>
      </c>
      <c r="T106" s="37">
        <v>0</v>
      </c>
    </row>
    <row r="107" spans="1:47" ht="29.25" customHeight="1" x14ac:dyDescent="0.2">
      <c r="A107" s="115">
        <v>0.2</v>
      </c>
      <c r="B107" s="116" t="s">
        <v>68</v>
      </c>
      <c r="C107" s="301"/>
      <c r="D107" s="302"/>
      <c r="E107" s="302"/>
      <c r="F107" s="302"/>
      <c r="G107" s="302"/>
      <c r="H107" s="302"/>
      <c r="I107" s="302"/>
      <c r="J107" s="302"/>
      <c r="K107" s="302"/>
      <c r="L107" s="302"/>
      <c r="M107" s="302"/>
      <c r="N107" s="303"/>
      <c r="O107" s="38">
        <v>0</v>
      </c>
      <c r="P107" s="38">
        <v>0</v>
      </c>
      <c r="Q107" s="38">
        <v>0</v>
      </c>
      <c r="R107" s="38">
        <v>0</v>
      </c>
      <c r="S107" s="141">
        <f t="shared" ref="S107:S124" si="10">SUM(C107:R107)</f>
        <v>0</v>
      </c>
      <c r="T107" s="36">
        <v>0</v>
      </c>
    </row>
    <row r="108" spans="1:47" ht="33" customHeight="1" x14ac:dyDescent="0.2">
      <c r="A108" s="115">
        <v>0.3</v>
      </c>
      <c r="B108" s="116" t="s">
        <v>69</v>
      </c>
      <c r="C108" s="32">
        <v>0</v>
      </c>
      <c r="D108" s="32">
        <v>0</v>
      </c>
      <c r="E108" s="33">
        <v>0</v>
      </c>
      <c r="F108" s="32">
        <v>0</v>
      </c>
      <c r="G108" s="32">
        <v>0</v>
      </c>
      <c r="H108" s="35">
        <v>0</v>
      </c>
      <c r="I108" s="35">
        <v>0</v>
      </c>
      <c r="J108" s="35">
        <v>0</v>
      </c>
      <c r="K108" s="35">
        <v>0</v>
      </c>
      <c r="L108" s="304"/>
      <c r="M108" s="305"/>
      <c r="N108" s="306"/>
      <c r="O108" s="38">
        <v>0</v>
      </c>
      <c r="P108" s="38">
        <v>0</v>
      </c>
      <c r="Q108" s="38">
        <v>0</v>
      </c>
      <c r="R108" s="38">
        <v>0</v>
      </c>
      <c r="S108" s="128">
        <f t="shared" si="10"/>
        <v>0</v>
      </c>
      <c r="T108" s="36">
        <v>0</v>
      </c>
    </row>
    <row r="109" spans="1:47" ht="33" customHeight="1" x14ac:dyDescent="0.2">
      <c r="A109" s="115">
        <v>0.4</v>
      </c>
      <c r="B109" s="116" t="s">
        <v>70</v>
      </c>
      <c r="C109" s="32">
        <v>0</v>
      </c>
      <c r="D109" s="32">
        <v>0</v>
      </c>
      <c r="E109" s="33">
        <v>0</v>
      </c>
      <c r="F109" s="32">
        <v>0</v>
      </c>
      <c r="G109" s="35">
        <v>0</v>
      </c>
      <c r="H109" s="35">
        <v>0</v>
      </c>
      <c r="I109" s="35">
        <v>0</v>
      </c>
      <c r="J109" s="35">
        <v>0</v>
      </c>
      <c r="K109" s="35">
        <v>0</v>
      </c>
      <c r="L109" s="307"/>
      <c r="M109" s="308"/>
      <c r="N109" s="309"/>
      <c r="O109" s="38">
        <v>0</v>
      </c>
      <c r="P109" s="38">
        <v>0</v>
      </c>
      <c r="Q109" s="38">
        <v>0</v>
      </c>
      <c r="R109" s="38">
        <v>0</v>
      </c>
      <c r="S109" s="128">
        <f t="shared" si="10"/>
        <v>0</v>
      </c>
      <c r="T109" s="37">
        <v>0</v>
      </c>
    </row>
    <row r="110" spans="1:47" ht="33.4" customHeight="1" x14ac:dyDescent="0.2">
      <c r="A110" s="115">
        <v>0.5</v>
      </c>
      <c r="B110" s="116" t="s">
        <v>100</v>
      </c>
      <c r="C110" s="32">
        <v>0</v>
      </c>
      <c r="D110" s="32">
        <v>0</v>
      </c>
      <c r="E110" s="33">
        <v>0</v>
      </c>
      <c r="F110" s="32">
        <v>0</v>
      </c>
      <c r="G110" s="35">
        <v>0</v>
      </c>
      <c r="H110" s="35">
        <v>0</v>
      </c>
      <c r="I110" s="35">
        <v>0</v>
      </c>
      <c r="J110" s="35">
        <v>0</v>
      </c>
      <c r="K110" s="35">
        <v>0</v>
      </c>
      <c r="L110" s="307"/>
      <c r="M110" s="308"/>
      <c r="N110" s="309"/>
      <c r="O110" s="38">
        <v>0</v>
      </c>
      <c r="P110" s="38">
        <v>0</v>
      </c>
      <c r="Q110" s="38">
        <v>0</v>
      </c>
      <c r="R110" s="38">
        <v>0</v>
      </c>
      <c r="S110" s="128">
        <f t="shared" si="10"/>
        <v>0</v>
      </c>
      <c r="T110" s="36">
        <v>0</v>
      </c>
    </row>
    <row r="111" spans="1:47" ht="29.65" customHeight="1" x14ac:dyDescent="0.2">
      <c r="A111" s="115">
        <v>1</v>
      </c>
      <c r="B111" s="116" t="s">
        <v>71</v>
      </c>
      <c r="C111" s="32">
        <v>0</v>
      </c>
      <c r="D111" s="32">
        <v>7296660.5324602481</v>
      </c>
      <c r="E111" s="33">
        <v>156590.37243839513</v>
      </c>
      <c r="F111" s="32">
        <v>0</v>
      </c>
      <c r="G111" s="35">
        <v>0</v>
      </c>
      <c r="H111" s="35">
        <v>0</v>
      </c>
      <c r="I111" s="35">
        <v>0</v>
      </c>
      <c r="J111" s="35">
        <v>23203.427299156367</v>
      </c>
      <c r="K111" s="35">
        <v>0</v>
      </c>
      <c r="L111" s="307"/>
      <c r="M111" s="308"/>
      <c r="N111" s="309"/>
      <c r="O111" s="38">
        <v>49688.832416662801</v>
      </c>
      <c r="P111" s="38">
        <v>0</v>
      </c>
      <c r="Q111" s="38">
        <v>0</v>
      </c>
      <c r="R111" s="38">
        <v>0</v>
      </c>
      <c r="S111" s="128">
        <f t="shared" si="10"/>
        <v>7526143.1646144632</v>
      </c>
      <c r="T111" s="36">
        <v>-2496211.69</v>
      </c>
    </row>
    <row r="112" spans="1:47" ht="34.9" customHeight="1" x14ac:dyDescent="0.2">
      <c r="A112" s="115">
        <v>2.1</v>
      </c>
      <c r="B112" s="116" t="s">
        <v>72</v>
      </c>
      <c r="C112" s="32">
        <v>0</v>
      </c>
      <c r="D112" s="32">
        <v>1423675.0754739773</v>
      </c>
      <c r="E112" s="32">
        <v>43147.465286221697</v>
      </c>
      <c r="F112" s="32">
        <v>0</v>
      </c>
      <c r="G112" s="32">
        <v>0</v>
      </c>
      <c r="H112" s="35">
        <v>0</v>
      </c>
      <c r="I112" s="35">
        <v>0</v>
      </c>
      <c r="J112" s="35">
        <v>0</v>
      </c>
      <c r="K112" s="35">
        <v>0</v>
      </c>
      <c r="L112" s="307"/>
      <c r="M112" s="308"/>
      <c r="N112" s="309"/>
      <c r="O112" s="38">
        <v>8086.7573272735199</v>
      </c>
      <c r="P112" s="38">
        <v>0</v>
      </c>
      <c r="Q112" s="38">
        <v>0</v>
      </c>
      <c r="R112" s="38">
        <v>0</v>
      </c>
      <c r="S112" s="128">
        <f t="shared" si="10"/>
        <v>1474909.2980874723</v>
      </c>
      <c r="T112" s="37">
        <v>-300157.40000000002</v>
      </c>
    </row>
    <row r="113" spans="1:20" ht="28.9" customHeight="1" x14ac:dyDescent="0.2">
      <c r="A113" s="115">
        <v>2.2000000000000002</v>
      </c>
      <c r="B113" s="116" t="s">
        <v>73</v>
      </c>
      <c r="C113" s="32">
        <v>0</v>
      </c>
      <c r="D113" s="32">
        <v>5190769.7175428364</v>
      </c>
      <c r="E113" s="33">
        <v>185640.58363589065</v>
      </c>
      <c r="F113" s="32">
        <v>0</v>
      </c>
      <c r="G113" s="32">
        <v>0</v>
      </c>
      <c r="H113" s="35">
        <v>0</v>
      </c>
      <c r="I113" s="35">
        <v>0</v>
      </c>
      <c r="J113" s="35">
        <v>0</v>
      </c>
      <c r="K113" s="35">
        <v>0</v>
      </c>
      <c r="L113" s="307"/>
      <c r="M113" s="308"/>
      <c r="N113" s="309"/>
      <c r="O113" s="38">
        <v>79854.888543811394</v>
      </c>
      <c r="P113" s="38">
        <v>0</v>
      </c>
      <c r="Q113" s="38">
        <v>0</v>
      </c>
      <c r="R113" s="38">
        <v>0</v>
      </c>
      <c r="S113" s="128">
        <f t="shared" si="10"/>
        <v>5456265.1897225389</v>
      </c>
      <c r="T113" s="36">
        <v>-1553647.8</v>
      </c>
    </row>
    <row r="114" spans="1:20" ht="31.9" customHeight="1" x14ac:dyDescent="0.2">
      <c r="A114" s="115">
        <v>2.2999999999999998</v>
      </c>
      <c r="B114" s="116" t="s">
        <v>74</v>
      </c>
      <c r="C114" s="32">
        <v>0</v>
      </c>
      <c r="D114" s="32">
        <v>928988.36282438959</v>
      </c>
      <c r="E114" s="33">
        <v>30871.750250214827</v>
      </c>
      <c r="F114" s="32">
        <v>0</v>
      </c>
      <c r="G114" s="32">
        <v>0</v>
      </c>
      <c r="H114" s="35">
        <v>0</v>
      </c>
      <c r="I114" s="35">
        <v>0</v>
      </c>
      <c r="J114" s="35">
        <v>23203.427299156367</v>
      </c>
      <c r="K114" s="35">
        <v>0</v>
      </c>
      <c r="L114" s="307"/>
      <c r="M114" s="308"/>
      <c r="N114" s="309"/>
      <c r="O114" s="38">
        <v>0</v>
      </c>
      <c r="P114" s="38">
        <v>0</v>
      </c>
      <c r="Q114" s="38">
        <v>0</v>
      </c>
      <c r="R114" s="38">
        <v>0</v>
      </c>
      <c r="S114" s="128">
        <f t="shared" si="10"/>
        <v>983063.54037376074</v>
      </c>
      <c r="T114" s="36">
        <v>-127499.59999999999</v>
      </c>
    </row>
    <row r="115" spans="1:20" ht="33" customHeight="1" x14ac:dyDescent="0.2">
      <c r="A115" s="115">
        <v>2.4</v>
      </c>
      <c r="B115" s="116" t="s">
        <v>75</v>
      </c>
      <c r="C115" s="32">
        <v>0</v>
      </c>
      <c r="D115" s="32">
        <v>171369.74924980896</v>
      </c>
      <c r="E115" s="33">
        <v>9458.9415446374805</v>
      </c>
      <c r="F115" s="32">
        <v>0</v>
      </c>
      <c r="G115" s="32">
        <v>0</v>
      </c>
      <c r="H115" s="35">
        <v>0</v>
      </c>
      <c r="I115" s="35">
        <v>0</v>
      </c>
      <c r="J115" s="35">
        <v>0</v>
      </c>
      <c r="K115" s="35">
        <v>0</v>
      </c>
      <c r="L115" s="307"/>
      <c r="M115" s="308"/>
      <c r="N115" s="309"/>
      <c r="O115" s="38">
        <v>0</v>
      </c>
      <c r="P115" s="38">
        <v>0</v>
      </c>
      <c r="Q115" s="38">
        <v>0</v>
      </c>
      <c r="R115" s="38">
        <v>0</v>
      </c>
      <c r="S115" s="128">
        <f t="shared" si="10"/>
        <v>180828.69079444645</v>
      </c>
      <c r="T115" s="37">
        <v>-36356.9</v>
      </c>
    </row>
    <row r="116" spans="1:20" ht="34.15" customHeight="1" x14ac:dyDescent="0.2">
      <c r="A116" s="115">
        <v>2.5</v>
      </c>
      <c r="B116" s="116" t="s">
        <v>76</v>
      </c>
      <c r="C116" s="32">
        <v>0</v>
      </c>
      <c r="D116" s="32">
        <v>1976855.6486065825</v>
      </c>
      <c r="E116" s="33">
        <v>14219.745153506849</v>
      </c>
      <c r="F116" s="32">
        <v>0</v>
      </c>
      <c r="G116" s="32">
        <v>0</v>
      </c>
      <c r="H116" s="35">
        <v>0</v>
      </c>
      <c r="I116" s="35">
        <v>0</v>
      </c>
      <c r="J116" s="35">
        <v>6464.5177630226181</v>
      </c>
      <c r="K116" s="35">
        <v>0</v>
      </c>
      <c r="L116" s="307"/>
      <c r="M116" s="308"/>
      <c r="N116" s="309"/>
      <c r="O116" s="38">
        <v>3254.3955019529599</v>
      </c>
      <c r="P116" s="38">
        <v>0</v>
      </c>
      <c r="Q116" s="38">
        <v>0</v>
      </c>
      <c r="R116" s="38">
        <v>0</v>
      </c>
      <c r="S116" s="128">
        <f t="shared" si="10"/>
        <v>2000794.3070250647</v>
      </c>
      <c r="T116" s="36">
        <v>-445824.54000000004</v>
      </c>
    </row>
    <row r="117" spans="1:20" ht="30.4" customHeight="1" x14ac:dyDescent="0.2">
      <c r="A117" s="115">
        <v>2.6</v>
      </c>
      <c r="B117" s="116" t="s">
        <v>77</v>
      </c>
      <c r="C117" s="32">
        <v>0</v>
      </c>
      <c r="D117" s="32">
        <v>325082.42687998404</v>
      </c>
      <c r="E117" s="33">
        <v>673.83314298538801</v>
      </c>
      <c r="F117" s="32">
        <v>0</v>
      </c>
      <c r="G117" s="32">
        <v>0</v>
      </c>
      <c r="H117" s="35">
        <v>0</v>
      </c>
      <c r="I117" s="35">
        <v>0</v>
      </c>
      <c r="J117" s="35">
        <v>263385.71572873363</v>
      </c>
      <c r="K117" s="35">
        <v>0</v>
      </c>
      <c r="L117" s="307"/>
      <c r="M117" s="308"/>
      <c r="N117" s="309"/>
      <c r="O117" s="38">
        <v>0</v>
      </c>
      <c r="P117" s="38">
        <v>0</v>
      </c>
      <c r="Q117" s="38">
        <v>0</v>
      </c>
      <c r="R117" s="38">
        <v>0</v>
      </c>
      <c r="S117" s="128">
        <f t="shared" si="10"/>
        <v>589141.97575170314</v>
      </c>
      <c r="T117" s="36">
        <v>-38293.249999999993</v>
      </c>
    </row>
    <row r="118" spans="1:20" ht="32.65" customHeight="1" x14ac:dyDescent="0.2">
      <c r="A118" s="115">
        <v>2.7</v>
      </c>
      <c r="B118" s="116" t="s">
        <v>78</v>
      </c>
      <c r="C118" s="32">
        <v>0</v>
      </c>
      <c r="D118" s="32">
        <v>712444.24041890039</v>
      </c>
      <c r="E118" s="33">
        <v>3329.6786829047473</v>
      </c>
      <c r="F118" s="32">
        <v>0</v>
      </c>
      <c r="G118" s="32">
        <v>0</v>
      </c>
      <c r="H118" s="35">
        <v>0</v>
      </c>
      <c r="I118" s="35">
        <v>0</v>
      </c>
      <c r="J118" s="35">
        <v>107272.06566864102</v>
      </c>
      <c r="K118" s="35">
        <v>0</v>
      </c>
      <c r="L118" s="307"/>
      <c r="M118" s="308"/>
      <c r="N118" s="309"/>
      <c r="O118" s="38">
        <v>310.56142956716099</v>
      </c>
      <c r="P118" s="38">
        <v>0</v>
      </c>
      <c r="Q118" s="38">
        <v>0</v>
      </c>
      <c r="R118" s="38">
        <v>0</v>
      </c>
      <c r="S118" s="128">
        <f t="shared" si="10"/>
        <v>823356.54620001325</v>
      </c>
      <c r="T118" s="37">
        <v>-75248.800000000017</v>
      </c>
    </row>
    <row r="119" spans="1:20" ht="31.5" customHeight="1" x14ac:dyDescent="0.2">
      <c r="A119" s="115">
        <v>2.8</v>
      </c>
      <c r="B119" s="116" t="s">
        <v>79</v>
      </c>
      <c r="C119" s="32">
        <v>0</v>
      </c>
      <c r="D119" s="32">
        <v>508040.91033349978</v>
      </c>
      <c r="E119" s="33">
        <v>1650.1443067271734</v>
      </c>
      <c r="F119" s="32">
        <v>0</v>
      </c>
      <c r="G119" s="32">
        <v>0</v>
      </c>
      <c r="H119" s="35">
        <v>0</v>
      </c>
      <c r="I119" s="35">
        <v>0</v>
      </c>
      <c r="J119" s="35">
        <v>508040.91033349978</v>
      </c>
      <c r="K119" s="35">
        <v>0</v>
      </c>
      <c r="L119" s="307"/>
      <c r="M119" s="308"/>
      <c r="N119" s="309"/>
      <c r="O119" s="38">
        <v>256.82273078031699</v>
      </c>
      <c r="P119" s="38">
        <v>0</v>
      </c>
      <c r="Q119" s="38">
        <v>0</v>
      </c>
      <c r="R119" s="38">
        <v>0</v>
      </c>
      <c r="S119" s="128">
        <f t="shared" si="10"/>
        <v>1017988.7877045071</v>
      </c>
      <c r="T119" s="36">
        <v>-167144.94</v>
      </c>
    </row>
    <row r="120" spans="1:20" ht="38.25" customHeight="1" x14ac:dyDescent="0.2">
      <c r="A120" s="115">
        <v>3</v>
      </c>
      <c r="B120" s="116" t="s">
        <v>80</v>
      </c>
      <c r="C120" s="32">
        <v>0</v>
      </c>
      <c r="D120" s="32">
        <v>581047.80891684548</v>
      </c>
      <c r="E120" s="33">
        <v>2925.4714227806198</v>
      </c>
      <c r="F120" s="32">
        <v>0</v>
      </c>
      <c r="G120" s="32">
        <v>0</v>
      </c>
      <c r="H120" s="35">
        <v>0</v>
      </c>
      <c r="I120" s="35">
        <v>0</v>
      </c>
      <c r="J120" s="35">
        <v>678297.62966547091</v>
      </c>
      <c r="K120" s="35">
        <v>0</v>
      </c>
      <c r="L120" s="307"/>
      <c r="M120" s="308"/>
      <c r="N120" s="309"/>
      <c r="O120" s="38">
        <v>517.40045250546495</v>
      </c>
      <c r="P120" s="38">
        <v>0</v>
      </c>
      <c r="Q120" s="38">
        <v>0</v>
      </c>
      <c r="R120" s="38">
        <v>0</v>
      </c>
      <c r="S120" s="128">
        <f t="shared" si="10"/>
        <v>1262788.3104576026</v>
      </c>
      <c r="T120" s="36">
        <v>-186800.05</v>
      </c>
    </row>
    <row r="121" spans="1:20" ht="24.75" customHeight="1" x14ac:dyDescent="0.2">
      <c r="A121" s="115">
        <v>4</v>
      </c>
      <c r="B121" s="116" t="s">
        <v>81</v>
      </c>
      <c r="C121" s="32">
        <v>0</v>
      </c>
      <c r="D121" s="32">
        <v>468573.61981739715</v>
      </c>
      <c r="E121" s="33">
        <v>765.52303976759447</v>
      </c>
      <c r="F121" s="32">
        <v>0</v>
      </c>
      <c r="G121" s="32">
        <v>0</v>
      </c>
      <c r="H121" s="35">
        <v>0</v>
      </c>
      <c r="I121" s="35">
        <v>0</v>
      </c>
      <c r="J121" s="35">
        <v>129542.2668870706</v>
      </c>
      <c r="K121" s="35">
        <v>0</v>
      </c>
      <c r="L121" s="310"/>
      <c r="M121" s="311"/>
      <c r="N121" s="312"/>
      <c r="O121" s="38">
        <v>2050.26556858309</v>
      </c>
      <c r="P121" s="38">
        <v>0</v>
      </c>
      <c r="Q121" s="38">
        <v>0</v>
      </c>
      <c r="R121" s="38">
        <v>0</v>
      </c>
      <c r="S121" s="128">
        <f t="shared" si="10"/>
        <v>600931.67531281838</v>
      </c>
      <c r="T121" s="37">
        <v>-40656.639999999999</v>
      </c>
    </row>
    <row r="122" spans="1:20" x14ac:dyDescent="0.2">
      <c r="A122" s="115">
        <v>5</v>
      </c>
      <c r="B122" s="116" t="s">
        <v>82</v>
      </c>
      <c r="C122" s="32">
        <v>0</v>
      </c>
      <c r="D122" s="32">
        <v>1640613.4560784872</v>
      </c>
      <c r="E122" s="33">
        <v>3209.2426604992147</v>
      </c>
      <c r="F122" s="32">
        <v>0</v>
      </c>
      <c r="G122" s="32">
        <v>0</v>
      </c>
      <c r="H122" s="35">
        <v>0</v>
      </c>
      <c r="I122" s="35">
        <v>0</v>
      </c>
      <c r="J122" s="35">
        <v>1660752.9032705659</v>
      </c>
      <c r="K122" s="35">
        <v>0</v>
      </c>
      <c r="L122" s="32">
        <v>11386775.717097446</v>
      </c>
      <c r="M122" s="32">
        <v>68383.748209399972</v>
      </c>
      <c r="N122" s="32">
        <v>35137.416119999907</v>
      </c>
      <c r="O122" s="38">
        <v>0.132662222555394</v>
      </c>
      <c r="P122" s="38">
        <v>0</v>
      </c>
      <c r="Q122" s="38">
        <v>0</v>
      </c>
      <c r="R122" s="38">
        <v>0</v>
      </c>
      <c r="S122" s="128">
        <f>SUM(C122:R122)</f>
        <v>14794872.616098622</v>
      </c>
      <c r="T122" s="36">
        <v>-474187.19</v>
      </c>
    </row>
    <row r="123" spans="1:20" ht="31.5" customHeight="1" x14ac:dyDescent="0.2">
      <c r="A123" s="115">
        <v>6</v>
      </c>
      <c r="B123" s="116" t="s">
        <v>83</v>
      </c>
      <c r="C123" s="32">
        <v>0</v>
      </c>
      <c r="D123" s="32">
        <v>0</v>
      </c>
      <c r="E123" s="33">
        <v>0</v>
      </c>
      <c r="F123" s="32">
        <v>0</v>
      </c>
      <c r="G123" s="32">
        <v>0</v>
      </c>
      <c r="H123" s="35">
        <v>0</v>
      </c>
      <c r="I123" s="35">
        <v>0</v>
      </c>
      <c r="J123" s="35">
        <v>0</v>
      </c>
      <c r="K123" s="35">
        <v>0</v>
      </c>
      <c r="L123" s="336"/>
      <c r="M123" s="337"/>
      <c r="N123" s="338"/>
      <c r="O123" s="38">
        <v>0</v>
      </c>
      <c r="P123" s="38">
        <v>0</v>
      </c>
      <c r="Q123" s="38">
        <v>0</v>
      </c>
      <c r="R123" s="38">
        <v>0</v>
      </c>
      <c r="S123" s="128">
        <f t="shared" si="10"/>
        <v>0</v>
      </c>
      <c r="T123" s="36">
        <v>0</v>
      </c>
    </row>
    <row r="124" spans="1:20" ht="25.9" customHeight="1" x14ac:dyDescent="0.2">
      <c r="A124" s="115">
        <v>7</v>
      </c>
      <c r="B124" s="116" t="s">
        <v>84</v>
      </c>
      <c r="C124" s="32">
        <v>0</v>
      </c>
      <c r="D124" s="32">
        <v>0</v>
      </c>
      <c r="E124" s="33">
        <v>0</v>
      </c>
      <c r="F124" s="32">
        <v>0</v>
      </c>
      <c r="G124" s="32">
        <v>0</v>
      </c>
      <c r="H124" s="35">
        <v>0</v>
      </c>
      <c r="I124" s="35">
        <v>0</v>
      </c>
      <c r="J124" s="35">
        <v>0</v>
      </c>
      <c r="K124" s="35">
        <v>0</v>
      </c>
      <c r="L124" s="339"/>
      <c r="M124" s="340"/>
      <c r="N124" s="341"/>
      <c r="O124" s="38">
        <v>0</v>
      </c>
      <c r="P124" s="38">
        <v>0</v>
      </c>
      <c r="Q124" s="38">
        <v>0</v>
      </c>
      <c r="R124" s="38">
        <v>0</v>
      </c>
      <c r="S124" s="128">
        <f t="shared" si="10"/>
        <v>0</v>
      </c>
      <c r="T124" s="37">
        <v>0</v>
      </c>
    </row>
    <row r="125" spans="1:20" ht="33" customHeight="1" x14ac:dyDescent="0.2">
      <c r="A125" s="115">
        <v>8</v>
      </c>
      <c r="B125" s="116" t="s">
        <v>85</v>
      </c>
      <c r="C125" s="32">
        <v>0</v>
      </c>
      <c r="D125" s="32">
        <v>197523.103847605</v>
      </c>
      <c r="E125" s="33">
        <v>8210.8330945037105</v>
      </c>
      <c r="F125" s="32">
        <v>1695653.8140621739</v>
      </c>
      <c r="G125" s="32">
        <v>0</v>
      </c>
      <c r="H125" s="35">
        <v>0</v>
      </c>
      <c r="I125" s="35">
        <v>0</v>
      </c>
      <c r="J125" s="35">
        <v>0</v>
      </c>
      <c r="K125" s="35">
        <v>0</v>
      </c>
      <c r="L125" s="342"/>
      <c r="M125" s="343"/>
      <c r="N125" s="344"/>
      <c r="O125" s="38">
        <v>6781.23355780984</v>
      </c>
      <c r="P125" s="38">
        <v>0</v>
      </c>
      <c r="Q125" s="38">
        <v>0</v>
      </c>
      <c r="R125" s="38">
        <v>0</v>
      </c>
      <c r="S125" s="128">
        <f>SUM(C125:R125)</f>
        <v>1908168.9845620925</v>
      </c>
      <c r="T125" s="36">
        <v>-65297.709999999992</v>
      </c>
    </row>
    <row r="126" spans="1:20" ht="37.9" customHeight="1" x14ac:dyDescent="0.2">
      <c r="A126" s="213" t="s">
        <v>103</v>
      </c>
      <c r="B126" s="214"/>
      <c r="C126" s="129">
        <f t="shared" ref="C126:K126" si="11">SUM(C108:C125)</f>
        <v>0</v>
      </c>
      <c r="D126" s="129">
        <f t="shared" si="11"/>
        <v>21421644.652450562</v>
      </c>
      <c r="E126" s="130">
        <f t="shared" si="11"/>
        <v>460693.58465903514</v>
      </c>
      <c r="F126" s="129">
        <f t="shared" si="11"/>
        <v>1695653.8140621739</v>
      </c>
      <c r="G126" s="129">
        <f t="shared" si="11"/>
        <v>0</v>
      </c>
      <c r="H126" s="129">
        <f t="shared" si="11"/>
        <v>0</v>
      </c>
      <c r="I126" s="129">
        <f t="shared" si="11"/>
        <v>0</v>
      </c>
      <c r="J126" s="129">
        <f t="shared" si="11"/>
        <v>3400162.8639153172</v>
      </c>
      <c r="K126" s="129">
        <f t="shared" si="11"/>
        <v>0</v>
      </c>
      <c r="L126" s="313">
        <f>L122+M122</f>
        <v>11455159.465306846</v>
      </c>
      <c r="M126" s="314"/>
      <c r="N126" s="129">
        <f>N122</f>
        <v>35137.416119999907</v>
      </c>
      <c r="O126" s="129">
        <f t="shared" ref="O126:T126" si="12">SUM(O106:O125)</f>
        <v>150801.29019116913</v>
      </c>
      <c r="P126" s="129">
        <f t="shared" si="12"/>
        <v>0</v>
      </c>
      <c r="Q126" s="129">
        <f t="shared" si="12"/>
        <v>0</v>
      </c>
      <c r="R126" s="129">
        <f t="shared" si="12"/>
        <v>0</v>
      </c>
      <c r="S126" s="129">
        <f t="shared" si="12"/>
        <v>38619253.086705104</v>
      </c>
      <c r="T126" s="129">
        <f t="shared" si="12"/>
        <v>-6007326.5099999998</v>
      </c>
    </row>
    <row r="127" spans="1:20" ht="37.9" customHeight="1" x14ac:dyDescent="0.2">
      <c r="A127" s="213" t="s">
        <v>104</v>
      </c>
      <c r="B127" s="214"/>
      <c r="C127" s="131">
        <f t="shared" ref="C127:K127" si="13">C126/$C$6</f>
        <v>0</v>
      </c>
      <c r="D127" s="131">
        <f t="shared" si="13"/>
        <v>324.94455209712032</v>
      </c>
      <c r="E127" s="131">
        <f t="shared" si="13"/>
        <v>6.9882529072725434</v>
      </c>
      <c r="F127" s="131">
        <f t="shared" si="13"/>
        <v>25.721342971636641</v>
      </c>
      <c r="G127" s="131">
        <f t="shared" si="13"/>
        <v>0</v>
      </c>
      <c r="H127" s="131">
        <f t="shared" si="13"/>
        <v>0</v>
      </c>
      <c r="I127" s="131">
        <f t="shared" si="13"/>
        <v>0</v>
      </c>
      <c r="J127" s="131">
        <f t="shared" si="13"/>
        <v>51.577010859706895</v>
      </c>
      <c r="K127" s="131">
        <f t="shared" si="13"/>
        <v>0</v>
      </c>
      <c r="L127" s="315">
        <f>L126/$C$6</f>
        <v>173.76311305908087</v>
      </c>
      <c r="M127" s="316"/>
      <c r="N127" s="131">
        <f t="shared" ref="N127:T127" si="14">N126/$C$6</f>
        <v>0.53299884897760919</v>
      </c>
      <c r="O127" s="131">
        <f t="shared" si="14"/>
        <v>2.2875021265573863</v>
      </c>
      <c r="P127" s="131">
        <f t="shared" si="14"/>
        <v>0</v>
      </c>
      <c r="Q127" s="131">
        <f t="shared" si="14"/>
        <v>0</v>
      </c>
      <c r="R127" s="131">
        <f t="shared" si="14"/>
        <v>0</v>
      </c>
      <c r="S127" s="131">
        <f t="shared" si="14"/>
        <v>585.81477287035227</v>
      </c>
      <c r="T127" s="131">
        <f t="shared" si="14"/>
        <v>-91.125030489654748</v>
      </c>
    </row>
    <row r="128" spans="1:20" x14ac:dyDescent="0.2">
      <c r="A128" s="320" t="s">
        <v>105</v>
      </c>
      <c r="B128" s="321"/>
      <c r="C128" s="321"/>
      <c r="D128" s="321"/>
      <c r="E128" s="321"/>
      <c r="F128" s="321"/>
      <c r="G128" s="321"/>
      <c r="H128" s="321"/>
      <c r="I128" s="321"/>
      <c r="J128" s="321"/>
      <c r="K128" s="321"/>
      <c r="L128" s="321"/>
      <c r="M128" s="321"/>
      <c r="N128" s="321"/>
      <c r="O128" s="321"/>
      <c r="P128" s="321"/>
      <c r="Q128" s="322"/>
      <c r="R128" s="322"/>
      <c r="S128" s="322"/>
      <c r="T128" s="323"/>
    </row>
    <row r="129" spans="1:20" ht="12.75" customHeight="1" x14ac:dyDescent="0.2">
      <c r="A129" s="324" t="s">
        <v>141</v>
      </c>
      <c r="B129" s="324"/>
      <c r="C129" s="324"/>
      <c r="D129" s="324"/>
      <c r="E129" s="324"/>
      <c r="F129" s="324"/>
      <c r="G129" s="324"/>
      <c r="H129" s="324"/>
      <c r="I129" s="324"/>
      <c r="J129" s="324"/>
      <c r="K129" s="324"/>
      <c r="L129" s="324"/>
      <c r="M129" s="324"/>
      <c r="N129" s="324"/>
      <c r="O129" s="324"/>
      <c r="P129" s="324"/>
      <c r="Q129" s="325"/>
      <c r="R129" s="326"/>
      <c r="S129" s="327"/>
      <c r="T129" s="132" t="s">
        <v>116</v>
      </c>
    </row>
    <row r="130" spans="1:20" ht="14.25" x14ac:dyDescent="0.2">
      <c r="A130" s="133" t="s">
        <v>118</v>
      </c>
      <c r="B130" s="133"/>
      <c r="C130" s="133"/>
      <c r="D130" s="134"/>
      <c r="E130" s="134"/>
      <c r="F130" s="133"/>
      <c r="G130" s="133"/>
      <c r="H130" s="133"/>
      <c r="I130" s="133"/>
      <c r="J130" s="133"/>
      <c r="K130" s="133"/>
      <c r="L130" s="133"/>
      <c r="M130" s="133"/>
      <c r="N130" s="133"/>
      <c r="O130" s="134"/>
      <c r="P130" s="134"/>
      <c r="Q130" s="331"/>
      <c r="R130" s="332"/>
      <c r="S130" s="333"/>
      <c r="T130" s="135" t="s">
        <v>124</v>
      </c>
    </row>
    <row r="131" spans="1:20" ht="14.25" x14ac:dyDescent="0.2">
      <c r="A131" s="133" t="s">
        <v>143</v>
      </c>
      <c r="B131" s="133"/>
      <c r="C131" s="133"/>
      <c r="D131" s="134"/>
      <c r="E131" s="134"/>
      <c r="F131" s="133"/>
      <c r="G131" s="133"/>
      <c r="H131" s="133"/>
      <c r="I131" s="133"/>
      <c r="J131" s="133"/>
      <c r="K131" s="133"/>
      <c r="L131" s="133"/>
      <c r="M131" s="133"/>
      <c r="N131" s="133"/>
      <c r="O131" s="134"/>
      <c r="P131" s="134"/>
      <c r="Q131" s="136"/>
      <c r="R131" s="136"/>
      <c r="S131" s="137"/>
      <c r="T131" s="138"/>
    </row>
  </sheetData>
  <sheetProtection algorithmName="SHA-512" hashValue="j6gw06n9gr3KYZFICEGiUrJ/A59jKCOAPYoYBuhahOtYom+1u3ZJk6mBGM4esWdKFUhXfeCpULKunm1/Orjj/Q==" saltValue="O/6RgfkYWhZT/Cn4ZgAKeA==" spinCount="100000" sheet="1" formatCells="0" insertRows="0" deleteRows="0"/>
  <mergeCells count="140">
    <mergeCell ref="A29:B36"/>
    <mergeCell ref="C36:E36"/>
    <mergeCell ref="I16:O16"/>
    <mergeCell ref="E64:G64"/>
    <mergeCell ref="Q130:S130"/>
    <mergeCell ref="A66:B66"/>
    <mergeCell ref="A128:T128"/>
    <mergeCell ref="A129:P129"/>
    <mergeCell ref="Q129:S129"/>
    <mergeCell ref="Q98:S98"/>
    <mergeCell ref="C106:N107"/>
    <mergeCell ref="L108:N121"/>
    <mergeCell ref="L123:N125"/>
    <mergeCell ref="A126:B126"/>
    <mergeCell ref="L126:M126"/>
    <mergeCell ref="A127:B127"/>
    <mergeCell ref="L127:M127"/>
    <mergeCell ref="O102:R103"/>
    <mergeCell ref="S102:S105"/>
    <mergeCell ref="T102:T103"/>
    <mergeCell ref="D104:F104"/>
    <mergeCell ref="G104:N104"/>
    <mergeCell ref="O104:R104"/>
    <mergeCell ref="T104:T105"/>
    <mergeCell ref="L105:M105"/>
    <mergeCell ref="A96:T96"/>
    <mergeCell ref="A97:P97"/>
    <mergeCell ref="Q97:S97"/>
    <mergeCell ref="A100:T101"/>
    <mergeCell ref="A102:B104"/>
    <mergeCell ref="D102:D103"/>
    <mergeCell ref="E102:F103"/>
    <mergeCell ref="G102:N103"/>
    <mergeCell ref="L76:N89"/>
    <mergeCell ref="L91:N93"/>
    <mergeCell ref="A94:B94"/>
    <mergeCell ref="L94:M94"/>
    <mergeCell ref="A95:B95"/>
    <mergeCell ref="L95:M95"/>
    <mergeCell ref="T70:T71"/>
    <mergeCell ref="D72:F72"/>
    <mergeCell ref="G72:N72"/>
    <mergeCell ref="O72:R72"/>
    <mergeCell ref="T72:T73"/>
    <mergeCell ref="L73:M73"/>
    <mergeCell ref="A68:T69"/>
    <mergeCell ref="A70:B72"/>
    <mergeCell ref="D70:D71"/>
    <mergeCell ref="E70:F71"/>
    <mergeCell ref="G70:N71"/>
    <mergeCell ref="O70:R71"/>
    <mergeCell ref="S70:S73"/>
    <mergeCell ref="E63:G63"/>
    <mergeCell ref="C74:N75"/>
    <mergeCell ref="F60:G60"/>
    <mergeCell ref="F61:G61"/>
    <mergeCell ref="F62:G62"/>
    <mergeCell ref="F54:G54"/>
    <mergeCell ref="F55:G55"/>
    <mergeCell ref="F56:G56"/>
    <mergeCell ref="F57:G57"/>
    <mergeCell ref="F58:G58"/>
    <mergeCell ref="F59:G59"/>
    <mergeCell ref="C35:E35"/>
    <mergeCell ref="F48:G48"/>
    <mergeCell ref="F49:G49"/>
    <mergeCell ref="F50:G50"/>
    <mergeCell ref="F51:G51"/>
    <mergeCell ref="F52:G52"/>
    <mergeCell ref="F53:G53"/>
    <mergeCell ref="F44:G44"/>
    <mergeCell ref="F45:G45"/>
    <mergeCell ref="F46:G46"/>
    <mergeCell ref="F47:G47"/>
    <mergeCell ref="A17:B17"/>
    <mergeCell ref="A18:B18"/>
    <mergeCell ref="A41:B43"/>
    <mergeCell ref="F41:G43"/>
    <mergeCell ref="E44:E47"/>
    <mergeCell ref="B37:F38"/>
    <mergeCell ref="A39:B39"/>
    <mergeCell ref="F39:G40"/>
    <mergeCell ref="H39:I39"/>
    <mergeCell ref="A40:B40"/>
    <mergeCell ref="A24:B27"/>
    <mergeCell ref="C24:E24"/>
    <mergeCell ref="C25:E25"/>
    <mergeCell ref="C26:E26"/>
    <mergeCell ref="C27:E27"/>
    <mergeCell ref="C29:E29"/>
    <mergeCell ref="C30:E30"/>
    <mergeCell ref="C31:E31"/>
    <mergeCell ref="C32:E32"/>
    <mergeCell ref="E39:E40"/>
    <mergeCell ref="E41:E43"/>
    <mergeCell ref="C39:D39"/>
    <mergeCell ref="C33:E33"/>
    <mergeCell ref="C34:E34"/>
    <mergeCell ref="A14:B14"/>
    <mergeCell ref="C14:F14"/>
    <mergeCell ref="A15:B15"/>
    <mergeCell ref="C15:F15"/>
    <mergeCell ref="A2:B2"/>
    <mergeCell ref="C2:F2"/>
    <mergeCell ref="C3:F3"/>
    <mergeCell ref="A4:B4"/>
    <mergeCell ref="C4:F4"/>
    <mergeCell ref="A11:B11"/>
    <mergeCell ref="C11:F11"/>
    <mergeCell ref="A8:B8"/>
    <mergeCell ref="C8:F8"/>
    <mergeCell ref="A9:B9"/>
    <mergeCell ref="C9:F9"/>
    <mergeCell ref="A10:B10"/>
    <mergeCell ref="C10:F10"/>
    <mergeCell ref="A5:B5"/>
    <mergeCell ref="A1:F1"/>
    <mergeCell ref="C70:C73"/>
    <mergeCell ref="C102:C105"/>
    <mergeCell ref="A19:B19"/>
    <mergeCell ref="C20:G20"/>
    <mergeCell ref="K20:O20"/>
    <mergeCell ref="A16:G16"/>
    <mergeCell ref="A3:B3"/>
    <mergeCell ref="I17:J17"/>
    <mergeCell ref="I18:J18"/>
    <mergeCell ref="I19:J19"/>
    <mergeCell ref="I20:J20"/>
    <mergeCell ref="C5:F5"/>
    <mergeCell ref="A6:B6"/>
    <mergeCell ref="C6:F6"/>
    <mergeCell ref="A7:B7"/>
    <mergeCell ref="C7:F7"/>
    <mergeCell ref="A12:B12"/>
    <mergeCell ref="C12:F12"/>
    <mergeCell ref="A13:B13"/>
    <mergeCell ref="C13:F13"/>
    <mergeCell ref="A20:B20"/>
    <mergeCell ref="A22:B22"/>
    <mergeCell ref="C22:F22"/>
  </mergeCells>
  <phoneticPr fontId="36"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4AA5870-E770-48DC-860F-43E96D01E9E7}">
          <x14:formula1>
            <xm:f>'Drop down list'!$B$4:$B$5</xm:f>
          </x14:formula1>
          <xm:sqref>C66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70C80-72AA-47CD-BD1D-226115BB2AFE}">
  <sheetPr>
    <tabColor rgb="FF006699"/>
  </sheetPr>
  <dimension ref="A1:AU131"/>
  <sheetViews>
    <sheetView showGridLines="0" topLeftCell="A4" zoomScale="85" zoomScaleNormal="85" workbookViewId="0">
      <selection activeCell="S85" sqref="S85"/>
    </sheetView>
  </sheetViews>
  <sheetFormatPr defaultColWidth="9.140625" defaultRowHeight="12.75" x14ac:dyDescent="0.2"/>
  <cols>
    <col min="1" max="1" width="14.28515625" style="82" customWidth="1"/>
    <col min="2" max="2" width="42.140625" style="86" customWidth="1"/>
    <col min="3" max="3" width="44.7109375" style="87" customWidth="1"/>
    <col min="4" max="4" width="27.7109375" style="87" bestFit="1" customWidth="1"/>
    <col min="5" max="5" width="41.140625" style="87" customWidth="1"/>
    <col min="6" max="6" width="38.28515625" style="87" customWidth="1"/>
    <col min="7" max="7" width="29.42578125" style="77" customWidth="1"/>
    <col min="8" max="8" width="24.42578125" style="77" customWidth="1"/>
    <col min="9" max="9" width="23.85546875" style="77" bestFit="1" customWidth="1"/>
    <col min="10" max="10" width="26.5703125" style="77" customWidth="1"/>
    <col min="11" max="11" width="21.140625" style="77" bestFit="1" customWidth="1"/>
    <col min="12" max="12" width="20.7109375" style="77" customWidth="1"/>
    <col min="13" max="13" width="24.5703125" style="77" customWidth="1"/>
    <col min="14" max="14" width="25.42578125" style="77" customWidth="1"/>
    <col min="15" max="15" width="21.7109375" style="77" customWidth="1"/>
    <col min="16" max="16" width="21.5703125" style="77" customWidth="1"/>
    <col min="17" max="17" width="20.42578125" style="77" customWidth="1"/>
    <col min="18" max="18" width="20.5703125" style="77" customWidth="1"/>
    <col min="19" max="19" width="24.85546875" style="77" customWidth="1"/>
    <col min="20" max="20" width="26.42578125" style="77" customWidth="1"/>
    <col min="21" max="25" width="9.140625" style="77"/>
    <col min="26" max="26" width="46" style="77" bestFit="1" customWidth="1"/>
    <col min="27" max="27" width="126.42578125" style="77" customWidth="1"/>
    <col min="28" max="16384" width="9.140625" style="77"/>
  </cols>
  <sheetData>
    <row r="1" spans="1:47" x14ac:dyDescent="0.2">
      <c r="A1" s="345" t="s">
        <v>5</v>
      </c>
      <c r="B1" s="345"/>
      <c r="C1" s="346"/>
      <c r="D1" s="346"/>
      <c r="E1" s="346"/>
      <c r="F1" s="346"/>
    </row>
    <row r="2" spans="1:47" x14ac:dyDescent="0.2">
      <c r="A2" s="187" t="s">
        <v>6</v>
      </c>
      <c r="B2" s="187"/>
      <c r="C2" s="219"/>
      <c r="D2" s="219"/>
      <c r="E2" s="219"/>
      <c r="F2" s="219"/>
    </row>
    <row r="3" spans="1:47" x14ac:dyDescent="0.2">
      <c r="A3" s="79"/>
      <c r="B3" s="79" t="s">
        <v>7</v>
      </c>
      <c r="C3" s="219"/>
      <c r="D3" s="219"/>
      <c r="E3" s="219"/>
      <c r="F3" s="219"/>
    </row>
    <row r="4" spans="1:47" ht="63.6" customHeight="1" x14ac:dyDescent="0.2">
      <c r="A4" s="187" t="s">
        <v>8</v>
      </c>
      <c r="B4" s="187"/>
      <c r="C4" s="224"/>
      <c r="D4" s="219"/>
      <c r="E4" s="219"/>
      <c r="F4" s="219"/>
    </row>
    <row r="5" spans="1:47" ht="48.6" customHeight="1" x14ac:dyDescent="0.2">
      <c r="A5" s="187" t="s">
        <v>9</v>
      </c>
      <c r="B5" s="187"/>
      <c r="C5" s="224"/>
      <c r="D5" s="219"/>
      <c r="E5" s="219"/>
      <c r="F5" s="219"/>
    </row>
    <row r="6" spans="1:47" ht="14.25" x14ac:dyDescent="0.2">
      <c r="A6" s="187" t="s">
        <v>10</v>
      </c>
      <c r="B6" s="187"/>
      <c r="C6" s="219"/>
      <c r="D6" s="219"/>
      <c r="E6" s="219"/>
      <c r="F6" s="219"/>
    </row>
    <row r="7" spans="1:47" s="80" customFormat="1" x14ac:dyDescent="0.2">
      <c r="A7" s="187" t="s">
        <v>11</v>
      </c>
      <c r="B7" s="187"/>
      <c r="C7" s="219"/>
      <c r="D7" s="219"/>
      <c r="E7" s="219"/>
      <c r="F7" s="219"/>
    </row>
    <row r="8" spans="1:47" s="80" customFormat="1" x14ac:dyDescent="0.2">
      <c r="A8" s="187" t="s">
        <v>49</v>
      </c>
      <c r="B8" s="187"/>
      <c r="C8" s="227"/>
      <c r="D8" s="219"/>
      <c r="E8" s="219"/>
      <c r="F8" s="219"/>
      <c r="G8" s="81"/>
    </row>
    <row r="9" spans="1:47" x14ac:dyDescent="0.2">
      <c r="A9" s="187" t="s">
        <v>50</v>
      </c>
      <c r="B9" s="187"/>
      <c r="C9" s="219"/>
      <c r="D9" s="219"/>
      <c r="E9" s="219"/>
      <c r="F9" s="219"/>
      <c r="G9" s="89"/>
    </row>
    <row r="10" spans="1:47" ht="64.5" customHeight="1" x14ac:dyDescent="0.2">
      <c r="A10" s="209" t="s">
        <v>51</v>
      </c>
      <c r="B10" s="210"/>
      <c r="C10" s="228"/>
      <c r="D10" s="229"/>
      <c r="E10" s="229"/>
      <c r="F10" s="230"/>
      <c r="G10" s="89"/>
    </row>
    <row r="11" spans="1:47" ht="39" customHeight="1" x14ac:dyDescent="0.2">
      <c r="A11" s="187" t="s">
        <v>52</v>
      </c>
      <c r="B11" s="187"/>
      <c r="C11" s="224"/>
      <c r="D11" s="224"/>
      <c r="E11" s="224"/>
      <c r="F11" s="224"/>
      <c r="G11" s="90"/>
    </row>
    <row r="12" spans="1:47" ht="19.5" customHeight="1" x14ac:dyDescent="0.2">
      <c r="A12" s="187" t="s">
        <v>53</v>
      </c>
      <c r="B12" s="187"/>
      <c r="C12" s="219"/>
      <c r="D12" s="219"/>
      <c r="E12" s="219"/>
      <c r="F12" s="219"/>
      <c r="G12" s="90"/>
    </row>
    <row r="13" spans="1:47" ht="57.6" customHeight="1" x14ac:dyDescent="0.2">
      <c r="A13" s="209" t="s">
        <v>55</v>
      </c>
      <c r="B13" s="210"/>
      <c r="C13" s="228"/>
      <c r="D13" s="229"/>
      <c r="E13" s="229"/>
      <c r="F13" s="230"/>
      <c r="G13" s="90"/>
    </row>
    <row r="14" spans="1:47" s="91" customFormat="1" x14ac:dyDescent="0.2">
      <c r="A14" s="225"/>
      <c r="B14" s="225"/>
      <c r="C14" s="226"/>
      <c r="D14" s="226"/>
      <c r="E14" s="226"/>
      <c r="F14" s="226"/>
      <c r="G14" s="142"/>
      <c r="H14" s="77"/>
      <c r="I14" s="77"/>
      <c r="J14" s="77"/>
      <c r="K14" s="77"/>
      <c r="L14" s="77"/>
      <c r="M14" s="77"/>
      <c r="N14" s="77"/>
      <c r="O14" s="77"/>
      <c r="P14" s="77"/>
      <c r="Q14" s="77"/>
      <c r="R14" s="77"/>
      <c r="S14" s="77"/>
      <c r="T14" s="77"/>
      <c r="U14" s="77"/>
      <c r="V14" s="77"/>
      <c r="W14" s="77"/>
      <c r="X14" s="77"/>
      <c r="Y14" s="77"/>
      <c r="AB14" s="77"/>
      <c r="AC14" s="77"/>
      <c r="AD14" s="77"/>
      <c r="AE14" s="77"/>
      <c r="AF14" s="77"/>
      <c r="AG14" s="77"/>
      <c r="AH14" s="77"/>
      <c r="AI14" s="77"/>
      <c r="AJ14" s="77"/>
      <c r="AK14" s="77"/>
      <c r="AL14" s="77"/>
      <c r="AM14" s="77"/>
      <c r="AN14" s="77"/>
      <c r="AO14" s="77"/>
      <c r="AP14" s="77"/>
      <c r="AQ14" s="77"/>
      <c r="AR14" s="77"/>
      <c r="AS14" s="77"/>
      <c r="AT14" s="77"/>
      <c r="AU14" s="77"/>
    </row>
    <row r="15" spans="1:47" ht="1.5" customHeight="1" x14ac:dyDescent="0.2">
      <c r="A15" s="225"/>
      <c r="B15" s="225"/>
      <c r="C15" s="226"/>
      <c r="D15" s="226"/>
      <c r="E15" s="226"/>
      <c r="F15" s="226"/>
      <c r="G15" s="90"/>
    </row>
    <row r="16" spans="1:47" ht="60" customHeight="1" x14ac:dyDescent="0.2">
      <c r="A16" s="328" t="s">
        <v>182</v>
      </c>
      <c r="B16" s="329"/>
      <c r="C16" s="329"/>
      <c r="D16" s="329"/>
      <c r="E16" s="329"/>
      <c r="F16" s="329"/>
      <c r="G16" s="330"/>
      <c r="I16" s="328" t="s">
        <v>172</v>
      </c>
      <c r="J16" s="329"/>
      <c r="K16" s="329"/>
      <c r="L16" s="329"/>
      <c r="M16" s="329"/>
      <c r="N16" s="329"/>
      <c r="O16" s="330"/>
    </row>
    <row r="17" spans="1:17" s="84" customFormat="1" ht="33.75" customHeight="1" x14ac:dyDescent="0.2">
      <c r="A17" s="211"/>
      <c r="B17" s="212"/>
      <c r="C17" s="143" t="s">
        <v>56</v>
      </c>
      <c r="D17" s="143" t="s">
        <v>174</v>
      </c>
      <c r="E17" s="143" t="s">
        <v>173</v>
      </c>
      <c r="F17" s="143" t="s">
        <v>57</v>
      </c>
      <c r="G17" s="143" t="s">
        <v>58</v>
      </c>
      <c r="I17" s="211"/>
      <c r="J17" s="212"/>
      <c r="K17" s="92" t="s">
        <v>56</v>
      </c>
      <c r="L17" s="92" t="s">
        <v>174</v>
      </c>
      <c r="M17" s="92" t="s">
        <v>173</v>
      </c>
      <c r="N17" s="92" t="s">
        <v>57</v>
      </c>
      <c r="O17" s="92" t="s">
        <v>58</v>
      </c>
    </row>
    <row r="18" spans="1:17" s="84" customFormat="1" ht="33.75" customHeight="1" x14ac:dyDescent="0.2">
      <c r="A18" s="213" t="s">
        <v>59</v>
      </c>
      <c r="B18" s="214"/>
      <c r="C18" s="63">
        <f>C94+D94+E94+F94</f>
        <v>0</v>
      </c>
      <c r="D18" s="63">
        <f>G94+H94+I94+J94+K94</f>
        <v>0</v>
      </c>
      <c r="E18" s="63">
        <f>L94+N94</f>
        <v>0</v>
      </c>
      <c r="F18" s="63">
        <f>O94+P94+Q94+R94</f>
        <v>0</v>
      </c>
      <c r="G18" s="63">
        <f>T94</f>
        <v>0</v>
      </c>
      <c r="I18" s="213" t="s">
        <v>59</v>
      </c>
      <c r="J18" s="214"/>
      <c r="K18" s="63">
        <f>C126+D126+E126+F126</f>
        <v>0</v>
      </c>
      <c r="L18" s="63">
        <f>G126+H126+I126+J126+K126</f>
        <v>0</v>
      </c>
      <c r="M18" s="63">
        <f>L126+N126</f>
        <v>0</v>
      </c>
      <c r="N18" s="63">
        <f>O126+P126+Q126+R126</f>
        <v>0</v>
      </c>
      <c r="O18" s="63">
        <f>T126</f>
        <v>0</v>
      </c>
    </row>
    <row r="19" spans="1:17" s="84" customFormat="1" ht="33.75" customHeight="1" x14ac:dyDescent="0.2">
      <c r="A19" s="201" t="s">
        <v>60</v>
      </c>
      <c r="B19" s="202"/>
      <c r="C19" s="67" t="e">
        <f>C18/$C$6</f>
        <v>#DIV/0!</v>
      </c>
      <c r="D19" s="67" t="e">
        <f t="shared" ref="D19" si="0">D18/$C$6</f>
        <v>#DIV/0!</v>
      </c>
      <c r="E19" s="67" t="e">
        <f>E18/$C$6</f>
        <v>#DIV/0!</v>
      </c>
      <c r="F19" s="67" t="e">
        <f>F18/$C$6</f>
        <v>#DIV/0!</v>
      </c>
      <c r="G19" s="67" t="e">
        <f>G18/$C$6</f>
        <v>#DIV/0!</v>
      </c>
      <c r="H19" s="77"/>
      <c r="I19" s="201" t="s">
        <v>60</v>
      </c>
      <c r="J19" s="202"/>
      <c r="K19" s="68" t="e">
        <f>K18/$C$6</f>
        <v>#DIV/0!</v>
      </c>
      <c r="L19" s="68" t="e">
        <f t="shared" ref="L19" si="1">L18/$C$6</f>
        <v>#DIV/0!</v>
      </c>
      <c r="M19" s="68" t="e">
        <f>M18/$C$6</f>
        <v>#DIV/0!</v>
      </c>
      <c r="N19" s="68" t="e">
        <f t="shared" ref="N19:O19" si="2">N18/$C$6</f>
        <v>#DIV/0!</v>
      </c>
      <c r="O19" s="68" t="e">
        <f t="shared" si="2"/>
        <v>#DIV/0!</v>
      </c>
      <c r="P19" s="98"/>
      <c r="Q19" s="98"/>
    </row>
    <row r="20" spans="1:17" ht="57.75" customHeight="1" x14ac:dyDescent="0.2">
      <c r="A20" s="215" t="s">
        <v>183</v>
      </c>
      <c r="B20" s="216"/>
      <c r="C20" s="378"/>
      <c r="D20" s="379"/>
      <c r="E20" s="379"/>
      <c r="F20" s="379"/>
      <c r="G20" s="380"/>
      <c r="I20" s="215" t="s">
        <v>184</v>
      </c>
      <c r="J20" s="216"/>
      <c r="K20" s="203"/>
      <c r="L20" s="204"/>
      <c r="M20" s="204"/>
      <c r="N20" s="204"/>
      <c r="O20" s="205"/>
      <c r="P20" s="98"/>
      <c r="Q20" s="98"/>
    </row>
    <row r="21" spans="1:17" ht="15.75" customHeight="1" x14ac:dyDescent="0.2">
      <c r="A21" s="94"/>
      <c r="B21" s="94"/>
      <c r="C21" s="95"/>
      <c r="D21" s="95"/>
      <c r="E21" s="95"/>
      <c r="F21" s="95"/>
      <c r="G21" s="96"/>
      <c r="H21" s="97"/>
      <c r="I21" s="97"/>
      <c r="J21" s="93"/>
      <c r="K21" s="93"/>
      <c r="L21" s="93"/>
      <c r="M21" s="93"/>
      <c r="N21" s="98"/>
      <c r="O21" s="98"/>
      <c r="P21" s="98"/>
      <c r="Q21" s="98"/>
    </row>
    <row r="22" spans="1:17" ht="137.44999999999999" customHeight="1" x14ac:dyDescent="0.2">
      <c r="A22" s="223" t="s">
        <v>61</v>
      </c>
      <c r="B22" s="223"/>
      <c r="C22" s="217"/>
      <c r="D22" s="217"/>
      <c r="E22" s="217"/>
      <c r="F22" s="217"/>
      <c r="G22" s="90"/>
      <c r="H22" s="97"/>
      <c r="I22" s="97"/>
      <c r="J22" s="93"/>
      <c r="K22" s="93"/>
      <c r="L22" s="93"/>
      <c r="M22" s="93"/>
      <c r="N22" s="98"/>
      <c r="O22" s="98"/>
      <c r="P22" s="98"/>
      <c r="Q22" s="98"/>
    </row>
    <row r="23" spans="1:17" s="101" customFormat="1" x14ac:dyDescent="0.2">
      <c r="A23" s="99"/>
      <c r="B23" s="99"/>
      <c r="C23" s="100"/>
      <c r="D23" s="100"/>
      <c r="E23" s="100"/>
      <c r="F23" s="100"/>
      <c r="G23" s="96"/>
      <c r="H23" s="97"/>
      <c r="I23" s="97"/>
      <c r="J23" s="93"/>
      <c r="K23" s="93"/>
      <c r="L23" s="93"/>
      <c r="M23" s="93"/>
      <c r="N23" s="98"/>
      <c r="O23" s="98"/>
      <c r="P23" s="98"/>
      <c r="Q23" s="98"/>
    </row>
    <row r="24" spans="1:17" ht="40.5" customHeight="1" x14ac:dyDescent="0.2">
      <c r="A24" s="253" t="s">
        <v>197</v>
      </c>
      <c r="B24" s="254"/>
      <c r="C24" s="257" t="s">
        <v>189</v>
      </c>
      <c r="D24" s="257"/>
      <c r="E24" s="257"/>
      <c r="F24" s="102" t="s">
        <v>190</v>
      </c>
      <c r="G24" s="90"/>
      <c r="H24" s="97"/>
      <c r="I24" s="97"/>
      <c r="J24" s="93"/>
      <c r="K24" s="93"/>
      <c r="L24" s="93"/>
      <c r="M24" s="93"/>
      <c r="N24" s="98"/>
      <c r="O24" s="98"/>
      <c r="P24" s="98"/>
      <c r="Q24" s="98"/>
    </row>
    <row r="25" spans="1:17" ht="12.75" customHeight="1" x14ac:dyDescent="0.2">
      <c r="A25" s="253"/>
      <c r="B25" s="254"/>
      <c r="C25" s="218"/>
      <c r="D25" s="218"/>
      <c r="E25" s="218"/>
      <c r="F25" s="173"/>
      <c r="G25" s="90"/>
      <c r="H25" s="97"/>
      <c r="I25" s="97"/>
      <c r="J25" s="103"/>
      <c r="K25" s="103"/>
      <c r="L25" s="103"/>
      <c r="M25" s="103"/>
      <c r="N25" s="98"/>
      <c r="O25" s="98"/>
      <c r="P25" s="98"/>
      <c r="Q25" s="98"/>
    </row>
    <row r="26" spans="1:17" ht="12.75" customHeight="1" x14ac:dyDescent="0.2">
      <c r="A26" s="253"/>
      <c r="B26" s="254"/>
      <c r="C26" s="219"/>
      <c r="D26" s="219"/>
      <c r="E26" s="219"/>
      <c r="F26" s="173"/>
      <c r="G26" s="90"/>
      <c r="H26" s="97"/>
      <c r="I26" s="97"/>
      <c r="J26" s="93"/>
      <c r="K26" s="93"/>
      <c r="L26" s="93"/>
      <c r="M26" s="93"/>
      <c r="N26" s="98"/>
      <c r="O26" s="98"/>
      <c r="P26" s="98"/>
      <c r="Q26" s="98"/>
    </row>
    <row r="27" spans="1:17" s="84" customFormat="1" x14ac:dyDescent="0.2">
      <c r="A27" s="253"/>
      <c r="B27" s="254"/>
      <c r="C27" s="224"/>
      <c r="D27" s="219"/>
      <c r="E27" s="219"/>
      <c r="F27" s="173"/>
      <c r="G27" s="90"/>
      <c r="H27" s="97"/>
      <c r="I27" s="97"/>
      <c r="J27" s="103"/>
      <c r="K27" s="103"/>
      <c r="L27" s="103"/>
      <c r="M27" s="103"/>
      <c r="N27" s="98"/>
      <c r="O27" s="98"/>
      <c r="P27" s="98"/>
      <c r="Q27" s="98"/>
    </row>
    <row r="28" spans="1:17" s="84" customFormat="1" x14ac:dyDescent="0.2">
      <c r="A28" s="253"/>
      <c r="B28" s="254"/>
      <c r="C28" s="224"/>
      <c r="D28" s="219"/>
      <c r="E28" s="219"/>
      <c r="F28" s="73"/>
      <c r="G28" s="90"/>
      <c r="H28" s="97"/>
      <c r="I28" s="97"/>
      <c r="J28" s="103"/>
      <c r="K28" s="103"/>
      <c r="L28" s="103"/>
      <c r="M28" s="103"/>
      <c r="N28" s="98"/>
      <c r="O28" s="98"/>
      <c r="P28" s="98"/>
      <c r="Q28" s="98"/>
    </row>
    <row r="29" spans="1:17" s="84" customFormat="1" x14ac:dyDescent="0.2">
      <c r="A29" s="253"/>
      <c r="B29" s="254"/>
      <c r="C29" s="224"/>
      <c r="D29" s="219"/>
      <c r="E29" s="219"/>
      <c r="F29" s="73"/>
      <c r="G29" s="90"/>
      <c r="H29" s="97"/>
      <c r="I29" s="97"/>
      <c r="J29" s="103"/>
      <c r="K29" s="103"/>
      <c r="L29" s="103"/>
      <c r="M29" s="103"/>
      <c r="N29" s="98"/>
      <c r="O29" s="98"/>
      <c r="P29" s="98"/>
      <c r="Q29" s="98"/>
    </row>
    <row r="30" spans="1:17" s="84" customFormat="1" x14ac:dyDescent="0.2">
      <c r="A30" s="253"/>
      <c r="B30" s="254"/>
      <c r="C30" s="224"/>
      <c r="D30" s="219"/>
      <c r="E30" s="219"/>
      <c r="F30" s="73"/>
      <c r="G30" s="90"/>
      <c r="H30" s="97"/>
      <c r="I30" s="97"/>
      <c r="J30" s="103"/>
      <c r="K30" s="103"/>
      <c r="L30" s="103"/>
      <c r="M30" s="103"/>
      <c r="N30" s="98"/>
      <c r="O30" s="98"/>
      <c r="P30" s="98"/>
      <c r="Q30" s="98"/>
    </row>
    <row r="31" spans="1:17" s="84" customFormat="1" x14ac:dyDescent="0.2">
      <c r="A31" s="90"/>
      <c r="B31" s="90"/>
      <c r="C31" s="90"/>
      <c r="D31" s="90"/>
      <c r="E31" s="90"/>
      <c r="F31" s="144"/>
      <c r="G31" s="90"/>
      <c r="H31" s="97"/>
      <c r="I31" s="97"/>
      <c r="J31" s="103"/>
      <c r="K31" s="103"/>
      <c r="L31" s="103"/>
      <c r="M31" s="103"/>
      <c r="N31" s="98"/>
      <c r="O31" s="98"/>
      <c r="P31" s="98"/>
      <c r="Q31" s="98"/>
    </row>
    <row r="32" spans="1:17" s="84" customFormat="1" ht="27.75" customHeight="1" x14ac:dyDescent="0.2">
      <c r="A32" s="253" t="s">
        <v>188</v>
      </c>
      <c r="B32" s="254"/>
      <c r="C32" s="257" t="s">
        <v>106</v>
      </c>
      <c r="D32" s="257"/>
      <c r="E32" s="257"/>
      <c r="F32" s="102" t="s">
        <v>63</v>
      </c>
      <c r="G32" s="90"/>
      <c r="H32" s="97"/>
      <c r="I32" s="97"/>
      <c r="J32" s="103"/>
      <c r="K32" s="103"/>
      <c r="L32" s="103"/>
      <c r="M32" s="103"/>
      <c r="N32" s="98"/>
      <c r="O32" s="98"/>
      <c r="P32" s="98"/>
      <c r="Q32" s="98"/>
    </row>
    <row r="33" spans="1:47" s="84" customFormat="1" x14ac:dyDescent="0.2">
      <c r="A33" s="253"/>
      <c r="B33" s="254"/>
      <c r="C33" s="381"/>
      <c r="D33" s="381"/>
      <c r="E33" s="381"/>
      <c r="F33" s="173"/>
      <c r="G33" s="90"/>
      <c r="H33" s="97"/>
      <c r="I33" s="97"/>
      <c r="J33" s="103"/>
      <c r="K33" s="103"/>
      <c r="L33" s="103"/>
      <c r="M33" s="103"/>
      <c r="N33" s="98"/>
      <c r="O33" s="98"/>
      <c r="P33" s="98"/>
      <c r="Q33" s="98"/>
    </row>
    <row r="34" spans="1:47" s="84" customFormat="1" x14ac:dyDescent="0.2">
      <c r="A34" s="253"/>
      <c r="B34" s="254"/>
      <c r="C34" s="381"/>
      <c r="D34" s="381"/>
      <c r="E34" s="381"/>
      <c r="F34" s="173"/>
      <c r="G34" s="90"/>
      <c r="H34" s="97"/>
      <c r="I34" s="97"/>
      <c r="J34" s="103"/>
      <c r="K34" s="103"/>
      <c r="L34" s="103"/>
      <c r="M34" s="103"/>
      <c r="N34" s="98"/>
      <c r="O34" s="98"/>
      <c r="P34" s="98"/>
      <c r="Q34" s="98"/>
    </row>
    <row r="35" spans="1:47" s="84" customFormat="1" ht="29.45" customHeight="1" x14ac:dyDescent="0.2">
      <c r="A35" s="253"/>
      <c r="B35" s="254"/>
      <c r="C35" s="382"/>
      <c r="D35" s="383"/>
      <c r="E35" s="384"/>
      <c r="F35" s="173"/>
      <c r="G35" s="90"/>
      <c r="H35" s="97"/>
      <c r="I35" s="97"/>
      <c r="J35" s="103"/>
      <c r="K35" s="103"/>
      <c r="L35" s="103"/>
      <c r="M35" s="103"/>
      <c r="N35" s="98"/>
      <c r="O35" s="98"/>
      <c r="P35" s="98"/>
      <c r="Q35" s="98"/>
    </row>
    <row r="36" spans="1:47" s="84" customFormat="1" x14ac:dyDescent="0.2">
      <c r="A36" s="253"/>
      <c r="B36" s="254"/>
      <c r="C36" s="220"/>
      <c r="D36" s="372"/>
      <c r="E36" s="373"/>
      <c r="F36" s="173"/>
      <c r="G36" s="90"/>
      <c r="H36" s="97"/>
      <c r="I36" s="97"/>
      <c r="J36" s="103"/>
      <c r="K36" s="103"/>
      <c r="L36" s="103"/>
      <c r="M36" s="103"/>
      <c r="N36" s="98"/>
      <c r="O36" s="98"/>
      <c r="P36" s="98"/>
      <c r="Q36" s="98"/>
    </row>
    <row r="37" spans="1:47" x14ac:dyDescent="0.2">
      <c r="B37" s="180"/>
      <c r="C37" s="180"/>
      <c r="D37" s="180"/>
      <c r="E37" s="180"/>
      <c r="F37" s="180"/>
    </row>
    <row r="38" spans="1:47" s="91" customFormat="1" ht="12.75" customHeight="1" x14ac:dyDescent="0.2">
      <c r="A38" s="77"/>
      <c r="B38" s="244"/>
      <c r="C38" s="244"/>
      <c r="D38" s="244"/>
      <c r="E38" s="244"/>
      <c r="F38" s="244"/>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row>
    <row r="39" spans="1:47" s="91" customFormat="1" ht="36.75" customHeight="1" x14ac:dyDescent="0.2">
      <c r="A39" s="223" t="s">
        <v>110</v>
      </c>
      <c r="B39" s="223"/>
      <c r="C39" s="249" t="s">
        <v>156</v>
      </c>
      <c r="D39" s="266"/>
      <c r="E39" s="261" t="s">
        <v>157</v>
      </c>
      <c r="F39" s="245" t="s">
        <v>130</v>
      </c>
      <c r="G39" s="246"/>
      <c r="H39" s="249" t="s">
        <v>64</v>
      </c>
      <c r="I39" s="250"/>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row>
    <row r="40" spans="1:47" s="91" customFormat="1" ht="48.75" customHeight="1" x14ac:dyDescent="0.2">
      <c r="A40" s="251" t="s">
        <v>65</v>
      </c>
      <c r="B40" s="252"/>
      <c r="C40" s="108" t="s">
        <v>134</v>
      </c>
      <c r="D40" s="108" t="s">
        <v>66</v>
      </c>
      <c r="E40" s="262"/>
      <c r="F40" s="247"/>
      <c r="G40" s="248"/>
      <c r="H40" s="108" t="s">
        <v>148</v>
      </c>
      <c r="I40" s="108" t="s">
        <v>149</v>
      </c>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row>
    <row r="41" spans="1:47" s="91" customFormat="1" ht="74.25" customHeight="1" x14ac:dyDescent="0.2">
      <c r="A41" s="231" t="s">
        <v>108</v>
      </c>
      <c r="B41" s="232"/>
      <c r="C41" s="109" t="s">
        <v>166</v>
      </c>
      <c r="D41" s="145" t="s">
        <v>137</v>
      </c>
      <c r="E41" s="363" t="s">
        <v>109</v>
      </c>
      <c r="F41" s="366" t="s">
        <v>111</v>
      </c>
      <c r="G41" s="367"/>
      <c r="H41" s="145" t="s">
        <v>147</v>
      </c>
      <c r="I41" s="145" t="s">
        <v>151</v>
      </c>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row>
    <row r="42" spans="1:47" s="91" customFormat="1" x14ac:dyDescent="0.2">
      <c r="A42" s="233"/>
      <c r="B42" s="234"/>
      <c r="C42" s="111" t="s">
        <v>135</v>
      </c>
      <c r="D42" s="145" t="s">
        <v>138</v>
      </c>
      <c r="E42" s="364"/>
      <c r="F42" s="368"/>
      <c r="G42" s="369"/>
      <c r="H42" s="145" t="s">
        <v>150</v>
      </c>
      <c r="I42" s="145" t="s">
        <v>152</v>
      </c>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1:47" s="91" customFormat="1" x14ac:dyDescent="0.2">
      <c r="A43" s="233"/>
      <c r="B43" s="234"/>
      <c r="C43" s="111" t="s">
        <v>136</v>
      </c>
      <c r="D43" s="146" t="s">
        <v>139</v>
      </c>
      <c r="E43" s="365"/>
      <c r="F43" s="370"/>
      <c r="G43" s="371"/>
      <c r="H43" s="146" t="s">
        <v>147</v>
      </c>
      <c r="I43" s="146" t="s">
        <v>147</v>
      </c>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row>
    <row r="44" spans="1:47" s="91" customFormat="1" ht="32.25" customHeight="1" x14ac:dyDescent="0.2">
      <c r="A44" s="113">
        <v>0.1</v>
      </c>
      <c r="B44" s="114" t="s">
        <v>67</v>
      </c>
      <c r="C44" s="15"/>
      <c r="D44" s="20"/>
      <c r="E44" s="241"/>
      <c r="F44" s="275" t="s">
        <v>229</v>
      </c>
      <c r="G44" s="276"/>
      <c r="H44" s="18" t="s">
        <v>229</v>
      </c>
      <c r="I44" s="18" t="s">
        <v>229</v>
      </c>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row>
    <row r="45" spans="1:47" s="91" customFormat="1" ht="32.25" customHeight="1" x14ac:dyDescent="0.2">
      <c r="A45" s="115">
        <v>0.2</v>
      </c>
      <c r="B45" s="116" t="s">
        <v>68</v>
      </c>
      <c r="C45" s="15"/>
      <c r="D45" s="21"/>
      <c r="E45" s="242"/>
      <c r="F45" s="275" t="s">
        <v>229</v>
      </c>
      <c r="G45" s="276"/>
      <c r="H45" s="18" t="s">
        <v>229</v>
      </c>
      <c r="I45" s="18" t="s">
        <v>229</v>
      </c>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row>
    <row r="46" spans="1:47" s="91" customFormat="1" ht="32.25" customHeight="1" x14ac:dyDescent="0.2">
      <c r="A46" s="115">
        <v>0.3</v>
      </c>
      <c r="B46" s="116" t="s">
        <v>69</v>
      </c>
      <c r="C46" s="15"/>
      <c r="D46" s="21"/>
      <c r="E46" s="242"/>
      <c r="F46" s="275" t="s">
        <v>229</v>
      </c>
      <c r="G46" s="276"/>
      <c r="H46" s="18" t="s">
        <v>229</v>
      </c>
      <c r="I46" s="18" t="s">
        <v>229</v>
      </c>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row>
    <row r="47" spans="1:47" s="91" customFormat="1" ht="32.25" customHeight="1" x14ac:dyDescent="0.2">
      <c r="A47" s="115">
        <v>0.4</v>
      </c>
      <c r="B47" s="116" t="s">
        <v>70</v>
      </c>
      <c r="C47" s="15"/>
      <c r="D47" s="21"/>
      <c r="E47" s="243"/>
      <c r="F47" s="275" t="s">
        <v>229</v>
      </c>
      <c r="G47" s="276"/>
      <c r="H47" s="18" t="s">
        <v>229</v>
      </c>
      <c r="I47" s="18" t="s">
        <v>229</v>
      </c>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row>
    <row r="48" spans="1:47" s="91" customFormat="1" ht="46.15" customHeight="1" x14ac:dyDescent="0.2">
      <c r="A48" s="115">
        <v>1</v>
      </c>
      <c r="B48" s="116" t="s">
        <v>71</v>
      </c>
      <c r="C48" s="15"/>
      <c r="D48" s="21"/>
      <c r="E48" s="16"/>
      <c r="F48" s="275"/>
      <c r="G48" s="276"/>
      <c r="H48" s="18"/>
      <c r="I48" s="18"/>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row>
    <row r="49" spans="1:39" s="91" customFormat="1" ht="47.45" customHeight="1" x14ac:dyDescent="0.2">
      <c r="A49" s="115">
        <v>2.1</v>
      </c>
      <c r="B49" s="116" t="s">
        <v>72</v>
      </c>
      <c r="C49" s="15"/>
      <c r="D49" s="21"/>
      <c r="E49" s="16"/>
      <c r="F49" s="275"/>
      <c r="G49" s="276"/>
      <c r="H49" s="18"/>
      <c r="I49" s="18"/>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row>
    <row r="50" spans="1:39" s="91" customFormat="1" ht="38.450000000000003" customHeight="1" x14ac:dyDescent="0.2">
      <c r="A50" s="115">
        <v>2.2000000000000002</v>
      </c>
      <c r="B50" s="116" t="s">
        <v>73</v>
      </c>
      <c r="C50" s="15"/>
      <c r="D50" s="21"/>
      <c r="E50" s="16"/>
      <c r="F50" s="275"/>
      <c r="G50" s="276"/>
      <c r="H50" s="18"/>
      <c r="I50" s="18"/>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row>
    <row r="51" spans="1:39" s="91" customFormat="1" ht="51.6" customHeight="1" x14ac:dyDescent="0.2">
      <c r="A51" s="115">
        <v>2.2999999999999998</v>
      </c>
      <c r="B51" s="116" t="s">
        <v>74</v>
      </c>
      <c r="C51" s="15"/>
      <c r="D51" s="21"/>
      <c r="E51" s="16"/>
      <c r="F51" s="275"/>
      <c r="G51" s="276"/>
      <c r="H51" s="18"/>
      <c r="I51" s="18"/>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row>
    <row r="52" spans="1:39" s="91" customFormat="1" ht="56.45" customHeight="1" x14ac:dyDescent="0.2">
      <c r="A52" s="115">
        <v>2.4</v>
      </c>
      <c r="B52" s="116" t="s">
        <v>75</v>
      </c>
      <c r="C52" s="15"/>
      <c r="D52" s="21"/>
      <c r="E52" s="16"/>
      <c r="F52" s="275"/>
      <c r="G52" s="276"/>
      <c r="H52" s="18"/>
      <c r="I52" s="18"/>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row>
    <row r="53" spans="1:39" s="91" customFormat="1" ht="45.6" customHeight="1" x14ac:dyDescent="0.2">
      <c r="A53" s="115">
        <v>2.5</v>
      </c>
      <c r="B53" s="116" t="s">
        <v>76</v>
      </c>
      <c r="C53" s="15"/>
      <c r="D53" s="21"/>
      <c r="E53" s="16"/>
      <c r="F53" s="275"/>
      <c r="G53" s="276"/>
      <c r="H53" s="18"/>
      <c r="I53" s="18"/>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row>
    <row r="54" spans="1:39" s="91" customFormat="1" ht="32.25" customHeight="1" x14ac:dyDescent="0.2">
      <c r="A54" s="115">
        <v>2.6</v>
      </c>
      <c r="B54" s="116" t="s">
        <v>77</v>
      </c>
      <c r="C54" s="15"/>
      <c r="D54" s="21"/>
      <c r="E54" s="16"/>
      <c r="F54" s="275"/>
      <c r="G54" s="276"/>
      <c r="H54" s="18"/>
      <c r="I54" s="18"/>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row>
    <row r="55" spans="1:39" s="91" customFormat="1" ht="32.25" customHeight="1" x14ac:dyDescent="0.2">
      <c r="A55" s="115">
        <v>2.7</v>
      </c>
      <c r="B55" s="116" t="s">
        <v>78</v>
      </c>
      <c r="C55" s="15"/>
      <c r="D55" s="21"/>
      <c r="E55" s="172"/>
      <c r="F55" s="275"/>
      <c r="G55" s="276"/>
      <c r="H55" s="18"/>
      <c r="I55" s="18"/>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row>
    <row r="56" spans="1:39" s="91" customFormat="1" ht="32.25" customHeight="1" x14ac:dyDescent="0.2">
      <c r="A56" s="115">
        <v>2.8</v>
      </c>
      <c r="B56" s="116" t="s">
        <v>79</v>
      </c>
      <c r="C56" s="15"/>
      <c r="D56" s="21"/>
      <c r="E56" s="16"/>
      <c r="F56" s="275"/>
      <c r="G56" s="276"/>
      <c r="H56" s="18"/>
      <c r="I56" s="18"/>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row>
    <row r="57" spans="1:39" s="91" customFormat="1" ht="32.25" customHeight="1" x14ac:dyDescent="0.2">
      <c r="A57" s="115">
        <v>3</v>
      </c>
      <c r="B57" s="116" t="s">
        <v>80</v>
      </c>
      <c r="C57" s="15"/>
      <c r="D57" s="21"/>
      <c r="E57" s="16"/>
      <c r="F57" s="275"/>
      <c r="G57" s="276"/>
      <c r="H57" s="18"/>
      <c r="I57" s="18"/>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row>
    <row r="58" spans="1:39" s="91" customFormat="1" ht="55.9" customHeight="1" x14ac:dyDescent="0.2">
      <c r="A58" s="115">
        <v>4</v>
      </c>
      <c r="B58" s="116" t="s">
        <v>107</v>
      </c>
      <c r="C58" s="15"/>
      <c r="D58" s="21"/>
      <c r="E58" s="16"/>
      <c r="F58" s="275"/>
      <c r="G58" s="276"/>
      <c r="H58" s="18"/>
      <c r="I58" s="18"/>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row>
    <row r="59" spans="1:39" s="91" customFormat="1" ht="42.6" customHeight="1" x14ac:dyDescent="0.2">
      <c r="A59" s="115">
        <v>5</v>
      </c>
      <c r="B59" s="116" t="s">
        <v>82</v>
      </c>
      <c r="C59" s="15"/>
      <c r="D59" s="21"/>
      <c r="E59" s="172"/>
      <c r="F59" s="275"/>
      <c r="G59" s="276"/>
      <c r="H59" s="18"/>
      <c r="I59" s="18"/>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row>
    <row r="60" spans="1:39" s="91" customFormat="1" ht="32.25" customHeight="1" x14ac:dyDescent="0.2">
      <c r="A60" s="115">
        <v>6</v>
      </c>
      <c r="B60" s="116" t="s">
        <v>83</v>
      </c>
      <c r="C60" s="15"/>
      <c r="D60" s="21"/>
      <c r="E60" s="16"/>
      <c r="F60" s="275"/>
      <c r="G60" s="276"/>
      <c r="H60" s="18"/>
      <c r="I60" s="18"/>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row>
    <row r="61" spans="1:39" s="91" customFormat="1" ht="32.25" customHeight="1" x14ac:dyDescent="0.2">
      <c r="A61" s="115">
        <v>7</v>
      </c>
      <c r="B61" s="116" t="s">
        <v>84</v>
      </c>
      <c r="C61" s="15"/>
      <c r="D61" s="21"/>
      <c r="E61" s="16"/>
      <c r="F61" s="275"/>
      <c r="G61" s="276"/>
      <c r="H61" s="18"/>
      <c r="I61" s="18"/>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row>
    <row r="62" spans="1:39" s="91" customFormat="1" ht="32.25" customHeight="1" thickBot="1" x14ac:dyDescent="0.25">
      <c r="A62" s="115">
        <v>8</v>
      </c>
      <c r="B62" s="116" t="s">
        <v>85</v>
      </c>
      <c r="C62" s="14"/>
      <c r="D62" s="20"/>
      <c r="E62" s="17"/>
      <c r="F62" s="374"/>
      <c r="G62" s="375"/>
      <c r="H62" s="19"/>
      <c r="I62" s="19"/>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row>
    <row r="63" spans="1:39" s="122" customFormat="1" ht="33" customHeight="1" thickBot="1" x14ac:dyDescent="0.25">
      <c r="A63" s="91"/>
      <c r="B63" s="91"/>
      <c r="C63" s="118" t="s">
        <v>142</v>
      </c>
      <c r="D63" s="56">
        <f>SUM(D44:D62)</f>
        <v>0</v>
      </c>
      <c r="E63" s="376"/>
      <c r="F63" s="376"/>
      <c r="G63" s="376"/>
      <c r="H63" s="58">
        <f>SUM(H44:H62)</f>
        <v>0</v>
      </c>
      <c r="I63" s="58">
        <f>SUM(I44:I62)</f>
        <v>0</v>
      </c>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row>
    <row r="64" spans="1:39" s="122" customFormat="1" ht="33" customHeight="1" thickBot="1" x14ac:dyDescent="0.25">
      <c r="A64" s="94"/>
      <c r="B64" s="94"/>
      <c r="C64" s="119" t="s">
        <v>153</v>
      </c>
      <c r="D64" s="61" t="e">
        <f>D63/$C$6</f>
        <v>#DIV/0!</v>
      </c>
      <c r="E64" s="377"/>
      <c r="F64" s="377"/>
      <c r="G64" s="377"/>
      <c r="H64" s="62" t="e">
        <f t="shared" ref="H64:I64" si="3">H63/$C$6</f>
        <v>#DIV/0!</v>
      </c>
      <c r="I64" s="62" t="e">
        <f t="shared" si="3"/>
        <v>#DIV/0!</v>
      </c>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row>
    <row r="65" spans="1:47" s="122" customFormat="1" ht="27" customHeight="1" x14ac:dyDescent="0.2">
      <c r="A65" s="94"/>
      <c r="B65" s="94"/>
      <c r="C65" s="93"/>
      <c r="D65" s="93"/>
      <c r="E65" s="93"/>
      <c r="F65" s="93"/>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row>
    <row r="66" spans="1:47" s="122" customFormat="1" ht="87.75" customHeight="1" x14ac:dyDescent="0.2">
      <c r="A66" s="334" t="s">
        <v>170</v>
      </c>
      <c r="B66" s="335"/>
      <c r="C66" s="31" t="s">
        <v>132</v>
      </c>
      <c r="D66" s="93"/>
      <c r="E66" s="93"/>
      <c r="F66" s="93"/>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row>
    <row r="67" spans="1:47" s="122" customFormat="1" ht="31.5" customHeight="1" x14ac:dyDescent="0.2">
      <c r="A67" s="94"/>
      <c r="B67" s="94"/>
      <c r="C67" s="93"/>
      <c r="D67" s="93"/>
      <c r="E67" s="93"/>
      <c r="F67" s="93"/>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row>
    <row r="68" spans="1:47" s="122" customFormat="1" ht="36" customHeight="1" x14ac:dyDescent="0.2">
      <c r="A68" s="279" t="s">
        <v>122</v>
      </c>
      <c r="B68" s="279"/>
      <c r="C68" s="279"/>
      <c r="D68" s="279"/>
      <c r="E68" s="279"/>
      <c r="F68" s="279"/>
      <c r="G68" s="279"/>
      <c r="H68" s="279"/>
      <c r="I68" s="279"/>
      <c r="J68" s="279"/>
      <c r="K68" s="279"/>
      <c r="L68" s="279"/>
      <c r="M68" s="279"/>
      <c r="N68" s="279"/>
      <c r="O68" s="279"/>
      <c r="P68" s="279"/>
      <c r="Q68" s="279"/>
      <c r="R68" s="279"/>
      <c r="S68" s="279"/>
      <c r="T68" s="279"/>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row>
    <row r="69" spans="1:47" s="122" customFormat="1" x14ac:dyDescent="0.2">
      <c r="A69" s="280"/>
      <c r="B69" s="280"/>
      <c r="C69" s="280"/>
      <c r="D69" s="280"/>
      <c r="E69" s="280"/>
      <c r="F69" s="280"/>
      <c r="G69" s="280"/>
      <c r="H69" s="280"/>
      <c r="I69" s="280"/>
      <c r="J69" s="280"/>
      <c r="K69" s="280"/>
      <c r="L69" s="280"/>
      <c r="M69" s="280"/>
      <c r="N69" s="280"/>
      <c r="O69" s="280"/>
      <c r="P69" s="280"/>
      <c r="Q69" s="280"/>
      <c r="R69" s="280"/>
      <c r="S69" s="280"/>
      <c r="T69" s="28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row>
    <row r="70" spans="1:47" ht="23.25" customHeight="1" x14ac:dyDescent="0.2">
      <c r="A70" s="281" t="s">
        <v>121</v>
      </c>
      <c r="B70" s="282"/>
      <c r="C70" s="198" t="s">
        <v>163</v>
      </c>
      <c r="D70" s="198" t="s">
        <v>160</v>
      </c>
      <c r="E70" s="288" t="s">
        <v>158</v>
      </c>
      <c r="F70" s="289"/>
      <c r="G70" s="292" t="s">
        <v>159</v>
      </c>
      <c r="H70" s="292"/>
      <c r="I70" s="292"/>
      <c r="J70" s="292"/>
      <c r="K70" s="292"/>
      <c r="L70" s="292"/>
      <c r="M70" s="292"/>
      <c r="N70" s="292"/>
      <c r="O70" s="288" t="s">
        <v>161</v>
      </c>
      <c r="P70" s="292"/>
      <c r="Q70" s="292"/>
      <c r="R70" s="289"/>
      <c r="S70" s="294" t="s">
        <v>120</v>
      </c>
      <c r="T70" s="289" t="s">
        <v>162</v>
      </c>
    </row>
    <row r="71" spans="1:47" ht="39.4" customHeight="1" x14ac:dyDescent="0.2">
      <c r="A71" s="283"/>
      <c r="B71" s="284"/>
      <c r="C71" s="199"/>
      <c r="D71" s="287"/>
      <c r="E71" s="290"/>
      <c r="F71" s="291"/>
      <c r="G71" s="293"/>
      <c r="H71" s="293"/>
      <c r="I71" s="293"/>
      <c r="J71" s="293"/>
      <c r="K71" s="293"/>
      <c r="L71" s="293"/>
      <c r="M71" s="293"/>
      <c r="N71" s="293"/>
      <c r="O71" s="290"/>
      <c r="P71" s="293"/>
      <c r="Q71" s="293"/>
      <c r="R71" s="291"/>
      <c r="S71" s="295"/>
      <c r="T71" s="291"/>
    </row>
    <row r="72" spans="1:47" ht="24.75" customHeight="1" x14ac:dyDescent="0.2">
      <c r="A72" s="285"/>
      <c r="B72" s="286"/>
      <c r="C72" s="200"/>
      <c r="D72" s="317" t="s">
        <v>115</v>
      </c>
      <c r="E72" s="318"/>
      <c r="F72" s="319"/>
      <c r="G72" s="317" t="s">
        <v>114</v>
      </c>
      <c r="H72" s="318"/>
      <c r="I72" s="318"/>
      <c r="J72" s="318"/>
      <c r="K72" s="318"/>
      <c r="L72" s="318"/>
      <c r="M72" s="318"/>
      <c r="N72" s="319"/>
      <c r="O72" s="317" t="s">
        <v>113</v>
      </c>
      <c r="P72" s="318"/>
      <c r="Q72" s="318"/>
      <c r="R72" s="319"/>
      <c r="S72" s="295"/>
      <c r="T72" s="289" t="s">
        <v>112</v>
      </c>
    </row>
    <row r="73" spans="1:47" ht="27" customHeight="1" x14ac:dyDescent="0.2">
      <c r="A73" s="124" t="s">
        <v>65</v>
      </c>
      <c r="B73" s="125"/>
      <c r="C73" s="126"/>
      <c r="D73" s="126" t="s">
        <v>86</v>
      </c>
      <c r="E73" s="126" t="s">
        <v>129</v>
      </c>
      <c r="F73" s="126" t="s">
        <v>88</v>
      </c>
      <c r="G73" s="126" t="s">
        <v>89</v>
      </c>
      <c r="H73" s="126" t="s">
        <v>90</v>
      </c>
      <c r="I73" s="126" t="s">
        <v>91</v>
      </c>
      <c r="J73" s="126" t="s">
        <v>92</v>
      </c>
      <c r="K73" s="126" t="s">
        <v>93</v>
      </c>
      <c r="L73" s="317" t="s">
        <v>94</v>
      </c>
      <c r="M73" s="319"/>
      <c r="N73" s="126" t="s">
        <v>95</v>
      </c>
      <c r="O73" s="126" t="s">
        <v>96</v>
      </c>
      <c r="P73" s="126" t="s">
        <v>97</v>
      </c>
      <c r="Q73" s="126" t="s">
        <v>98</v>
      </c>
      <c r="R73" s="126" t="s">
        <v>99</v>
      </c>
      <c r="S73" s="296"/>
      <c r="T73" s="291"/>
    </row>
    <row r="74" spans="1:47" ht="27" customHeight="1" x14ac:dyDescent="0.2">
      <c r="A74" s="127">
        <v>0.1</v>
      </c>
      <c r="B74" s="116" t="s">
        <v>67</v>
      </c>
      <c r="C74" s="298"/>
      <c r="D74" s="299"/>
      <c r="E74" s="299"/>
      <c r="F74" s="299"/>
      <c r="G74" s="299"/>
      <c r="H74" s="299"/>
      <c r="I74" s="299"/>
      <c r="J74" s="299"/>
      <c r="K74" s="299"/>
      <c r="L74" s="299"/>
      <c r="M74" s="299"/>
      <c r="N74" s="300"/>
      <c r="O74" s="38"/>
      <c r="P74" s="38"/>
      <c r="Q74" s="38"/>
      <c r="R74" s="38"/>
      <c r="S74" s="141">
        <f>SUM(C74:R74)</f>
        <v>0</v>
      </c>
      <c r="T74" s="37"/>
    </row>
    <row r="75" spans="1:47" ht="27" customHeight="1" x14ac:dyDescent="0.2">
      <c r="A75" s="115">
        <v>0.2</v>
      </c>
      <c r="B75" s="116" t="s">
        <v>68</v>
      </c>
      <c r="C75" s="301"/>
      <c r="D75" s="302"/>
      <c r="E75" s="302"/>
      <c r="F75" s="302"/>
      <c r="G75" s="302"/>
      <c r="H75" s="302"/>
      <c r="I75" s="302"/>
      <c r="J75" s="302"/>
      <c r="K75" s="302"/>
      <c r="L75" s="302"/>
      <c r="M75" s="302"/>
      <c r="N75" s="303"/>
      <c r="O75" s="38"/>
      <c r="P75" s="38"/>
      <c r="Q75" s="38"/>
      <c r="R75" s="38"/>
      <c r="S75" s="141">
        <f t="shared" ref="S75:S89" si="4">SUM(C75:R75)</f>
        <v>0</v>
      </c>
      <c r="T75" s="36"/>
    </row>
    <row r="76" spans="1:47" ht="27" customHeight="1" x14ac:dyDescent="0.2">
      <c r="A76" s="115">
        <v>0.3</v>
      </c>
      <c r="B76" s="116" t="s">
        <v>69</v>
      </c>
      <c r="C76" s="36"/>
      <c r="D76" s="36"/>
      <c r="E76" s="36"/>
      <c r="F76" s="36"/>
      <c r="G76" s="36"/>
      <c r="H76" s="38"/>
      <c r="I76" s="38"/>
      <c r="J76" s="38"/>
      <c r="K76" s="38"/>
      <c r="L76" s="347"/>
      <c r="M76" s="348"/>
      <c r="N76" s="349"/>
      <c r="O76" s="38"/>
      <c r="P76" s="38"/>
      <c r="Q76" s="38"/>
      <c r="R76" s="38"/>
      <c r="S76" s="141">
        <f t="shared" si="4"/>
        <v>0</v>
      </c>
      <c r="T76" s="36"/>
    </row>
    <row r="77" spans="1:47" ht="27" customHeight="1" x14ac:dyDescent="0.2">
      <c r="A77" s="115">
        <v>0.4</v>
      </c>
      <c r="B77" s="116" t="s">
        <v>70</v>
      </c>
      <c r="C77" s="36"/>
      <c r="D77" s="36"/>
      <c r="E77" s="36"/>
      <c r="F77" s="36"/>
      <c r="G77" s="36"/>
      <c r="H77" s="38"/>
      <c r="I77" s="38"/>
      <c r="J77" s="38"/>
      <c r="K77" s="38"/>
      <c r="L77" s="298"/>
      <c r="M77" s="299"/>
      <c r="N77" s="300"/>
      <c r="O77" s="38"/>
      <c r="P77" s="38"/>
      <c r="Q77" s="38"/>
      <c r="R77" s="38"/>
      <c r="S77" s="141">
        <f t="shared" si="4"/>
        <v>0</v>
      </c>
      <c r="T77" s="37"/>
    </row>
    <row r="78" spans="1:47" ht="27" customHeight="1" x14ac:dyDescent="0.2">
      <c r="A78" s="115">
        <v>0.5</v>
      </c>
      <c r="B78" s="116" t="s">
        <v>100</v>
      </c>
      <c r="C78" s="36"/>
      <c r="D78" s="36"/>
      <c r="E78" s="36"/>
      <c r="F78" s="36"/>
      <c r="G78" s="36"/>
      <c r="H78" s="38"/>
      <c r="I78" s="38"/>
      <c r="J78" s="38"/>
      <c r="K78" s="38"/>
      <c r="L78" s="298"/>
      <c r="M78" s="299"/>
      <c r="N78" s="300"/>
      <c r="O78" s="38"/>
      <c r="P78" s="38"/>
      <c r="Q78" s="38"/>
      <c r="R78" s="38"/>
      <c r="S78" s="141">
        <f t="shared" si="4"/>
        <v>0</v>
      </c>
      <c r="T78" s="36"/>
    </row>
    <row r="79" spans="1:47" ht="27" customHeight="1" x14ac:dyDescent="0.2">
      <c r="A79" s="115">
        <v>1</v>
      </c>
      <c r="B79" s="125" t="s">
        <v>71</v>
      </c>
      <c r="C79" s="36"/>
      <c r="D79" s="36"/>
      <c r="E79" s="39"/>
      <c r="F79" s="36"/>
      <c r="G79" s="38"/>
      <c r="H79" s="38"/>
      <c r="I79" s="38"/>
      <c r="J79" s="38"/>
      <c r="K79" s="38"/>
      <c r="L79" s="298"/>
      <c r="M79" s="299"/>
      <c r="N79" s="300"/>
      <c r="O79" s="38"/>
      <c r="P79" s="38"/>
      <c r="Q79" s="38"/>
      <c r="R79" s="38"/>
      <c r="S79" s="141">
        <f t="shared" si="4"/>
        <v>0</v>
      </c>
      <c r="T79" s="36"/>
    </row>
    <row r="80" spans="1:47" ht="27" customHeight="1" x14ac:dyDescent="0.2">
      <c r="A80" s="115">
        <v>2.1</v>
      </c>
      <c r="B80" s="116" t="s">
        <v>72</v>
      </c>
      <c r="C80" s="36"/>
      <c r="D80" s="36"/>
      <c r="E80" s="39"/>
      <c r="F80" s="36"/>
      <c r="G80" s="38"/>
      <c r="H80" s="38"/>
      <c r="I80" s="38"/>
      <c r="J80" s="38"/>
      <c r="K80" s="38"/>
      <c r="L80" s="298"/>
      <c r="M80" s="299"/>
      <c r="N80" s="300"/>
      <c r="O80" s="38"/>
      <c r="P80" s="38"/>
      <c r="Q80" s="38"/>
      <c r="R80" s="38"/>
      <c r="S80" s="141">
        <f t="shared" si="4"/>
        <v>0</v>
      </c>
      <c r="T80" s="37"/>
    </row>
    <row r="81" spans="1:21" ht="27" customHeight="1" x14ac:dyDescent="0.2">
      <c r="A81" s="115">
        <v>2.2000000000000002</v>
      </c>
      <c r="B81" s="116" t="s">
        <v>73</v>
      </c>
      <c r="C81" s="36"/>
      <c r="D81" s="36"/>
      <c r="E81" s="39"/>
      <c r="F81" s="36"/>
      <c r="G81" s="38"/>
      <c r="H81" s="38"/>
      <c r="I81" s="38"/>
      <c r="J81" s="38"/>
      <c r="K81" s="38"/>
      <c r="L81" s="298"/>
      <c r="M81" s="299"/>
      <c r="N81" s="300"/>
      <c r="O81" s="38"/>
      <c r="P81" s="38"/>
      <c r="Q81" s="38"/>
      <c r="R81" s="38"/>
      <c r="S81" s="141">
        <f t="shared" si="4"/>
        <v>0</v>
      </c>
      <c r="T81" s="36"/>
    </row>
    <row r="82" spans="1:21" ht="27" customHeight="1" x14ac:dyDescent="0.2">
      <c r="A82" s="115">
        <v>2.2999999999999998</v>
      </c>
      <c r="B82" s="116" t="s">
        <v>74</v>
      </c>
      <c r="C82" s="36"/>
      <c r="D82" s="36"/>
      <c r="E82" s="39"/>
      <c r="F82" s="36"/>
      <c r="G82" s="38"/>
      <c r="H82" s="38"/>
      <c r="I82" s="38"/>
      <c r="J82" s="38"/>
      <c r="K82" s="38"/>
      <c r="L82" s="298"/>
      <c r="M82" s="299"/>
      <c r="N82" s="300"/>
      <c r="O82" s="38"/>
      <c r="P82" s="38"/>
      <c r="Q82" s="38"/>
      <c r="R82" s="38"/>
      <c r="S82" s="141">
        <f t="shared" si="4"/>
        <v>0</v>
      </c>
      <c r="T82" s="36"/>
    </row>
    <row r="83" spans="1:21" ht="27" customHeight="1" x14ac:dyDescent="0.2">
      <c r="A83" s="115">
        <v>2.4</v>
      </c>
      <c r="B83" s="116" t="s">
        <v>75</v>
      </c>
      <c r="C83" s="36"/>
      <c r="D83" s="36"/>
      <c r="E83" s="39"/>
      <c r="F83" s="36"/>
      <c r="G83" s="38"/>
      <c r="H83" s="38"/>
      <c r="I83" s="38"/>
      <c r="J83" s="38"/>
      <c r="K83" s="38"/>
      <c r="L83" s="298"/>
      <c r="M83" s="299"/>
      <c r="N83" s="300"/>
      <c r="O83" s="38"/>
      <c r="P83" s="38"/>
      <c r="Q83" s="38"/>
      <c r="R83" s="38"/>
      <c r="S83" s="141">
        <f t="shared" si="4"/>
        <v>0</v>
      </c>
      <c r="T83" s="37"/>
    </row>
    <row r="84" spans="1:21" ht="27" customHeight="1" x14ac:dyDescent="0.2">
      <c r="A84" s="115">
        <v>2.5</v>
      </c>
      <c r="B84" s="116" t="s">
        <v>76</v>
      </c>
      <c r="C84" s="36"/>
      <c r="D84" s="36"/>
      <c r="E84" s="39"/>
      <c r="F84" s="36"/>
      <c r="G84" s="38"/>
      <c r="H84" s="38"/>
      <c r="I84" s="38"/>
      <c r="J84" s="38"/>
      <c r="K84" s="38"/>
      <c r="L84" s="298"/>
      <c r="M84" s="299"/>
      <c r="N84" s="300"/>
      <c r="O84" s="38"/>
      <c r="P84" s="38"/>
      <c r="Q84" s="38"/>
      <c r="R84" s="38"/>
      <c r="S84" s="141">
        <f t="shared" si="4"/>
        <v>0</v>
      </c>
      <c r="T84" s="36"/>
    </row>
    <row r="85" spans="1:21" ht="27" customHeight="1" x14ac:dyDescent="0.2">
      <c r="A85" s="115">
        <v>2.6</v>
      </c>
      <c r="B85" s="116" t="s">
        <v>77</v>
      </c>
      <c r="C85" s="36"/>
      <c r="D85" s="36"/>
      <c r="E85" s="39"/>
      <c r="F85" s="36"/>
      <c r="G85" s="38"/>
      <c r="H85" s="38"/>
      <c r="I85" s="38"/>
      <c r="J85" s="38"/>
      <c r="K85" s="38"/>
      <c r="L85" s="298"/>
      <c r="M85" s="299"/>
      <c r="N85" s="300"/>
      <c r="O85" s="38"/>
      <c r="P85" s="38"/>
      <c r="Q85" s="38"/>
      <c r="R85" s="38"/>
      <c r="S85" s="141">
        <f t="shared" si="4"/>
        <v>0</v>
      </c>
      <c r="T85" s="36"/>
    </row>
    <row r="86" spans="1:21" ht="27" customHeight="1" x14ac:dyDescent="0.2">
      <c r="A86" s="115">
        <v>2.7</v>
      </c>
      <c r="B86" s="116" t="s">
        <v>78</v>
      </c>
      <c r="C86" s="36"/>
      <c r="D86" s="36"/>
      <c r="E86" s="39"/>
      <c r="F86" s="36"/>
      <c r="G86" s="38"/>
      <c r="H86" s="38"/>
      <c r="I86" s="38"/>
      <c r="J86" s="38"/>
      <c r="K86" s="38"/>
      <c r="L86" s="298"/>
      <c r="M86" s="299"/>
      <c r="N86" s="300"/>
      <c r="O86" s="38"/>
      <c r="P86" s="38"/>
      <c r="Q86" s="38"/>
      <c r="R86" s="38"/>
      <c r="S86" s="141">
        <f t="shared" si="4"/>
        <v>0</v>
      </c>
      <c r="T86" s="37"/>
    </row>
    <row r="87" spans="1:21" ht="27" customHeight="1" x14ac:dyDescent="0.2">
      <c r="A87" s="115">
        <v>2.8</v>
      </c>
      <c r="B87" s="116" t="s">
        <v>79</v>
      </c>
      <c r="C87" s="36"/>
      <c r="D87" s="36"/>
      <c r="E87" s="39"/>
      <c r="F87" s="36"/>
      <c r="G87" s="38"/>
      <c r="H87" s="38"/>
      <c r="I87" s="38"/>
      <c r="J87" s="38"/>
      <c r="K87" s="38"/>
      <c r="L87" s="298"/>
      <c r="M87" s="299"/>
      <c r="N87" s="300"/>
      <c r="O87" s="38"/>
      <c r="P87" s="38"/>
      <c r="Q87" s="38"/>
      <c r="R87" s="38"/>
      <c r="S87" s="141">
        <f t="shared" si="4"/>
        <v>0</v>
      </c>
      <c r="T87" s="36"/>
    </row>
    <row r="88" spans="1:21" ht="27" customHeight="1" x14ac:dyDescent="0.2">
      <c r="A88" s="115">
        <v>3</v>
      </c>
      <c r="B88" s="125" t="s">
        <v>80</v>
      </c>
      <c r="C88" s="36"/>
      <c r="D88" s="36"/>
      <c r="E88" s="36"/>
      <c r="F88" s="36"/>
      <c r="G88" s="38"/>
      <c r="H88" s="38"/>
      <c r="I88" s="38"/>
      <c r="J88" s="38"/>
      <c r="K88" s="38"/>
      <c r="L88" s="298"/>
      <c r="M88" s="299"/>
      <c r="N88" s="300"/>
      <c r="O88" s="38"/>
      <c r="P88" s="38"/>
      <c r="Q88" s="38"/>
      <c r="R88" s="38"/>
      <c r="S88" s="141">
        <f t="shared" ref="S88" si="5">SUM(C88:R88)</f>
        <v>0</v>
      </c>
      <c r="T88" s="36"/>
    </row>
    <row r="89" spans="1:21" ht="27" customHeight="1" x14ac:dyDescent="0.2">
      <c r="A89" s="115">
        <v>4</v>
      </c>
      <c r="B89" s="125" t="s">
        <v>81</v>
      </c>
      <c r="C89" s="36"/>
      <c r="D89" s="36"/>
      <c r="E89" s="39"/>
      <c r="F89" s="36"/>
      <c r="G89" s="38"/>
      <c r="H89" s="38"/>
      <c r="I89" s="38"/>
      <c r="J89" s="38"/>
      <c r="K89" s="38"/>
      <c r="L89" s="301"/>
      <c r="M89" s="302"/>
      <c r="N89" s="303"/>
      <c r="O89" s="38"/>
      <c r="P89" s="38"/>
      <c r="Q89" s="38"/>
      <c r="R89" s="38"/>
      <c r="S89" s="141">
        <f t="shared" si="4"/>
        <v>0</v>
      </c>
      <c r="T89" s="37"/>
    </row>
    <row r="90" spans="1:21" ht="27" customHeight="1" x14ac:dyDescent="0.2">
      <c r="A90" s="115">
        <v>5</v>
      </c>
      <c r="B90" s="125" t="s">
        <v>82</v>
      </c>
      <c r="C90" s="36"/>
      <c r="D90" s="36"/>
      <c r="E90" s="39"/>
      <c r="F90" s="36"/>
      <c r="G90" s="38"/>
      <c r="H90" s="38"/>
      <c r="I90" s="38"/>
      <c r="J90" s="38"/>
      <c r="K90" s="38"/>
      <c r="L90" s="36"/>
      <c r="M90" s="36"/>
      <c r="N90" s="40"/>
      <c r="O90" s="38"/>
      <c r="P90" s="38"/>
      <c r="Q90" s="38"/>
      <c r="R90" s="38"/>
      <c r="S90" s="141">
        <f t="shared" ref="S90:S93" si="6">SUM(C90:R90)</f>
        <v>0</v>
      </c>
      <c r="T90" s="36"/>
    </row>
    <row r="91" spans="1:21" ht="27" customHeight="1" x14ac:dyDescent="0.2">
      <c r="A91" s="115">
        <v>6</v>
      </c>
      <c r="B91" s="125" t="s">
        <v>83</v>
      </c>
      <c r="C91" s="36"/>
      <c r="D91" s="36"/>
      <c r="E91" s="36"/>
      <c r="F91" s="36"/>
      <c r="G91" s="36"/>
      <c r="H91" s="38"/>
      <c r="I91" s="38"/>
      <c r="J91" s="38"/>
      <c r="K91" s="38"/>
      <c r="L91" s="350"/>
      <c r="M91" s="351"/>
      <c r="N91" s="352"/>
      <c r="O91" s="38"/>
      <c r="P91" s="38"/>
      <c r="Q91" s="38"/>
      <c r="R91" s="38"/>
      <c r="S91" s="141">
        <f t="shared" si="6"/>
        <v>0</v>
      </c>
      <c r="T91" s="36"/>
    </row>
    <row r="92" spans="1:21" ht="27" customHeight="1" x14ac:dyDescent="0.2">
      <c r="A92" s="115">
        <v>7</v>
      </c>
      <c r="B92" s="125" t="s">
        <v>84</v>
      </c>
      <c r="C92" s="36"/>
      <c r="D92" s="36"/>
      <c r="E92" s="36"/>
      <c r="F92" s="36"/>
      <c r="G92" s="36"/>
      <c r="H92" s="38"/>
      <c r="I92" s="38"/>
      <c r="J92" s="38"/>
      <c r="K92" s="38"/>
      <c r="L92" s="353"/>
      <c r="M92" s="354"/>
      <c r="N92" s="355"/>
      <c r="O92" s="38"/>
      <c r="P92" s="38"/>
      <c r="Q92" s="38"/>
      <c r="R92" s="38"/>
      <c r="S92" s="141">
        <f t="shared" si="6"/>
        <v>0</v>
      </c>
      <c r="T92" s="37"/>
    </row>
    <row r="93" spans="1:21" ht="27" customHeight="1" x14ac:dyDescent="0.2">
      <c r="A93" s="115">
        <v>8</v>
      </c>
      <c r="B93" s="125" t="s">
        <v>85</v>
      </c>
      <c r="C93" s="36"/>
      <c r="D93" s="36"/>
      <c r="E93" s="39"/>
      <c r="F93" s="36"/>
      <c r="G93" s="38"/>
      <c r="H93" s="38"/>
      <c r="I93" s="38"/>
      <c r="J93" s="38"/>
      <c r="K93" s="38"/>
      <c r="L93" s="356"/>
      <c r="M93" s="357"/>
      <c r="N93" s="358"/>
      <c r="O93" s="38"/>
      <c r="P93" s="38"/>
      <c r="Q93" s="38"/>
      <c r="R93" s="38"/>
      <c r="S93" s="141">
        <f t="shared" si="6"/>
        <v>0</v>
      </c>
      <c r="T93" s="36"/>
    </row>
    <row r="94" spans="1:21" ht="27" customHeight="1" x14ac:dyDescent="0.2">
      <c r="A94" s="213" t="s">
        <v>103</v>
      </c>
      <c r="B94" s="214"/>
      <c r="C94" s="129">
        <f>SUM(C76:C93)</f>
        <v>0</v>
      </c>
      <c r="D94" s="129">
        <f t="shared" ref="D94:K94" si="7">SUM(D76:D93)</f>
        <v>0</v>
      </c>
      <c r="E94" s="130">
        <f t="shared" si="7"/>
        <v>0</v>
      </c>
      <c r="F94" s="129">
        <f t="shared" si="7"/>
        <v>0</v>
      </c>
      <c r="G94" s="129">
        <f t="shared" si="7"/>
        <v>0</v>
      </c>
      <c r="H94" s="129">
        <f t="shared" si="7"/>
        <v>0</v>
      </c>
      <c r="I94" s="129">
        <f t="shared" si="7"/>
        <v>0</v>
      </c>
      <c r="J94" s="129">
        <f t="shared" si="7"/>
        <v>0</v>
      </c>
      <c r="K94" s="129">
        <f t="shared" si="7"/>
        <v>0</v>
      </c>
      <c r="L94" s="313">
        <f>L90+M90</f>
        <v>0</v>
      </c>
      <c r="M94" s="314"/>
      <c r="N94" s="129">
        <f>N90</f>
        <v>0</v>
      </c>
      <c r="O94" s="129">
        <f>SUM(O74:O93)</f>
        <v>0</v>
      </c>
      <c r="P94" s="129">
        <f t="shared" ref="P94:T94" si="8">SUM(P74:P93)</f>
        <v>0</v>
      </c>
      <c r="Q94" s="129">
        <f t="shared" si="8"/>
        <v>0</v>
      </c>
      <c r="R94" s="129">
        <f t="shared" si="8"/>
        <v>0</v>
      </c>
      <c r="S94" s="129">
        <f t="shared" si="8"/>
        <v>0</v>
      </c>
      <c r="T94" s="129">
        <f t="shared" si="8"/>
        <v>0</v>
      </c>
    </row>
    <row r="95" spans="1:21" ht="27" customHeight="1" x14ac:dyDescent="0.2">
      <c r="A95" s="213" t="s">
        <v>104</v>
      </c>
      <c r="B95" s="214"/>
      <c r="C95" s="131" t="e">
        <f t="shared" ref="C95:K95" si="9">C94/$C$6</f>
        <v>#DIV/0!</v>
      </c>
      <c r="D95" s="131" t="e">
        <f t="shared" si="9"/>
        <v>#DIV/0!</v>
      </c>
      <c r="E95" s="131" t="e">
        <f t="shared" si="9"/>
        <v>#DIV/0!</v>
      </c>
      <c r="F95" s="131" t="e">
        <f t="shared" si="9"/>
        <v>#DIV/0!</v>
      </c>
      <c r="G95" s="131" t="e">
        <f t="shared" si="9"/>
        <v>#DIV/0!</v>
      </c>
      <c r="H95" s="131" t="e">
        <f t="shared" si="9"/>
        <v>#DIV/0!</v>
      </c>
      <c r="I95" s="131" t="e">
        <f t="shared" si="9"/>
        <v>#DIV/0!</v>
      </c>
      <c r="J95" s="131" t="e">
        <f t="shared" si="9"/>
        <v>#DIV/0!</v>
      </c>
      <c r="K95" s="131" t="e">
        <f t="shared" si="9"/>
        <v>#DIV/0!</v>
      </c>
      <c r="L95" s="315" t="e">
        <f>L94/$C$6</f>
        <v>#DIV/0!</v>
      </c>
      <c r="M95" s="316"/>
      <c r="N95" s="131" t="e">
        <f t="shared" ref="N95" si="10">N94/$C$6</f>
        <v>#DIV/0!</v>
      </c>
      <c r="O95" s="131" t="e">
        <f t="shared" ref="O95" si="11">O94/$C$6</f>
        <v>#DIV/0!</v>
      </c>
      <c r="P95" s="131" t="e">
        <f t="shared" ref="P95" si="12">P94/$C$6</f>
        <v>#DIV/0!</v>
      </c>
      <c r="Q95" s="131" t="e">
        <f t="shared" ref="Q95" si="13">Q94/$C$6</f>
        <v>#DIV/0!</v>
      </c>
      <c r="R95" s="131" t="e">
        <f t="shared" ref="R95" si="14">R94/$C$6</f>
        <v>#DIV/0!</v>
      </c>
      <c r="S95" s="131" t="e">
        <f t="shared" ref="S95" si="15">S94/$C$6</f>
        <v>#DIV/0!</v>
      </c>
      <c r="T95" s="131" t="e">
        <f t="shared" ref="T95" si="16">T94/$C$6</f>
        <v>#DIV/0!</v>
      </c>
    </row>
    <row r="96" spans="1:21" ht="15.75" customHeight="1" x14ac:dyDescent="0.2">
      <c r="A96" s="320" t="s">
        <v>105</v>
      </c>
      <c r="B96" s="321"/>
      <c r="C96" s="321"/>
      <c r="D96" s="321"/>
      <c r="E96" s="321"/>
      <c r="F96" s="321"/>
      <c r="G96" s="321"/>
      <c r="H96" s="321"/>
      <c r="I96" s="321"/>
      <c r="J96" s="321"/>
      <c r="K96" s="321"/>
      <c r="L96" s="321"/>
      <c r="M96" s="321"/>
      <c r="N96" s="321"/>
      <c r="O96" s="321"/>
      <c r="P96" s="321"/>
      <c r="Q96" s="322"/>
      <c r="R96" s="322"/>
      <c r="S96" s="322"/>
      <c r="T96" s="321"/>
      <c r="U96" s="148"/>
    </row>
    <row r="97" spans="1:47" ht="27" customHeight="1" x14ac:dyDescent="0.2">
      <c r="A97" s="324" t="s">
        <v>140</v>
      </c>
      <c r="B97" s="324"/>
      <c r="C97" s="324"/>
      <c r="D97" s="324"/>
      <c r="E97" s="324"/>
      <c r="F97" s="324"/>
      <c r="G97" s="324"/>
      <c r="H97" s="324"/>
      <c r="I97" s="324"/>
      <c r="J97" s="324"/>
      <c r="K97" s="324"/>
      <c r="L97" s="324"/>
      <c r="M97" s="324"/>
      <c r="N97" s="324"/>
      <c r="O97" s="324"/>
      <c r="P97" s="324"/>
      <c r="Q97" s="362"/>
      <c r="R97" s="362"/>
      <c r="S97" s="362"/>
      <c r="T97" s="132" t="s">
        <v>116</v>
      </c>
    </row>
    <row r="98" spans="1:47" ht="15" customHeight="1" x14ac:dyDescent="0.2">
      <c r="A98" s="133" t="s">
        <v>118</v>
      </c>
      <c r="B98" s="133"/>
      <c r="C98" s="133"/>
      <c r="D98" s="133"/>
      <c r="E98" s="133"/>
      <c r="F98" s="133"/>
      <c r="G98" s="133"/>
      <c r="H98" s="133"/>
      <c r="I98" s="133"/>
      <c r="J98" s="133"/>
      <c r="K98" s="133"/>
      <c r="L98" s="133"/>
      <c r="M98" s="133"/>
      <c r="N98" s="133"/>
      <c r="O98" s="133"/>
      <c r="P98" s="133"/>
      <c r="Q98" s="360"/>
      <c r="R98" s="361"/>
      <c r="S98" s="361"/>
      <c r="T98" s="135" t="s">
        <v>124</v>
      </c>
    </row>
    <row r="99" spans="1:47" ht="15" customHeight="1" x14ac:dyDescent="0.2">
      <c r="A99" s="133" t="s">
        <v>143</v>
      </c>
      <c r="B99" s="133"/>
      <c r="C99" s="133"/>
      <c r="D99" s="133"/>
      <c r="E99" s="133"/>
      <c r="F99" s="133"/>
      <c r="G99" s="133"/>
      <c r="H99" s="133"/>
      <c r="I99" s="133"/>
      <c r="J99" s="133"/>
      <c r="K99" s="133"/>
      <c r="L99" s="133"/>
      <c r="M99" s="133"/>
      <c r="N99" s="133"/>
      <c r="O99" s="133"/>
      <c r="P99" s="133"/>
      <c r="Q99" s="149"/>
      <c r="R99" s="149"/>
      <c r="S99" s="149"/>
      <c r="T99" s="150"/>
    </row>
    <row r="100" spans="1:47" s="140" customFormat="1" ht="37.5" customHeight="1" x14ac:dyDescent="0.2">
      <c r="A100" s="279" t="s">
        <v>123</v>
      </c>
      <c r="B100" s="279"/>
      <c r="C100" s="279"/>
      <c r="D100" s="279"/>
      <c r="E100" s="279"/>
      <c r="F100" s="279"/>
      <c r="G100" s="279"/>
      <c r="H100" s="279"/>
      <c r="I100" s="279"/>
      <c r="J100" s="279"/>
      <c r="K100" s="279"/>
      <c r="L100" s="279"/>
      <c r="M100" s="279"/>
      <c r="N100" s="279"/>
      <c r="O100" s="279"/>
      <c r="P100" s="279"/>
      <c r="Q100" s="279"/>
      <c r="R100" s="279"/>
      <c r="S100" s="279"/>
      <c r="T100" s="279"/>
      <c r="U100" s="139"/>
      <c r="V100" s="139"/>
      <c r="W100" s="139"/>
      <c r="X100" s="139"/>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row>
    <row r="101" spans="1:47" x14ac:dyDescent="0.2">
      <c r="A101" s="280"/>
      <c r="B101" s="280"/>
      <c r="C101" s="280"/>
      <c r="D101" s="280"/>
      <c r="E101" s="280"/>
      <c r="F101" s="280"/>
      <c r="G101" s="280"/>
      <c r="H101" s="280"/>
      <c r="I101" s="280"/>
      <c r="J101" s="280"/>
      <c r="K101" s="280"/>
      <c r="L101" s="280"/>
      <c r="M101" s="280"/>
      <c r="N101" s="280"/>
      <c r="O101" s="280"/>
      <c r="P101" s="280"/>
      <c r="Q101" s="280"/>
      <c r="R101" s="280"/>
      <c r="S101" s="280"/>
      <c r="T101" s="280"/>
    </row>
    <row r="102" spans="1:47" ht="65.25" customHeight="1" x14ac:dyDescent="0.2">
      <c r="A102" s="281" t="s">
        <v>119</v>
      </c>
      <c r="B102" s="282"/>
      <c r="C102" s="198" t="s">
        <v>163</v>
      </c>
      <c r="D102" s="198" t="s">
        <v>160</v>
      </c>
      <c r="E102" s="288" t="s">
        <v>158</v>
      </c>
      <c r="F102" s="289"/>
      <c r="G102" s="292" t="s">
        <v>159</v>
      </c>
      <c r="H102" s="292"/>
      <c r="I102" s="292"/>
      <c r="J102" s="292"/>
      <c r="K102" s="292"/>
      <c r="L102" s="292"/>
      <c r="M102" s="292"/>
      <c r="N102" s="292"/>
      <c r="O102" s="288" t="s">
        <v>161</v>
      </c>
      <c r="P102" s="292"/>
      <c r="Q102" s="292"/>
      <c r="R102" s="289"/>
      <c r="S102" s="294" t="s">
        <v>120</v>
      </c>
      <c r="T102" s="289" t="s">
        <v>162</v>
      </c>
    </row>
    <row r="103" spans="1:47" x14ac:dyDescent="0.2">
      <c r="A103" s="283"/>
      <c r="B103" s="284"/>
      <c r="C103" s="199"/>
      <c r="D103" s="287"/>
      <c r="E103" s="290"/>
      <c r="F103" s="291"/>
      <c r="G103" s="293"/>
      <c r="H103" s="293"/>
      <c r="I103" s="293"/>
      <c r="J103" s="293"/>
      <c r="K103" s="293"/>
      <c r="L103" s="293"/>
      <c r="M103" s="293"/>
      <c r="N103" s="293"/>
      <c r="O103" s="290"/>
      <c r="P103" s="293"/>
      <c r="Q103" s="293"/>
      <c r="R103" s="291"/>
      <c r="S103" s="295"/>
      <c r="T103" s="291"/>
    </row>
    <row r="104" spans="1:47" ht="26.65" customHeight="1" x14ac:dyDescent="0.2">
      <c r="A104" s="285"/>
      <c r="B104" s="286"/>
      <c r="C104" s="200"/>
      <c r="D104" s="317" t="s">
        <v>115</v>
      </c>
      <c r="E104" s="318"/>
      <c r="F104" s="319"/>
      <c r="G104" s="317" t="s">
        <v>114</v>
      </c>
      <c r="H104" s="318"/>
      <c r="I104" s="318"/>
      <c r="J104" s="318"/>
      <c r="K104" s="318"/>
      <c r="L104" s="318"/>
      <c r="M104" s="318"/>
      <c r="N104" s="319"/>
      <c r="O104" s="317" t="s">
        <v>113</v>
      </c>
      <c r="P104" s="318"/>
      <c r="Q104" s="318"/>
      <c r="R104" s="319"/>
      <c r="S104" s="295"/>
      <c r="T104" s="289" t="s">
        <v>112</v>
      </c>
    </row>
    <row r="105" spans="1:47" ht="25.5" customHeight="1" x14ac:dyDescent="0.2">
      <c r="A105" s="124" t="s">
        <v>65</v>
      </c>
      <c r="B105" s="125"/>
      <c r="C105" s="126"/>
      <c r="D105" s="126" t="s">
        <v>86</v>
      </c>
      <c r="E105" s="126" t="s">
        <v>129</v>
      </c>
      <c r="F105" s="126" t="s">
        <v>88</v>
      </c>
      <c r="G105" s="126" t="s">
        <v>89</v>
      </c>
      <c r="H105" s="126" t="s">
        <v>90</v>
      </c>
      <c r="I105" s="126" t="s">
        <v>91</v>
      </c>
      <c r="J105" s="126" t="s">
        <v>92</v>
      </c>
      <c r="K105" s="126" t="s">
        <v>93</v>
      </c>
      <c r="L105" s="317" t="s">
        <v>94</v>
      </c>
      <c r="M105" s="319"/>
      <c r="N105" s="126" t="s">
        <v>95</v>
      </c>
      <c r="O105" s="126" t="s">
        <v>96</v>
      </c>
      <c r="P105" s="126" t="s">
        <v>97</v>
      </c>
      <c r="Q105" s="126" t="s">
        <v>98</v>
      </c>
      <c r="R105" s="126" t="s">
        <v>99</v>
      </c>
      <c r="S105" s="296"/>
      <c r="T105" s="291"/>
    </row>
    <row r="106" spans="1:47" ht="29.65" customHeight="1" x14ac:dyDescent="0.2">
      <c r="A106" s="127">
        <v>0.1</v>
      </c>
      <c r="B106" s="116" t="s">
        <v>67</v>
      </c>
      <c r="C106" s="298"/>
      <c r="D106" s="299"/>
      <c r="E106" s="299"/>
      <c r="F106" s="299"/>
      <c r="G106" s="299"/>
      <c r="H106" s="299"/>
      <c r="I106" s="299"/>
      <c r="J106" s="299"/>
      <c r="K106" s="299"/>
      <c r="L106" s="299"/>
      <c r="M106" s="299"/>
      <c r="N106" s="300"/>
      <c r="O106" s="38"/>
      <c r="P106" s="38"/>
      <c r="Q106" s="38"/>
      <c r="R106" s="38"/>
      <c r="S106" s="69">
        <f t="shared" ref="S106" si="17">S74</f>
        <v>0</v>
      </c>
      <c r="T106" s="38"/>
    </row>
    <row r="107" spans="1:47" ht="29.25" customHeight="1" x14ac:dyDescent="0.2">
      <c r="A107" s="115">
        <v>0.2</v>
      </c>
      <c r="B107" s="116" t="s">
        <v>68</v>
      </c>
      <c r="C107" s="301"/>
      <c r="D107" s="302"/>
      <c r="E107" s="302"/>
      <c r="F107" s="302"/>
      <c r="G107" s="302"/>
      <c r="H107" s="302"/>
      <c r="I107" s="302"/>
      <c r="J107" s="302"/>
      <c r="K107" s="302"/>
      <c r="L107" s="302"/>
      <c r="M107" s="302"/>
      <c r="N107" s="303"/>
      <c r="O107" s="38"/>
      <c r="P107" s="38"/>
      <c r="Q107" s="38"/>
      <c r="R107" s="38"/>
      <c r="S107" s="69">
        <f t="shared" ref="S107" si="18">S75</f>
        <v>0</v>
      </c>
      <c r="T107" s="38"/>
    </row>
    <row r="108" spans="1:47" ht="33" customHeight="1" x14ac:dyDescent="0.2">
      <c r="A108" s="115">
        <v>0.3</v>
      </c>
      <c r="B108" s="116" t="s">
        <v>69</v>
      </c>
      <c r="C108" s="36"/>
      <c r="D108" s="36"/>
      <c r="E108" s="36"/>
      <c r="F108" s="36"/>
      <c r="G108" s="36"/>
      <c r="H108" s="36"/>
      <c r="I108" s="36"/>
      <c r="J108" s="36"/>
      <c r="K108" s="36"/>
      <c r="L108" s="347"/>
      <c r="M108" s="348"/>
      <c r="N108" s="349"/>
      <c r="O108" s="38"/>
      <c r="P108" s="38"/>
      <c r="Q108" s="38"/>
      <c r="R108" s="38"/>
      <c r="S108" s="69">
        <f t="shared" ref="S108" si="19">S76</f>
        <v>0</v>
      </c>
      <c r="T108" s="38"/>
    </row>
    <row r="109" spans="1:47" ht="33" customHeight="1" x14ac:dyDescent="0.2">
      <c r="A109" s="115">
        <v>0.4</v>
      </c>
      <c r="B109" s="116" t="s">
        <v>70</v>
      </c>
      <c r="C109" s="36"/>
      <c r="D109" s="36"/>
      <c r="E109" s="36"/>
      <c r="F109" s="36"/>
      <c r="G109" s="36"/>
      <c r="H109" s="36"/>
      <c r="I109" s="36"/>
      <c r="J109" s="36"/>
      <c r="K109" s="36"/>
      <c r="L109" s="298"/>
      <c r="M109" s="299"/>
      <c r="N109" s="300"/>
      <c r="O109" s="38"/>
      <c r="P109" s="38"/>
      <c r="Q109" s="38"/>
      <c r="R109" s="38"/>
      <c r="S109" s="69">
        <f t="shared" ref="S109" si="20">S77</f>
        <v>0</v>
      </c>
      <c r="T109" s="38"/>
    </row>
    <row r="110" spans="1:47" ht="33.4" customHeight="1" x14ac:dyDescent="0.2">
      <c r="A110" s="115">
        <v>0.5</v>
      </c>
      <c r="B110" s="116" t="s">
        <v>100</v>
      </c>
      <c r="C110" s="36"/>
      <c r="D110" s="36"/>
      <c r="E110" s="36"/>
      <c r="F110" s="36"/>
      <c r="G110" s="36"/>
      <c r="H110" s="36"/>
      <c r="I110" s="36"/>
      <c r="J110" s="36"/>
      <c r="K110" s="36"/>
      <c r="L110" s="298"/>
      <c r="M110" s="299"/>
      <c r="N110" s="300"/>
      <c r="O110" s="38"/>
      <c r="P110" s="38"/>
      <c r="Q110" s="38"/>
      <c r="R110" s="38"/>
      <c r="S110" s="69">
        <f t="shared" ref="S110" si="21">S78</f>
        <v>0</v>
      </c>
      <c r="T110" s="38"/>
    </row>
    <row r="111" spans="1:47" ht="29.65" customHeight="1" x14ac:dyDescent="0.2">
      <c r="A111" s="115">
        <v>1</v>
      </c>
      <c r="B111" s="125" t="s">
        <v>71</v>
      </c>
      <c r="C111" s="36"/>
      <c r="D111" s="36"/>
      <c r="E111" s="36"/>
      <c r="F111" s="36"/>
      <c r="G111" s="36"/>
      <c r="H111" s="36"/>
      <c r="I111" s="36"/>
      <c r="J111" s="36"/>
      <c r="K111" s="36"/>
      <c r="L111" s="298"/>
      <c r="M111" s="299"/>
      <c r="N111" s="300"/>
      <c r="O111" s="38"/>
      <c r="P111" s="38"/>
      <c r="Q111" s="38"/>
      <c r="R111" s="38"/>
      <c r="S111" s="69">
        <f t="shared" ref="S111" si="22">S79</f>
        <v>0</v>
      </c>
      <c r="T111" s="38"/>
    </row>
    <row r="112" spans="1:47" ht="34.9" customHeight="1" x14ac:dyDescent="0.2">
      <c r="A112" s="115">
        <v>2.1</v>
      </c>
      <c r="B112" s="116" t="s">
        <v>72</v>
      </c>
      <c r="C112" s="36"/>
      <c r="D112" s="36"/>
      <c r="E112" s="36"/>
      <c r="F112" s="36"/>
      <c r="G112" s="36"/>
      <c r="H112" s="36"/>
      <c r="I112" s="36"/>
      <c r="J112" s="36"/>
      <c r="K112" s="36"/>
      <c r="L112" s="298"/>
      <c r="M112" s="299"/>
      <c r="N112" s="300"/>
      <c r="O112" s="38"/>
      <c r="P112" s="38"/>
      <c r="Q112" s="38"/>
      <c r="R112" s="38"/>
      <c r="S112" s="69">
        <f t="shared" ref="S112" si="23">S80</f>
        <v>0</v>
      </c>
      <c r="T112" s="38"/>
    </row>
    <row r="113" spans="1:21" ht="28.9" customHeight="1" x14ac:dyDescent="0.2">
      <c r="A113" s="115">
        <v>2.2000000000000002</v>
      </c>
      <c r="B113" s="116" t="s">
        <v>73</v>
      </c>
      <c r="C113" s="36"/>
      <c r="D113" s="36"/>
      <c r="E113" s="36"/>
      <c r="F113" s="36"/>
      <c r="G113" s="36"/>
      <c r="H113" s="36"/>
      <c r="I113" s="36"/>
      <c r="J113" s="36"/>
      <c r="K113" s="36"/>
      <c r="L113" s="298"/>
      <c r="M113" s="299"/>
      <c r="N113" s="300"/>
      <c r="O113" s="38"/>
      <c r="P113" s="38"/>
      <c r="Q113" s="38"/>
      <c r="R113" s="38"/>
      <c r="S113" s="69">
        <f t="shared" ref="S113" si="24">S81</f>
        <v>0</v>
      </c>
      <c r="T113" s="38"/>
    </row>
    <row r="114" spans="1:21" ht="31.9" customHeight="1" x14ac:dyDescent="0.2">
      <c r="A114" s="115">
        <v>2.2999999999999998</v>
      </c>
      <c r="B114" s="116" t="s">
        <v>74</v>
      </c>
      <c r="C114" s="36"/>
      <c r="D114" s="36"/>
      <c r="E114" s="36"/>
      <c r="F114" s="36"/>
      <c r="G114" s="36"/>
      <c r="H114" s="36"/>
      <c r="I114" s="36"/>
      <c r="J114" s="36"/>
      <c r="K114" s="36"/>
      <c r="L114" s="298"/>
      <c r="M114" s="299"/>
      <c r="N114" s="300"/>
      <c r="O114" s="38"/>
      <c r="P114" s="38"/>
      <c r="Q114" s="38"/>
      <c r="R114" s="38"/>
      <c r="S114" s="69">
        <f t="shared" ref="S114" si="25">S82</f>
        <v>0</v>
      </c>
      <c r="T114" s="38"/>
    </row>
    <row r="115" spans="1:21" ht="33" customHeight="1" x14ac:dyDescent="0.2">
      <c r="A115" s="115">
        <v>2.4</v>
      </c>
      <c r="B115" s="116" t="s">
        <v>75</v>
      </c>
      <c r="C115" s="36"/>
      <c r="D115" s="36"/>
      <c r="E115" s="36"/>
      <c r="F115" s="36"/>
      <c r="G115" s="36"/>
      <c r="H115" s="36"/>
      <c r="I115" s="36"/>
      <c r="J115" s="36"/>
      <c r="K115" s="36"/>
      <c r="L115" s="298"/>
      <c r="M115" s="299"/>
      <c r="N115" s="300"/>
      <c r="O115" s="38"/>
      <c r="P115" s="38"/>
      <c r="Q115" s="38"/>
      <c r="R115" s="38"/>
      <c r="S115" s="69">
        <f t="shared" ref="S115" si="26">S83</f>
        <v>0</v>
      </c>
      <c r="T115" s="38"/>
    </row>
    <row r="116" spans="1:21" ht="34.15" customHeight="1" x14ac:dyDescent="0.2">
      <c r="A116" s="115">
        <v>2.5</v>
      </c>
      <c r="B116" s="116" t="s">
        <v>76</v>
      </c>
      <c r="C116" s="36"/>
      <c r="D116" s="36"/>
      <c r="E116" s="36"/>
      <c r="F116" s="36"/>
      <c r="G116" s="36"/>
      <c r="H116" s="36"/>
      <c r="I116" s="36"/>
      <c r="J116" s="36"/>
      <c r="K116" s="36"/>
      <c r="L116" s="298"/>
      <c r="M116" s="299"/>
      <c r="N116" s="300"/>
      <c r="O116" s="38"/>
      <c r="P116" s="38"/>
      <c r="Q116" s="38"/>
      <c r="R116" s="38"/>
      <c r="S116" s="69">
        <f t="shared" ref="S116" si="27">S84</f>
        <v>0</v>
      </c>
      <c r="T116" s="38"/>
    </row>
    <row r="117" spans="1:21" ht="30.4" customHeight="1" x14ac:dyDescent="0.2">
      <c r="A117" s="115">
        <v>2.6</v>
      </c>
      <c r="B117" s="116" t="s">
        <v>77</v>
      </c>
      <c r="C117" s="36"/>
      <c r="D117" s="36"/>
      <c r="E117" s="36"/>
      <c r="F117" s="36"/>
      <c r="G117" s="36"/>
      <c r="H117" s="36"/>
      <c r="I117" s="36"/>
      <c r="J117" s="36"/>
      <c r="K117" s="36"/>
      <c r="L117" s="298"/>
      <c r="M117" s="299"/>
      <c r="N117" s="300"/>
      <c r="O117" s="38"/>
      <c r="P117" s="38"/>
      <c r="Q117" s="38"/>
      <c r="R117" s="38"/>
      <c r="S117" s="69">
        <f t="shared" ref="S117" si="28">S85</f>
        <v>0</v>
      </c>
      <c r="T117" s="38"/>
    </row>
    <row r="118" spans="1:21" ht="32.65" customHeight="1" x14ac:dyDescent="0.2">
      <c r="A118" s="115">
        <v>2.7</v>
      </c>
      <c r="B118" s="116" t="s">
        <v>78</v>
      </c>
      <c r="C118" s="36"/>
      <c r="D118" s="36"/>
      <c r="E118" s="36"/>
      <c r="F118" s="36"/>
      <c r="G118" s="36"/>
      <c r="H118" s="36"/>
      <c r="I118" s="36"/>
      <c r="J118" s="36"/>
      <c r="K118" s="36"/>
      <c r="L118" s="298"/>
      <c r="M118" s="299"/>
      <c r="N118" s="300"/>
      <c r="O118" s="38"/>
      <c r="P118" s="38"/>
      <c r="Q118" s="38"/>
      <c r="R118" s="38"/>
      <c r="S118" s="69">
        <f t="shared" ref="S118" si="29">S86</f>
        <v>0</v>
      </c>
      <c r="T118" s="38"/>
    </row>
    <row r="119" spans="1:21" ht="31.5" customHeight="1" x14ac:dyDescent="0.2">
      <c r="A119" s="115">
        <v>2.8</v>
      </c>
      <c r="B119" s="116" t="s">
        <v>79</v>
      </c>
      <c r="C119" s="36"/>
      <c r="D119" s="36"/>
      <c r="E119" s="36"/>
      <c r="F119" s="36"/>
      <c r="G119" s="36"/>
      <c r="H119" s="36"/>
      <c r="I119" s="36"/>
      <c r="J119" s="36"/>
      <c r="K119" s="36"/>
      <c r="L119" s="298"/>
      <c r="M119" s="299"/>
      <c r="N119" s="300"/>
      <c r="O119" s="38"/>
      <c r="P119" s="38"/>
      <c r="Q119" s="38"/>
      <c r="R119" s="38"/>
      <c r="S119" s="69">
        <f t="shared" ref="S119" si="30">S87</f>
        <v>0</v>
      </c>
      <c r="T119" s="38"/>
    </row>
    <row r="120" spans="1:21" ht="38.25" customHeight="1" x14ac:dyDescent="0.2">
      <c r="A120" s="115">
        <v>3</v>
      </c>
      <c r="B120" s="125" t="s">
        <v>80</v>
      </c>
      <c r="C120" s="36"/>
      <c r="D120" s="36"/>
      <c r="E120" s="36"/>
      <c r="F120" s="36"/>
      <c r="G120" s="36"/>
      <c r="H120" s="36"/>
      <c r="I120" s="36"/>
      <c r="J120" s="36"/>
      <c r="K120" s="36"/>
      <c r="L120" s="298"/>
      <c r="M120" s="299"/>
      <c r="N120" s="300"/>
      <c r="O120" s="38"/>
      <c r="P120" s="38"/>
      <c r="Q120" s="38"/>
      <c r="R120" s="38"/>
      <c r="S120" s="69">
        <f t="shared" ref="S120" si="31">S88</f>
        <v>0</v>
      </c>
      <c r="T120" s="38"/>
    </row>
    <row r="121" spans="1:21" ht="24.75" customHeight="1" x14ac:dyDescent="0.2">
      <c r="A121" s="115">
        <v>4</v>
      </c>
      <c r="B121" s="125" t="s">
        <v>81</v>
      </c>
      <c r="C121" s="36"/>
      <c r="D121" s="36"/>
      <c r="E121" s="36"/>
      <c r="F121" s="36"/>
      <c r="G121" s="36"/>
      <c r="H121" s="36"/>
      <c r="I121" s="36"/>
      <c r="J121" s="36"/>
      <c r="K121" s="36"/>
      <c r="L121" s="301"/>
      <c r="M121" s="302"/>
      <c r="N121" s="303"/>
      <c r="O121" s="38"/>
      <c r="P121" s="38"/>
      <c r="Q121" s="38"/>
      <c r="R121" s="38"/>
      <c r="S121" s="69">
        <f t="shared" ref="S121" si="32">S89</f>
        <v>0</v>
      </c>
      <c r="T121" s="38"/>
    </row>
    <row r="122" spans="1:21" ht="25.5" customHeight="1" x14ac:dyDescent="0.2">
      <c r="A122" s="115">
        <v>5</v>
      </c>
      <c r="B122" s="125" t="s">
        <v>82</v>
      </c>
      <c r="C122" s="36"/>
      <c r="D122" s="36"/>
      <c r="E122" s="36"/>
      <c r="F122" s="36"/>
      <c r="G122" s="36"/>
      <c r="H122" s="36"/>
      <c r="I122" s="36"/>
      <c r="J122" s="36"/>
      <c r="K122" s="36"/>
      <c r="L122" s="141"/>
      <c r="M122" s="141"/>
      <c r="N122" s="147"/>
      <c r="O122" s="38"/>
      <c r="P122" s="38"/>
      <c r="Q122" s="38"/>
      <c r="R122" s="38"/>
      <c r="S122" s="69">
        <f t="shared" ref="S122" si="33">S90</f>
        <v>0</v>
      </c>
      <c r="T122" s="38"/>
    </row>
    <row r="123" spans="1:21" ht="31.5" customHeight="1" x14ac:dyDescent="0.2">
      <c r="A123" s="115">
        <v>6</v>
      </c>
      <c r="B123" s="125" t="s">
        <v>83</v>
      </c>
      <c r="C123" s="36"/>
      <c r="D123" s="36"/>
      <c r="E123" s="36"/>
      <c r="F123" s="36"/>
      <c r="G123" s="36"/>
      <c r="H123" s="36"/>
      <c r="I123" s="36"/>
      <c r="J123" s="36"/>
      <c r="K123" s="36"/>
      <c r="L123" s="350"/>
      <c r="M123" s="351"/>
      <c r="N123" s="352"/>
      <c r="O123" s="38"/>
      <c r="P123" s="38"/>
      <c r="Q123" s="38"/>
      <c r="R123" s="38"/>
      <c r="S123" s="69">
        <f t="shared" ref="S123" si="34">S91</f>
        <v>0</v>
      </c>
      <c r="T123" s="38"/>
    </row>
    <row r="124" spans="1:21" ht="25.9" customHeight="1" x14ac:dyDescent="0.2">
      <c r="A124" s="115">
        <v>7</v>
      </c>
      <c r="B124" s="125" t="s">
        <v>84</v>
      </c>
      <c r="C124" s="36"/>
      <c r="D124" s="36"/>
      <c r="E124" s="36"/>
      <c r="F124" s="36"/>
      <c r="G124" s="36"/>
      <c r="H124" s="36"/>
      <c r="I124" s="36"/>
      <c r="J124" s="36"/>
      <c r="K124" s="36"/>
      <c r="L124" s="353"/>
      <c r="M124" s="354"/>
      <c r="N124" s="355"/>
      <c r="O124" s="38"/>
      <c r="P124" s="38"/>
      <c r="Q124" s="38"/>
      <c r="R124" s="38"/>
      <c r="S124" s="69">
        <f t="shared" ref="S124" si="35">S92</f>
        <v>0</v>
      </c>
      <c r="T124" s="38"/>
    </row>
    <row r="125" spans="1:21" ht="33" customHeight="1" x14ac:dyDescent="0.2">
      <c r="A125" s="115">
        <v>8</v>
      </c>
      <c r="B125" s="125" t="s">
        <v>85</v>
      </c>
      <c r="C125" s="36"/>
      <c r="D125" s="36"/>
      <c r="E125" s="36"/>
      <c r="F125" s="36"/>
      <c r="G125" s="36"/>
      <c r="H125" s="36"/>
      <c r="I125" s="36"/>
      <c r="J125" s="36"/>
      <c r="K125" s="36"/>
      <c r="L125" s="356"/>
      <c r="M125" s="357"/>
      <c r="N125" s="358"/>
      <c r="O125" s="38"/>
      <c r="P125" s="38"/>
      <c r="Q125" s="38"/>
      <c r="R125" s="38"/>
      <c r="S125" s="69">
        <f t="shared" ref="S125" si="36">S93</f>
        <v>0</v>
      </c>
      <c r="T125" s="38"/>
    </row>
    <row r="126" spans="1:21" ht="37.9" customHeight="1" x14ac:dyDescent="0.2">
      <c r="A126" s="213" t="s">
        <v>103</v>
      </c>
      <c r="B126" s="214"/>
      <c r="C126" s="129">
        <f>SUM(C108:C125)</f>
        <v>0</v>
      </c>
      <c r="D126" s="129">
        <f t="shared" ref="D126:K126" si="37">SUM(D108:D125)</f>
        <v>0</v>
      </c>
      <c r="E126" s="130">
        <f t="shared" si="37"/>
        <v>0</v>
      </c>
      <c r="F126" s="129">
        <f t="shared" si="37"/>
        <v>0</v>
      </c>
      <c r="G126" s="129">
        <f t="shared" si="37"/>
        <v>0</v>
      </c>
      <c r="H126" s="129">
        <f t="shared" si="37"/>
        <v>0</v>
      </c>
      <c r="I126" s="129">
        <f t="shared" si="37"/>
        <v>0</v>
      </c>
      <c r="J126" s="129">
        <f t="shared" si="37"/>
        <v>0</v>
      </c>
      <c r="K126" s="129">
        <f t="shared" si="37"/>
        <v>0</v>
      </c>
      <c r="L126" s="313">
        <f>L122+M122</f>
        <v>0</v>
      </c>
      <c r="M126" s="314"/>
      <c r="N126" s="129">
        <f>N122</f>
        <v>0</v>
      </c>
      <c r="O126" s="129">
        <f>SUM(O106:O125)</f>
        <v>0</v>
      </c>
      <c r="P126" s="129">
        <f t="shared" ref="P126:T126" si="38">SUM(P106:P125)</f>
        <v>0</v>
      </c>
      <c r="Q126" s="129">
        <f t="shared" si="38"/>
        <v>0</v>
      </c>
      <c r="R126" s="129">
        <f t="shared" si="38"/>
        <v>0</v>
      </c>
      <c r="S126" s="129">
        <f t="shared" si="38"/>
        <v>0</v>
      </c>
      <c r="T126" s="129">
        <f t="shared" si="38"/>
        <v>0</v>
      </c>
    </row>
    <row r="127" spans="1:21" ht="37.9" customHeight="1" x14ac:dyDescent="0.2">
      <c r="A127" s="213" t="s">
        <v>104</v>
      </c>
      <c r="B127" s="214"/>
      <c r="C127" s="131" t="e">
        <f t="shared" ref="C127:K127" si="39">C126/$C$6</f>
        <v>#DIV/0!</v>
      </c>
      <c r="D127" s="131" t="e">
        <f t="shared" si="39"/>
        <v>#DIV/0!</v>
      </c>
      <c r="E127" s="131" t="e">
        <f t="shared" si="39"/>
        <v>#DIV/0!</v>
      </c>
      <c r="F127" s="131" t="e">
        <f t="shared" si="39"/>
        <v>#DIV/0!</v>
      </c>
      <c r="G127" s="131" t="e">
        <f t="shared" si="39"/>
        <v>#DIV/0!</v>
      </c>
      <c r="H127" s="131" t="e">
        <f t="shared" si="39"/>
        <v>#DIV/0!</v>
      </c>
      <c r="I127" s="131" t="e">
        <f t="shared" si="39"/>
        <v>#DIV/0!</v>
      </c>
      <c r="J127" s="131" t="e">
        <f t="shared" si="39"/>
        <v>#DIV/0!</v>
      </c>
      <c r="K127" s="131" t="e">
        <f t="shared" si="39"/>
        <v>#DIV/0!</v>
      </c>
      <c r="L127" s="315" t="e">
        <f>L126/$C$6</f>
        <v>#DIV/0!</v>
      </c>
      <c r="M127" s="316"/>
      <c r="N127" s="131" t="e">
        <f t="shared" ref="N127:T127" si="40">N126/$C$6</f>
        <v>#DIV/0!</v>
      </c>
      <c r="O127" s="131" t="e">
        <f t="shared" si="40"/>
        <v>#DIV/0!</v>
      </c>
      <c r="P127" s="131" t="e">
        <f t="shared" si="40"/>
        <v>#DIV/0!</v>
      </c>
      <c r="Q127" s="131" t="e">
        <f t="shared" si="40"/>
        <v>#DIV/0!</v>
      </c>
      <c r="R127" s="131" t="e">
        <f t="shared" si="40"/>
        <v>#DIV/0!</v>
      </c>
      <c r="S127" s="131" t="e">
        <f t="shared" si="40"/>
        <v>#DIV/0!</v>
      </c>
      <c r="T127" s="131" t="e">
        <f t="shared" si="40"/>
        <v>#DIV/0!</v>
      </c>
    </row>
    <row r="128" spans="1:21" x14ac:dyDescent="0.2">
      <c r="A128" s="320" t="s">
        <v>105</v>
      </c>
      <c r="B128" s="321"/>
      <c r="C128" s="321"/>
      <c r="D128" s="321"/>
      <c r="E128" s="321"/>
      <c r="F128" s="321"/>
      <c r="G128" s="321"/>
      <c r="H128" s="321"/>
      <c r="I128" s="321"/>
      <c r="J128" s="321"/>
      <c r="K128" s="321"/>
      <c r="L128" s="321"/>
      <c r="M128" s="321"/>
      <c r="N128" s="321"/>
      <c r="O128" s="321"/>
      <c r="P128" s="321"/>
      <c r="Q128" s="322"/>
      <c r="R128" s="322"/>
      <c r="S128" s="322"/>
      <c r="T128" s="322"/>
      <c r="U128" s="148"/>
    </row>
    <row r="129" spans="1:20" ht="12.75" customHeight="1" x14ac:dyDescent="0.2">
      <c r="A129" s="324" t="s">
        <v>141</v>
      </c>
      <c r="B129" s="324"/>
      <c r="C129" s="324"/>
      <c r="D129" s="324"/>
      <c r="E129" s="324"/>
      <c r="F129" s="324"/>
      <c r="G129" s="324"/>
      <c r="H129" s="324"/>
      <c r="I129" s="324"/>
      <c r="J129" s="324"/>
      <c r="K129" s="324"/>
      <c r="L129" s="324"/>
      <c r="M129" s="324"/>
      <c r="N129" s="324"/>
      <c r="O129" s="324"/>
      <c r="P129" s="324"/>
      <c r="Q129" s="325"/>
      <c r="R129" s="326"/>
      <c r="S129" s="327"/>
      <c r="T129" s="132" t="s">
        <v>116</v>
      </c>
    </row>
    <row r="130" spans="1:20" ht="14.25" x14ac:dyDescent="0.2">
      <c r="A130" s="133" t="s">
        <v>118</v>
      </c>
      <c r="B130" s="133"/>
      <c r="C130" s="133"/>
      <c r="D130" s="133"/>
      <c r="E130" s="133"/>
      <c r="F130" s="133"/>
      <c r="G130" s="133"/>
      <c r="H130" s="133"/>
      <c r="I130" s="133"/>
      <c r="J130" s="133"/>
      <c r="K130" s="133"/>
      <c r="L130" s="133"/>
      <c r="M130" s="133"/>
      <c r="N130" s="133"/>
      <c r="O130" s="133"/>
      <c r="P130" s="133"/>
      <c r="Q130" s="359"/>
      <c r="R130" s="359"/>
      <c r="S130" s="359"/>
      <c r="T130" s="135" t="s">
        <v>124</v>
      </c>
    </row>
    <row r="131" spans="1:20" ht="14.25" x14ac:dyDescent="0.2">
      <c r="A131" s="133" t="s">
        <v>143</v>
      </c>
      <c r="B131" s="133"/>
      <c r="C131" s="133"/>
      <c r="D131" s="133"/>
      <c r="E131" s="133"/>
      <c r="F131" s="133"/>
      <c r="G131" s="133"/>
      <c r="H131" s="133"/>
      <c r="I131" s="133"/>
      <c r="J131" s="133"/>
      <c r="K131" s="133"/>
      <c r="L131" s="133"/>
      <c r="M131" s="133"/>
      <c r="N131" s="133"/>
      <c r="O131" s="133"/>
      <c r="P131" s="133"/>
    </row>
  </sheetData>
  <sheetProtection algorithmName="SHA-512" hashValue="1pq6cb/TGw2L+yBNoawNzEajUFhJAp0AO7yq99tAuru3mc+watS/ghx9raSI5Ykla7pe6gmNChISZ+MJT9Wk/g==" saltValue="9npUIX0Aq1aKpoia6XBASw==" spinCount="100000" sheet="1" formatCells="0" formatColumns="0" formatRows="0" insertRows="0" deleteRows="0"/>
  <mergeCells count="140">
    <mergeCell ref="A24:B30"/>
    <mergeCell ref="A32:B36"/>
    <mergeCell ref="I16:O16"/>
    <mergeCell ref="A16:G16"/>
    <mergeCell ref="C20:G20"/>
    <mergeCell ref="K20:O20"/>
    <mergeCell ref="I17:J17"/>
    <mergeCell ref="I18:J18"/>
    <mergeCell ref="I19:J19"/>
    <mergeCell ref="I20:J20"/>
    <mergeCell ref="C32:E32"/>
    <mergeCell ref="C33:E33"/>
    <mergeCell ref="C34:E34"/>
    <mergeCell ref="C35:E35"/>
    <mergeCell ref="C28:E28"/>
    <mergeCell ref="C29:E29"/>
    <mergeCell ref="C30:E30"/>
    <mergeCell ref="C24:E24"/>
    <mergeCell ref="C25:E25"/>
    <mergeCell ref="C26:E26"/>
    <mergeCell ref="C27:E27"/>
    <mergeCell ref="A20:B20"/>
    <mergeCell ref="A22:B22"/>
    <mergeCell ref="C22:F22"/>
    <mergeCell ref="C36:E36"/>
    <mergeCell ref="F48:G48"/>
    <mergeCell ref="F49:G49"/>
    <mergeCell ref="F50:G50"/>
    <mergeCell ref="F51:G51"/>
    <mergeCell ref="F61:G61"/>
    <mergeCell ref="F62:G62"/>
    <mergeCell ref="E63:G63"/>
    <mergeCell ref="E64:G64"/>
    <mergeCell ref="F52:G52"/>
    <mergeCell ref="F53:G53"/>
    <mergeCell ref="F54:G54"/>
    <mergeCell ref="F55:G55"/>
    <mergeCell ref="F56:G56"/>
    <mergeCell ref="F57:G57"/>
    <mergeCell ref="F58:G58"/>
    <mergeCell ref="F59:G59"/>
    <mergeCell ref="F60:G60"/>
    <mergeCell ref="B37:F38"/>
    <mergeCell ref="H39:I39"/>
    <mergeCell ref="A40:B40"/>
    <mergeCell ref="A41:B43"/>
    <mergeCell ref="E41:E43"/>
    <mergeCell ref="F41:G43"/>
    <mergeCell ref="E44:E47"/>
    <mergeCell ref="F44:G44"/>
    <mergeCell ref="F45:G45"/>
    <mergeCell ref="F46:G46"/>
    <mergeCell ref="F47:G47"/>
    <mergeCell ref="A39:B39"/>
    <mergeCell ref="C39:D39"/>
    <mergeCell ref="E39:E40"/>
    <mergeCell ref="F39:G40"/>
    <mergeCell ref="Q130:S130"/>
    <mergeCell ref="A66:B66"/>
    <mergeCell ref="A128:T128"/>
    <mergeCell ref="A129:P129"/>
    <mergeCell ref="Q129:S129"/>
    <mergeCell ref="Q98:S98"/>
    <mergeCell ref="C106:N107"/>
    <mergeCell ref="L108:N121"/>
    <mergeCell ref="L123:N125"/>
    <mergeCell ref="A126:B126"/>
    <mergeCell ref="L126:M126"/>
    <mergeCell ref="A127:B127"/>
    <mergeCell ref="L127:M127"/>
    <mergeCell ref="O102:R103"/>
    <mergeCell ref="S102:S105"/>
    <mergeCell ref="T102:T103"/>
    <mergeCell ref="D104:F104"/>
    <mergeCell ref="G104:N104"/>
    <mergeCell ref="O104:R104"/>
    <mergeCell ref="T104:T105"/>
    <mergeCell ref="L105:M105"/>
    <mergeCell ref="A96:T96"/>
    <mergeCell ref="A97:P97"/>
    <mergeCell ref="Q97:S97"/>
    <mergeCell ref="A100:T101"/>
    <mergeCell ref="A102:B104"/>
    <mergeCell ref="C102:C104"/>
    <mergeCell ref="D102:D103"/>
    <mergeCell ref="E102:F103"/>
    <mergeCell ref="G102:N103"/>
    <mergeCell ref="C74:N75"/>
    <mergeCell ref="L76:N89"/>
    <mergeCell ref="L91:N93"/>
    <mergeCell ref="A94:B94"/>
    <mergeCell ref="L94:M94"/>
    <mergeCell ref="A95:B95"/>
    <mergeCell ref="L95:M95"/>
    <mergeCell ref="T70:T71"/>
    <mergeCell ref="D72:F72"/>
    <mergeCell ref="G72:N72"/>
    <mergeCell ref="O72:R72"/>
    <mergeCell ref="T72:T73"/>
    <mergeCell ref="L73:M73"/>
    <mergeCell ref="A68:T69"/>
    <mergeCell ref="A70:B72"/>
    <mergeCell ref="C70:C72"/>
    <mergeCell ref="D70:D71"/>
    <mergeCell ref="E70:F71"/>
    <mergeCell ref="G70:N71"/>
    <mergeCell ref="O70:R71"/>
    <mergeCell ref="S70:S73"/>
    <mergeCell ref="A1:B1"/>
    <mergeCell ref="C1:F1"/>
    <mergeCell ref="A2:B2"/>
    <mergeCell ref="C2:F2"/>
    <mergeCell ref="C3:F3"/>
    <mergeCell ref="A4:B4"/>
    <mergeCell ref="C4:F4"/>
    <mergeCell ref="A11:B11"/>
    <mergeCell ref="C11:F11"/>
    <mergeCell ref="A8:B8"/>
    <mergeCell ref="C8:F8"/>
    <mergeCell ref="A9:B9"/>
    <mergeCell ref="C9:F9"/>
    <mergeCell ref="A10:B10"/>
    <mergeCell ref="C10:F10"/>
    <mergeCell ref="A5:B5"/>
    <mergeCell ref="C5:F5"/>
    <mergeCell ref="A6:B6"/>
    <mergeCell ref="C6:F6"/>
    <mergeCell ref="A7:B7"/>
    <mergeCell ref="C7:F7"/>
    <mergeCell ref="A12:B12"/>
    <mergeCell ref="C12:F12"/>
    <mergeCell ref="A13:B13"/>
    <mergeCell ref="C13:F13"/>
    <mergeCell ref="A17:B17"/>
    <mergeCell ref="A18:B18"/>
    <mergeCell ref="A19:B19"/>
    <mergeCell ref="A14:B14"/>
    <mergeCell ref="C14:F14"/>
    <mergeCell ref="A15:B15"/>
    <mergeCell ref="C15:F15"/>
  </mergeCells>
  <phoneticPr fontId="36"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AC998D0-2751-4C2D-85B9-94A0A503839C}">
          <x14:formula1>
            <xm:f>'Drop down list'!$B$4:$B$5</xm:f>
          </x14:formula1>
          <xm:sqref>C66:C67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FB882-9AE6-4F06-9671-D24C9820979C}">
  <sheetPr>
    <tabColor rgb="FF660066"/>
  </sheetPr>
  <dimension ref="A1:AW131"/>
  <sheetViews>
    <sheetView showGridLines="0" topLeftCell="A21" zoomScale="60" zoomScaleNormal="60" workbookViewId="0">
      <selection activeCell="C29" sqref="C29"/>
    </sheetView>
  </sheetViews>
  <sheetFormatPr defaultColWidth="9.140625" defaultRowHeight="12.75" x14ac:dyDescent="0.2"/>
  <cols>
    <col min="1" max="1" width="14.28515625" style="82" customWidth="1"/>
    <col min="2" max="2" width="42.140625" style="86" customWidth="1"/>
    <col min="3" max="3" width="35" style="87" customWidth="1"/>
    <col min="4" max="4" width="34.5703125" style="87" customWidth="1"/>
    <col min="5" max="5" width="34.140625" style="87" customWidth="1"/>
    <col min="6" max="6" width="27" style="87" customWidth="1"/>
    <col min="7" max="7" width="14.140625" style="77" customWidth="1"/>
    <col min="8" max="8" width="18.140625" style="77" customWidth="1"/>
    <col min="9" max="9" width="19.85546875" style="77" customWidth="1"/>
    <col min="10" max="10" width="30" style="77" customWidth="1"/>
    <col min="11" max="11" width="21.28515625" style="77" customWidth="1"/>
    <col min="12" max="12" width="22.42578125" style="77" customWidth="1"/>
    <col min="13" max="13" width="22.28515625" style="77" customWidth="1"/>
    <col min="14" max="14" width="13.140625" style="77" bestFit="1" customWidth="1"/>
    <col min="15" max="18" width="10.5703125" style="77" bestFit="1" customWidth="1"/>
    <col min="19" max="19" width="18.7109375" style="77" customWidth="1"/>
    <col min="20" max="20" width="27.85546875" style="77" customWidth="1"/>
    <col min="21" max="25" width="9.140625" style="77"/>
    <col min="26" max="26" width="46" style="77" bestFit="1" customWidth="1"/>
    <col min="27" max="27" width="126.42578125" style="77" customWidth="1"/>
    <col min="28" max="16384" width="9.140625" style="77"/>
  </cols>
  <sheetData>
    <row r="1" spans="1:47" x14ac:dyDescent="0.2">
      <c r="A1" s="395" t="s">
        <v>5</v>
      </c>
      <c r="B1" s="395"/>
      <c r="C1" s="396"/>
      <c r="D1" s="396"/>
      <c r="E1" s="396"/>
      <c r="F1" s="396"/>
    </row>
    <row r="2" spans="1:47" x14ac:dyDescent="0.2">
      <c r="A2" s="187" t="s">
        <v>6</v>
      </c>
      <c r="B2" s="187"/>
      <c r="C2" s="385"/>
      <c r="D2" s="385"/>
      <c r="E2" s="385"/>
      <c r="F2" s="385"/>
    </row>
    <row r="3" spans="1:47" x14ac:dyDescent="0.2">
      <c r="A3" s="79"/>
      <c r="B3" s="79" t="s">
        <v>7</v>
      </c>
      <c r="C3" s="385"/>
      <c r="D3" s="385"/>
      <c r="E3" s="385"/>
      <c r="F3" s="385"/>
    </row>
    <row r="4" spans="1:47" x14ac:dyDescent="0.2">
      <c r="A4" s="187" t="s">
        <v>8</v>
      </c>
      <c r="B4" s="187"/>
      <c r="C4" s="385" t="s">
        <v>176</v>
      </c>
      <c r="D4" s="385"/>
      <c r="E4" s="385"/>
      <c r="F4" s="385"/>
    </row>
    <row r="5" spans="1:47" x14ac:dyDescent="0.2">
      <c r="A5" s="187" t="s">
        <v>9</v>
      </c>
      <c r="B5" s="187"/>
      <c r="C5" s="385"/>
      <c r="D5" s="385"/>
      <c r="E5" s="385"/>
      <c r="F5" s="385"/>
    </row>
    <row r="6" spans="1:47" ht="14.25" x14ac:dyDescent="0.2">
      <c r="A6" s="187" t="s">
        <v>10</v>
      </c>
      <c r="B6" s="187"/>
      <c r="C6" s="385"/>
      <c r="D6" s="385"/>
      <c r="E6" s="385"/>
      <c r="F6" s="385"/>
    </row>
    <row r="7" spans="1:47" s="80" customFormat="1" x14ac:dyDescent="0.2">
      <c r="A7" s="187" t="s">
        <v>11</v>
      </c>
      <c r="B7" s="187"/>
      <c r="C7" s="385"/>
      <c r="D7" s="385"/>
      <c r="E7" s="385"/>
      <c r="F7" s="385"/>
    </row>
    <row r="8" spans="1:47" s="80" customFormat="1" x14ac:dyDescent="0.2">
      <c r="A8" s="187" t="s">
        <v>49</v>
      </c>
      <c r="B8" s="187"/>
      <c r="C8" s="398"/>
      <c r="D8" s="398"/>
      <c r="E8" s="398"/>
      <c r="F8" s="398"/>
      <c r="G8" s="81"/>
    </row>
    <row r="9" spans="1:47" x14ac:dyDescent="0.2">
      <c r="A9" s="187" t="s">
        <v>50</v>
      </c>
      <c r="B9" s="187"/>
      <c r="C9" s="385" t="s">
        <v>175</v>
      </c>
      <c r="D9" s="385"/>
      <c r="E9" s="385"/>
      <c r="F9" s="385"/>
      <c r="G9" s="89"/>
    </row>
    <row r="10" spans="1:47" ht="64.5" customHeight="1" x14ac:dyDescent="0.2">
      <c r="A10" s="209" t="s">
        <v>51</v>
      </c>
      <c r="B10" s="210"/>
      <c r="C10" s="389" t="s">
        <v>117</v>
      </c>
      <c r="D10" s="390"/>
      <c r="E10" s="390"/>
      <c r="F10" s="391"/>
      <c r="G10" s="89"/>
    </row>
    <row r="11" spans="1:47" ht="32.25" customHeight="1" x14ac:dyDescent="0.2">
      <c r="A11" s="187" t="s">
        <v>52</v>
      </c>
      <c r="B11" s="187"/>
      <c r="C11" s="397" t="s">
        <v>125</v>
      </c>
      <c r="D11" s="397"/>
      <c r="E11" s="397"/>
      <c r="F11" s="397"/>
      <c r="G11" s="90"/>
    </row>
    <row r="12" spans="1:47" ht="32.25" customHeight="1" x14ac:dyDescent="0.2">
      <c r="A12" s="187" t="s">
        <v>53</v>
      </c>
      <c r="B12" s="187"/>
      <c r="C12" s="385" t="s">
        <v>54</v>
      </c>
      <c r="D12" s="385"/>
      <c r="E12" s="385"/>
      <c r="F12" s="385"/>
      <c r="G12" s="90"/>
    </row>
    <row r="13" spans="1:47" ht="32.25" customHeight="1" x14ac:dyDescent="0.2">
      <c r="A13" s="209" t="s">
        <v>55</v>
      </c>
      <c r="B13" s="210"/>
      <c r="C13" s="385" t="s">
        <v>154</v>
      </c>
      <c r="D13" s="385"/>
      <c r="E13" s="385"/>
      <c r="F13" s="385"/>
      <c r="G13" s="90"/>
    </row>
    <row r="14" spans="1:47" s="91" customFormat="1" x14ac:dyDescent="0.2">
      <c r="A14" s="225"/>
      <c r="B14" s="225"/>
      <c r="C14" s="226"/>
      <c r="D14" s="226"/>
      <c r="E14" s="226"/>
      <c r="F14" s="226"/>
      <c r="G14" s="90"/>
      <c r="H14" s="77"/>
      <c r="I14" s="77"/>
      <c r="J14" s="77"/>
      <c r="K14" s="77"/>
      <c r="L14" s="77"/>
      <c r="M14" s="77"/>
      <c r="N14" s="77"/>
      <c r="O14" s="77"/>
      <c r="P14" s="77"/>
      <c r="Q14" s="77"/>
      <c r="R14" s="77"/>
      <c r="S14" s="77"/>
      <c r="T14" s="77"/>
      <c r="U14" s="77"/>
      <c r="V14" s="77"/>
      <c r="W14" s="77"/>
      <c r="X14" s="77"/>
      <c r="Y14" s="77"/>
      <c r="AB14" s="77"/>
      <c r="AC14" s="77"/>
      <c r="AD14" s="77"/>
      <c r="AE14" s="77"/>
      <c r="AF14" s="77"/>
      <c r="AG14" s="77"/>
      <c r="AH14" s="77"/>
      <c r="AI14" s="77"/>
      <c r="AJ14" s="77"/>
      <c r="AK14" s="77"/>
      <c r="AL14" s="77"/>
      <c r="AM14" s="77"/>
      <c r="AN14" s="77"/>
      <c r="AO14" s="77"/>
      <c r="AP14" s="77"/>
      <c r="AQ14" s="77"/>
      <c r="AR14" s="77"/>
      <c r="AS14" s="77"/>
      <c r="AT14" s="77"/>
      <c r="AU14" s="77"/>
    </row>
    <row r="15" spans="1:47" ht="12.75" customHeight="1" x14ac:dyDescent="0.2">
      <c r="A15" s="225"/>
      <c r="B15" s="225"/>
      <c r="C15" s="226"/>
      <c r="D15" s="226"/>
      <c r="E15" s="226"/>
      <c r="F15" s="226"/>
      <c r="G15" s="90"/>
    </row>
    <row r="16" spans="1:47" ht="40.15" customHeight="1" x14ac:dyDescent="0.2">
      <c r="A16" s="386" t="s">
        <v>192</v>
      </c>
      <c r="B16" s="387"/>
      <c r="C16" s="387"/>
      <c r="D16" s="387"/>
      <c r="E16" s="387"/>
      <c r="F16" s="387"/>
      <c r="G16" s="388"/>
      <c r="I16" s="386" t="s">
        <v>191</v>
      </c>
      <c r="J16" s="387"/>
      <c r="K16" s="387"/>
      <c r="L16" s="387"/>
      <c r="M16" s="387"/>
      <c r="N16" s="387"/>
      <c r="O16" s="388"/>
    </row>
    <row r="17" spans="1:47" s="84" customFormat="1" ht="33.75" customHeight="1" x14ac:dyDescent="0.2">
      <c r="A17" s="211"/>
      <c r="B17" s="212"/>
      <c r="C17" s="143" t="s">
        <v>56</v>
      </c>
      <c r="D17" s="143" t="s">
        <v>174</v>
      </c>
      <c r="E17" s="143" t="s">
        <v>173</v>
      </c>
      <c r="F17" s="143" t="s">
        <v>57</v>
      </c>
      <c r="G17" s="143" t="s">
        <v>58</v>
      </c>
      <c r="I17" s="211"/>
      <c r="J17" s="212"/>
      <c r="K17" s="143" t="s">
        <v>56</v>
      </c>
      <c r="L17" s="143" t="s">
        <v>174</v>
      </c>
      <c r="M17" s="143" t="s">
        <v>173</v>
      </c>
      <c r="N17" s="143" t="s">
        <v>57</v>
      </c>
      <c r="O17" s="143" t="s">
        <v>58</v>
      </c>
    </row>
    <row r="18" spans="1:47" s="84" customFormat="1" ht="33.75" customHeight="1" x14ac:dyDescent="0.2">
      <c r="A18" s="213" t="s">
        <v>59</v>
      </c>
      <c r="B18" s="214"/>
      <c r="C18" s="70">
        <f>'Detailed planning stage'!C18</f>
        <v>0</v>
      </c>
      <c r="D18" s="70">
        <f>'Detailed planning stage'!D18</f>
        <v>0</v>
      </c>
      <c r="E18" s="70">
        <f>'Detailed planning stage'!E18</f>
        <v>0</v>
      </c>
      <c r="F18" s="70">
        <f>'Detailed planning stage'!F18</f>
        <v>0</v>
      </c>
      <c r="G18" s="70">
        <f>'Detailed planning stage'!G18</f>
        <v>0</v>
      </c>
      <c r="I18" s="213" t="s">
        <v>59</v>
      </c>
      <c r="J18" s="214"/>
      <c r="K18" s="70">
        <f>'Detailed planning stage'!K18</f>
        <v>0</v>
      </c>
      <c r="L18" s="70">
        <f>'Detailed planning stage'!L18</f>
        <v>0</v>
      </c>
      <c r="M18" s="70">
        <f>'Detailed planning stage'!M18</f>
        <v>0</v>
      </c>
      <c r="N18" s="70">
        <f>'Detailed planning stage'!N18</f>
        <v>0</v>
      </c>
      <c r="O18" s="70">
        <f>'Detailed planning stage'!O18</f>
        <v>0</v>
      </c>
    </row>
    <row r="19" spans="1:47" ht="33.75" customHeight="1" x14ac:dyDescent="0.2">
      <c r="A19" s="213" t="s">
        <v>60</v>
      </c>
      <c r="B19" s="214"/>
      <c r="C19" s="71" t="e">
        <f>'Detailed planning stage'!C19</f>
        <v>#DIV/0!</v>
      </c>
      <c r="D19" s="71" t="e">
        <f>'Detailed planning stage'!D19</f>
        <v>#DIV/0!</v>
      </c>
      <c r="E19" s="71" t="e">
        <f>'Detailed planning stage'!E19</f>
        <v>#DIV/0!</v>
      </c>
      <c r="F19" s="71" t="e">
        <f>'Detailed planning stage'!F19</f>
        <v>#DIV/0!</v>
      </c>
      <c r="G19" s="71" t="e">
        <f>'Detailed planning stage'!G19</f>
        <v>#DIV/0!</v>
      </c>
      <c r="I19" s="213" t="s">
        <v>60</v>
      </c>
      <c r="J19" s="214"/>
      <c r="K19" s="71" t="e">
        <f>'Detailed planning stage'!K19</f>
        <v>#DIV/0!</v>
      </c>
      <c r="L19" s="71" t="e">
        <f>'Detailed planning stage'!L19</f>
        <v>#DIV/0!</v>
      </c>
      <c r="M19" s="71" t="e">
        <f>'Detailed planning stage'!M19</f>
        <v>#DIV/0!</v>
      </c>
      <c r="N19" s="71" t="e">
        <f>'Detailed planning stage'!N19</f>
        <v>#DIV/0!</v>
      </c>
      <c r="O19" s="71" t="e">
        <f>'Detailed planning stage'!O19</f>
        <v>#DIV/0!</v>
      </c>
      <c r="P19" s="98"/>
      <c r="Q19" s="98"/>
    </row>
    <row r="20" spans="1:47" s="91" customFormat="1" x14ac:dyDescent="0.2">
      <c r="A20" s="225"/>
      <c r="B20" s="225"/>
      <c r="C20" s="226"/>
      <c r="D20" s="226"/>
      <c r="E20" s="226"/>
      <c r="F20" s="226"/>
      <c r="G20" s="90"/>
      <c r="H20" s="77"/>
      <c r="I20" s="77"/>
      <c r="J20" s="77"/>
      <c r="K20" s="77"/>
      <c r="L20" s="77"/>
      <c r="M20" s="77"/>
      <c r="N20" s="77"/>
      <c r="O20" s="77"/>
      <c r="P20" s="77"/>
      <c r="Q20" s="77"/>
      <c r="R20" s="77"/>
      <c r="S20" s="77"/>
      <c r="T20" s="77"/>
      <c r="U20" s="77"/>
      <c r="V20" s="77"/>
      <c r="W20" s="77"/>
      <c r="X20" s="77"/>
      <c r="Y20" s="77"/>
      <c r="AB20" s="77"/>
      <c r="AC20" s="77"/>
      <c r="AD20" s="77"/>
      <c r="AE20" s="77"/>
      <c r="AF20" s="77"/>
      <c r="AG20" s="77"/>
      <c r="AH20" s="77"/>
      <c r="AI20" s="77"/>
      <c r="AJ20" s="77"/>
      <c r="AK20" s="77"/>
      <c r="AL20" s="77"/>
      <c r="AM20" s="77"/>
      <c r="AN20" s="77"/>
      <c r="AO20" s="77"/>
      <c r="AP20" s="77"/>
      <c r="AQ20" s="77"/>
      <c r="AR20" s="77"/>
      <c r="AS20" s="77"/>
      <c r="AT20" s="77"/>
      <c r="AU20" s="77"/>
    </row>
    <row r="21" spans="1:47" s="91" customFormat="1" x14ac:dyDescent="0.2">
      <c r="A21" s="151"/>
      <c r="B21" s="151"/>
      <c r="C21" s="152"/>
      <c r="D21" s="152"/>
      <c r="E21" s="152"/>
      <c r="F21" s="152"/>
      <c r="G21" s="90"/>
      <c r="H21" s="77"/>
      <c r="I21" s="77"/>
      <c r="J21" s="77"/>
      <c r="K21" s="77"/>
      <c r="L21" s="77"/>
      <c r="M21" s="77"/>
      <c r="N21" s="77"/>
      <c r="O21" s="77"/>
      <c r="P21" s="77"/>
      <c r="Q21" s="77"/>
      <c r="R21" s="77"/>
      <c r="S21" s="77"/>
      <c r="T21" s="77"/>
      <c r="U21" s="77"/>
      <c r="V21" s="77"/>
      <c r="W21" s="77"/>
      <c r="X21" s="77"/>
      <c r="Y21" s="77"/>
      <c r="AB21" s="77"/>
      <c r="AC21" s="77"/>
      <c r="AD21" s="77"/>
      <c r="AE21" s="77"/>
      <c r="AF21" s="77"/>
      <c r="AG21" s="77"/>
      <c r="AH21" s="77"/>
      <c r="AI21" s="77"/>
      <c r="AJ21" s="77"/>
      <c r="AK21" s="77"/>
      <c r="AL21" s="77"/>
      <c r="AM21" s="77"/>
      <c r="AN21" s="77"/>
      <c r="AO21" s="77"/>
      <c r="AP21" s="77"/>
      <c r="AQ21" s="77"/>
      <c r="AR21" s="77"/>
      <c r="AS21" s="77"/>
      <c r="AT21" s="77"/>
      <c r="AU21" s="77"/>
    </row>
    <row r="22" spans="1:47" ht="43.5" customHeight="1" x14ac:dyDescent="0.2">
      <c r="A22" s="386" t="s">
        <v>193</v>
      </c>
      <c r="B22" s="387"/>
      <c r="C22" s="387"/>
      <c r="D22" s="387"/>
      <c r="E22" s="387"/>
      <c r="F22" s="387"/>
      <c r="G22" s="388"/>
      <c r="I22" s="386" t="s">
        <v>194</v>
      </c>
      <c r="J22" s="387"/>
      <c r="K22" s="387"/>
      <c r="L22" s="387"/>
      <c r="M22" s="387"/>
      <c r="N22" s="387"/>
      <c r="O22" s="388"/>
      <c r="P22" s="98"/>
      <c r="Q22" s="98"/>
    </row>
    <row r="23" spans="1:47" ht="33.75" customHeight="1" x14ac:dyDescent="0.2">
      <c r="A23" s="399"/>
      <c r="B23" s="400"/>
      <c r="C23" s="92" t="s">
        <v>56</v>
      </c>
      <c r="D23" s="92" t="s">
        <v>174</v>
      </c>
      <c r="E23" s="92" t="s">
        <v>173</v>
      </c>
      <c r="F23" s="92" t="s">
        <v>57</v>
      </c>
      <c r="G23" s="92" t="s">
        <v>58</v>
      </c>
      <c r="I23" s="153"/>
      <c r="J23" s="154"/>
      <c r="K23" s="92" t="s">
        <v>56</v>
      </c>
      <c r="L23" s="92" t="s">
        <v>174</v>
      </c>
      <c r="M23" s="92" t="s">
        <v>173</v>
      </c>
      <c r="N23" s="92" t="s">
        <v>57</v>
      </c>
      <c r="O23" s="92" t="s">
        <v>58</v>
      </c>
      <c r="P23" s="98"/>
      <c r="Q23" s="98"/>
    </row>
    <row r="24" spans="1:47" ht="35.65" customHeight="1" x14ac:dyDescent="0.2">
      <c r="A24" s="213" t="s">
        <v>59</v>
      </c>
      <c r="B24" s="214"/>
      <c r="C24" s="70">
        <f>C94+D94+E94+F94</f>
        <v>0</v>
      </c>
      <c r="D24" s="70">
        <f>G94+H94+I94+J94+K94</f>
        <v>0</v>
      </c>
      <c r="E24" s="70" t="e">
        <f>L94+N94</f>
        <v>#VALUE!</v>
      </c>
      <c r="F24" s="70">
        <f>O94+P94+Q94+R94</f>
        <v>0</v>
      </c>
      <c r="G24" s="70">
        <f>T94</f>
        <v>0</v>
      </c>
      <c r="I24" s="213" t="s">
        <v>59</v>
      </c>
      <c r="J24" s="214"/>
      <c r="K24" s="70">
        <f>C126+D126+E126+F126</f>
        <v>0</v>
      </c>
      <c r="L24" s="70">
        <f>G126+H126+I126+J126+K126</f>
        <v>0</v>
      </c>
      <c r="M24" s="70" t="e">
        <f>L126+N126</f>
        <v>#VALUE!</v>
      </c>
      <c r="N24" s="70">
        <f>O126+P126+Q126+R126</f>
        <v>0</v>
      </c>
      <c r="O24" s="70">
        <f>T126</f>
        <v>0</v>
      </c>
      <c r="P24" s="98"/>
      <c r="Q24" s="98"/>
    </row>
    <row r="25" spans="1:47" ht="37.9" customHeight="1" x14ac:dyDescent="0.2">
      <c r="A25" s="213" t="s">
        <v>60</v>
      </c>
      <c r="B25" s="214"/>
      <c r="C25" s="71" t="e">
        <f>C24/$C$6</f>
        <v>#DIV/0!</v>
      </c>
      <c r="D25" s="71" t="e">
        <f t="shared" ref="D25" si="0">D24/$C$6</f>
        <v>#DIV/0!</v>
      </c>
      <c r="E25" s="71" t="e">
        <f>E24/$C$6</f>
        <v>#VALUE!</v>
      </c>
      <c r="F25" s="71" t="e">
        <f>F24/$C$6</f>
        <v>#DIV/0!</v>
      </c>
      <c r="G25" s="71" t="e">
        <f>G24/$C$6</f>
        <v>#DIV/0!</v>
      </c>
      <c r="I25" s="213" t="s">
        <v>60</v>
      </c>
      <c r="J25" s="214"/>
      <c r="K25" s="72" t="e">
        <f>K24/$C$6</f>
        <v>#DIV/0!</v>
      </c>
      <c r="L25" s="72" t="e">
        <f t="shared" ref="L25" si="1">L24/$C$6</f>
        <v>#DIV/0!</v>
      </c>
      <c r="M25" s="72" t="e">
        <f>M24/$C$6</f>
        <v>#VALUE!</v>
      </c>
      <c r="N25" s="72" t="e">
        <f t="shared" ref="N25:O25" si="2">N24/$C$6</f>
        <v>#DIV/0!</v>
      </c>
      <c r="O25" s="72" t="e">
        <f t="shared" si="2"/>
        <v>#DIV/0!</v>
      </c>
      <c r="P25" s="98"/>
      <c r="Q25" s="98"/>
    </row>
    <row r="26" spans="1:47" ht="47.25" customHeight="1" x14ac:dyDescent="0.2">
      <c r="A26" s="213" t="s">
        <v>179</v>
      </c>
      <c r="B26" s="214"/>
      <c r="C26" s="389" t="s">
        <v>178</v>
      </c>
      <c r="D26" s="390"/>
      <c r="E26" s="390"/>
      <c r="F26" s="390"/>
      <c r="G26" s="391"/>
      <c r="I26" s="213" t="s">
        <v>181</v>
      </c>
      <c r="J26" s="214"/>
      <c r="K26" s="389" t="s">
        <v>177</v>
      </c>
      <c r="L26" s="390"/>
      <c r="M26" s="390"/>
      <c r="N26" s="390"/>
      <c r="O26" s="391"/>
      <c r="P26" s="98"/>
      <c r="Q26" s="98"/>
    </row>
    <row r="27" spans="1:47" s="101" customFormat="1" ht="84" customHeight="1" x14ac:dyDescent="0.2">
      <c r="A27" s="213" t="s">
        <v>180</v>
      </c>
      <c r="B27" s="214"/>
      <c r="C27" s="392" t="s">
        <v>195</v>
      </c>
      <c r="D27" s="393"/>
      <c r="E27" s="393"/>
      <c r="F27" s="393"/>
      <c r="G27" s="394"/>
      <c r="I27" s="213" t="s">
        <v>180</v>
      </c>
      <c r="J27" s="214"/>
      <c r="K27" s="389" t="s">
        <v>196</v>
      </c>
      <c r="L27" s="390"/>
      <c r="M27" s="390"/>
      <c r="N27" s="390"/>
      <c r="O27" s="391"/>
      <c r="P27" s="98"/>
      <c r="Q27" s="98"/>
    </row>
    <row r="28" spans="1:47" s="91" customFormat="1" x14ac:dyDescent="0.2">
      <c r="A28" s="151"/>
      <c r="B28" s="151"/>
      <c r="C28" s="152"/>
      <c r="D28" s="152"/>
      <c r="E28" s="152"/>
      <c r="F28" s="152"/>
      <c r="G28" s="90"/>
      <c r="H28" s="77"/>
      <c r="I28" s="77"/>
      <c r="J28" s="77"/>
      <c r="K28" s="77"/>
      <c r="L28" s="77"/>
      <c r="M28" s="77"/>
      <c r="N28" s="77"/>
      <c r="O28" s="77"/>
      <c r="P28" s="77"/>
      <c r="Q28" s="77"/>
      <c r="R28" s="77"/>
      <c r="S28" s="77"/>
      <c r="T28" s="77"/>
      <c r="U28" s="77"/>
      <c r="V28" s="77"/>
      <c r="W28" s="77"/>
      <c r="X28" s="77"/>
      <c r="Y28" s="77"/>
      <c r="AB28" s="77"/>
      <c r="AC28" s="77"/>
      <c r="AD28" s="77"/>
      <c r="AE28" s="77"/>
      <c r="AF28" s="77"/>
      <c r="AG28" s="77"/>
      <c r="AH28" s="77"/>
      <c r="AI28" s="77"/>
      <c r="AJ28" s="77"/>
      <c r="AK28" s="77"/>
      <c r="AL28" s="77"/>
      <c r="AM28" s="77"/>
      <c r="AN28" s="77"/>
      <c r="AO28" s="77"/>
      <c r="AP28" s="77"/>
      <c r="AQ28" s="77"/>
      <c r="AR28" s="77"/>
      <c r="AS28" s="77"/>
      <c r="AT28" s="77"/>
      <c r="AU28" s="77"/>
    </row>
    <row r="29" spans="1:47" s="91" customFormat="1" ht="60" customHeight="1" x14ac:dyDescent="0.2">
      <c r="A29" s="403" t="s">
        <v>171</v>
      </c>
      <c r="B29" s="404"/>
      <c r="C29" s="31"/>
      <c r="D29" s="152"/>
      <c r="E29" s="152"/>
      <c r="F29" s="152"/>
      <c r="G29" s="90"/>
      <c r="H29" s="77"/>
      <c r="I29" s="77"/>
      <c r="J29" s="77"/>
      <c r="K29" s="77"/>
      <c r="L29" s="77"/>
      <c r="M29" s="77"/>
      <c r="N29" s="77"/>
      <c r="O29" s="77"/>
      <c r="P29" s="77"/>
      <c r="Q29" s="77"/>
      <c r="R29" s="77"/>
      <c r="S29" s="77"/>
      <c r="T29" s="77"/>
      <c r="U29" s="77"/>
      <c r="V29" s="77"/>
      <c r="W29" s="77"/>
      <c r="X29" s="77"/>
      <c r="Y29" s="77"/>
      <c r="AB29" s="77"/>
      <c r="AC29" s="77"/>
      <c r="AD29" s="77"/>
      <c r="AE29" s="77"/>
      <c r="AF29" s="77"/>
      <c r="AG29" s="77"/>
      <c r="AH29" s="77"/>
      <c r="AI29" s="77"/>
      <c r="AJ29" s="77"/>
      <c r="AK29" s="77"/>
      <c r="AL29" s="77"/>
      <c r="AM29" s="77"/>
      <c r="AN29" s="77"/>
      <c r="AO29" s="77"/>
      <c r="AP29" s="77"/>
      <c r="AQ29" s="77"/>
      <c r="AR29" s="77"/>
      <c r="AS29" s="77"/>
      <c r="AT29" s="77"/>
      <c r="AU29" s="77"/>
    </row>
    <row r="30" spans="1:47" ht="12.75" customHeight="1" x14ac:dyDescent="0.2">
      <c r="A30" s="99"/>
      <c r="B30" s="99"/>
      <c r="C30" s="100"/>
      <c r="D30" s="100"/>
      <c r="E30" s="100"/>
      <c r="F30" s="100"/>
      <c r="G30" s="90"/>
      <c r="H30" s="97"/>
      <c r="I30" s="97"/>
      <c r="J30" s="93"/>
      <c r="K30" s="93"/>
      <c r="L30" s="93"/>
      <c r="M30" s="93"/>
      <c r="N30" s="98"/>
      <c r="O30" s="98"/>
      <c r="P30" s="98"/>
      <c r="Q30" s="98"/>
    </row>
    <row r="31" spans="1:47" s="84" customFormat="1" ht="27.75" x14ac:dyDescent="0.2">
      <c r="A31" s="405" t="s">
        <v>169</v>
      </c>
      <c r="B31" s="406"/>
      <c r="C31" s="257" t="s">
        <v>126</v>
      </c>
      <c r="D31" s="257"/>
      <c r="E31" s="257"/>
      <c r="F31" s="102" t="s">
        <v>127</v>
      </c>
      <c r="G31" s="90"/>
      <c r="H31" s="97"/>
      <c r="I31" s="97"/>
      <c r="J31" s="103"/>
      <c r="K31" s="103"/>
      <c r="L31" s="103"/>
      <c r="M31" s="103"/>
      <c r="N31" s="98"/>
      <c r="O31" s="98"/>
      <c r="P31" s="98"/>
      <c r="Q31" s="98"/>
    </row>
    <row r="32" spans="1:47" s="107" customFormat="1" x14ac:dyDescent="0.2">
      <c r="A32" s="405"/>
      <c r="B32" s="406"/>
      <c r="C32" s="385" t="s">
        <v>168</v>
      </c>
      <c r="D32" s="385"/>
      <c r="E32" s="385"/>
      <c r="F32" s="76"/>
      <c r="G32" s="96"/>
    </row>
    <row r="33" spans="1:49" s="84" customFormat="1" x14ac:dyDescent="0.2">
      <c r="A33" s="405"/>
      <c r="B33" s="406"/>
      <c r="C33" s="411"/>
      <c r="D33" s="411"/>
      <c r="E33" s="411"/>
      <c r="F33" s="76"/>
      <c r="G33" s="90"/>
    </row>
    <row r="34" spans="1:49" s="84" customFormat="1" ht="12.75" customHeight="1" x14ac:dyDescent="0.2">
      <c r="A34" s="407"/>
      <c r="B34" s="408"/>
      <c r="C34" s="385"/>
      <c r="D34" s="385"/>
      <c r="E34" s="385"/>
      <c r="F34" s="76"/>
      <c r="G34" s="90"/>
    </row>
    <row r="35" spans="1:49" s="91" customFormat="1" x14ac:dyDescent="0.2">
      <c r="A35" s="155"/>
      <c r="B35" s="156"/>
      <c r="C35" s="156"/>
      <c r="D35" s="156"/>
      <c r="E35" s="156"/>
      <c r="F35" s="156"/>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row>
    <row r="36" spans="1:49" s="91" customFormat="1" ht="14.25" customHeight="1" x14ac:dyDescent="0.2">
      <c r="A36" s="425" t="s">
        <v>128</v>
      </c>
      <c r="B36" s="426"/>
      <c r="C36" s="416" t="s">
        <v>167</v>
      </c>
      <c r="D36" s="417"/>
      <c r="E36" s="417"/>
      <c r="F36" s="41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row>
    <row r="37" spans="1:49" s="91" customFormat="1" x14ac:dyDescent="0.2">
      <c r="A37" s="427"/>
      <c r="B37" s="406"/>
      <c r="C37" s="416" t="s">
        <v>62</v>
      </c>
      <c r="D37" s="417"/>
      <c r="E37" s="417"/>
      <c r="F37" s="41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row>
    <row r="38" spans="1:49" s="91" customFormat="1" x14ac:dyDescent="0.2">
      <c r="A38" s="427"/>
      <c r="B38" s="406"/>
      <c r="C38" s="416"/>
      <c r="D38" s="417"/>
      <c r="E38" s="417"/>
      <c r="F38" s="41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row>
    <row r="39" spans="1:49" s="91" customFormat="1" x14ac:dyDescent="0.2">
      <c r="A39" s="428"/>
      <c r="B39" s="408"/>
      <c r="C39" s="416"/>
      <c r="D39" s="417"/>
      <c r="E39" s="417"/>
      <c r="F39" s="41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row>
    <row r="40" spans="1:49" s="91" customFormat="1" ht="13.15" customHeight="1" x14ac:dyDescent="0.2">
      <c r="A40" s="86"/>
      <c r="B40" s="156"/>
      <c r="C40" s="156"/>
      <c r="D40" s="156"/>
      <c r="E40" s="156"/>
      <c r="F40" s="156"/>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row>
    <row r="41" spans="1:49" s="91" customFormat="1" ht="24" customHeight="1" x14ac:dyDescent="0.2">
      <c r="A41" s="409" t="s">
        <v>110</v>
      </c>
      <c r="B41" s="410"/>
      <c r="C41" s="249" t="s">
        <v>156</v>
      </c>
      <c r="D41" s="266"/>
      <c r="E41" s="261" t="s">
        <v>155</v>
      </c>
      <c r="F41" s="245" t="s">
        <v>130</v>
      </c>
      <c r="G41" s="246"/>
      <c r="H41" s="249" t="s">
        <v>64</v>
      </c>
      <c r="I41" s="250"/>
      <c r="J41" s="157"/>
      <c r="K41" s="101"/>
      <c r="L41" s="101"/>
      <c r="M41" s="101"/>
      <c r="N41" s="101"/>
      <c r="O41" s="77"/>
      <c r="P41" s="77"/>
      <c r="Q41" s="77"/>
      <c r="R41" s="77"/>
      <c r="S41" s="77"/>
      <c r="T41" s="77"/>
      <c r="U41" s="77"/>
      <c r="V41" s="77"/>
      <c r="W41" s="77"/>
      <c r="X41" s="77"/>
      <c r="Y41" s="77"/>
      <c r="Z41" s="77"/>
      <c r="AA41" s="77"/>
      <c r="AB41" s="77"/>
      <c r="AC41" s="77"/>
      <c r="AD41" s="77"/>
      <c r="AE41" s="77"/>
      <c r="AF41" s="77"/>
      <c r="AG41" s="77"/>
      <c r="AH41" s="77"/>
      <c r="AI41" s="77"/>
      <c r="AJ41" s="77"/>
      <c r="AK41" s="77"/>
      <c r="AL41" s="77"/>
    </row>
    <row r="42" spans="1:49" s="91" customFormat="1" ht="55.5" customHeight="1" x14ac:dyDescent="0.2">
      <c r="A42" s="433" t="s">
        <v>65</v>
      </c>
      <c r="B42" s="434"/>
      <c r="C42" s="108" t="s">
        <v>134</v>
      </c>
      <c r="D42" s="108" t="s">
        <v>66</v>
      </c>
      <c r="E42" s="262"/>
      <c r="F42" s="247"/>
      <c r="G42" s="248"/>
      <c r="H42" s="108" t="s">
        <v>148</v>
      </c>
      <c r="I42" s="108" t="s">
        <v>149</v>
      </c>
      <c r="J42" s="158"/>
      <c r="K42" s="101"/>
      <c r="L42" s="101"/>
      <c r="M42" s="101"/>
      <c r="N42" s="101"/>
      <c r="O42" s="77"/>
      <c r="P42" s="77"/>
      <c r="Q42" s="77"/>
      <c r="R42" s="77"/>
      <c r="S42" s="77"/>
      <c r="T42" s="77"/>
      <c r="U42" s="77"/>
      <c r="V42" s="77"/>
      <c r="W42" s="77"/>
      <c r="X42" s="77"/>
      <c r="Y42" s="77"/>
      <c r="Z42" s="77"/>
      <c r="AA42" s="77"/>
      <c r="AB42" s="77"/>
      <c r="AC42" s="77"/>
      <c r="AD42" s="77"/>
      <c r="AE42" s="77"/>
      <c r="AF42" s="77"/>
      <c r="AG42" s="77"/>
      <c r="AH42" s="77"/>
      <c r="AI42" s="77"/>
      <c r="AJ42" s="77"/>
      <c r="AK42" s="77"/>
      <c r="AL42" s="77"/>
    </row>
    <row r="43" spans="1:49" s="91" customFormat="1" ht="102" customHeight="1" x14ac:dyDescent="0.2">
      <c r="A43" s="412" t="s">
        <v>108</v>
      </c>
      <c r="B43" s="413"/>
      <c r="C43" s="109" t="s">
        <v>166</v>
      </c>
      <c r="D43" s="145" t="s">
        <v>137</v>
      </c>
      <c r="E43" s="363" t="s">
        <v>109</v>
      </c>
      <c r="F43" s="366" t="s">
        <v>111</v>
      </c>
      <c r="G43" s="367"/>
      <c r="H43" s="145" t="s">
        <v>147</v>
      </c>
      <c r="I43" s="145" t="s">
        <v>151</v>
      </c>
      <c r="J43" s="159"/>
      <c r="K43" s="101"/>
      <c r="L43" s="101"/>
      <c r="M43" s="101"/>
      <c r="N43" s="101"/>
      <c r="O43" s="77"/>
      <c r="P43" s="77"/>
      <c r="Q43" s="77"/>
      <c r="R43" s="77"/>
      <c r="S43" s="77"/>
      <c r="T43" s="77"/>
      <c r="U43" s="77"/>
      <c r="V43" s="77"/>
      <c r="W43" s="77"/>
      <c r="X43" s="77"/>
      <c r="Y43" s="77"/>
      <c r="Z43" s="77"/>
      <c r="AA43" s="77"/>
      <c r="AB43" s="77"/>
      <c r="AC43" s="77"/>
      <c r="AD43" s="77"/>
      <c r="AE43" s="77"/>
      <c r="AF43" s="77"/>
      <c r="AG43" s="77"/>
      <c r="AH43" s="77"/>
      <c r="AI43" s="77"/>
      <c r="AJ43" s="77"/>
      <c r="AK43" s="77"/>
      <c r="AL43" s="77"/>
    </row>
    <row r="44" spans="1:49" s="91" customFormat="1" x14ac:dyDescent="0.2">
      <c r="A44" s="414"/>
      <c r="B44" s="415"/>
      <c r="C44" s="111" t="s">
        <v>135</v>
      </c>
      <c r="D44" s="145" t="s">
        <v>138</v>
      </c>
      <c r="E44" s="364"/>
      <c r="F44" s="368"/>
      <c r="G44" s="369"/>
      <c r="H44" s="145" t="s">
        <v>150</v>
      </c>
      <c r="I44" s="145" t="s">
        <v>152</v>
      </c>
      <c r="J44" s="159"/>
      <c r="K44" s="101"/>
      <c r="L44" s="101"/>
      <c r="M44" s="101"/>
      <c r="N44" s="101"/>
      <c r="O44" s="77"/>
      <c r="P44" s="77"/>
      <c r="Q44" s="77"/>
      <c r="R44" s="77"/>
      <c r="S44" s="77"/>
      <c r="T44" s="77"/>
      <c r="U44" s="77"/>
      <c r="V44" s="77"/>
      <c r="W44" s="77"/>
      <c r="X44" s="77"/>
      <c r="Y44" s="77"/>
      <c r="Z44" s="77"/>
      <c r="AA44" s="77"/>
      <c r="AB44" s="77"/>
      <c r="AC44" s="77"/>
      <c r="AD44" s="77"/>
      <c r="AE44" s="77"/>
      <c r="AF44" s="77"/>
      <c r="AG44" s="77"/>
      <c r="AH44" s="77"/>
      <c r="AI44" s="77"/>
      <c r="AJ44" s="77"/>
      <c r="AK44" s="77"/>
      <c r="AL44" s="77"/>
    </row>
    <row r="45" spans="1:49" s="91" customFormat="1" x14ac:dyDescent="0.2">
      <c r="A45" s="414"/>
      <c r="B45" s="415"/>
      <c r="C45" s="111" t="s">
        <v>136</v>
      </c>
      <c r="D45" s="146" t="s">
        <v>139</v>
      </c>
      <c r="E45" s="365"/>
      <c r="F45" s="370"/>
      <c r="G45" s="371"/>
      <c r="H45" s="146" t="s">
        <v>147</v>
      </c>
      <c r="I45" s="146" t="s">
        <v>147</v>
      </c>
      <c r="J45" s="159"/>
      <c r="K45" s="101"/>
      <c r="L45" s="101"/>
      <c r="M45" s="101"/>
      <c r="N45" s="101"/>
      <c r="O45" s="77"/>
      <c r="P45" s="77"/>
      <c r="Q45" s="77"/>
      <c r="R45" s="77"/>
      <c r="S45" s="77"/>
      <c r="T45" s="77"/>
      <c r="U45" s="77"/>
      <c r="V45" s="77"/>
      <c r="W45" s="77"/>
      <c r="X45" s="77"/>
      <c r="Y45" s="77"/>
      <c r="Z45" s="77"/>
      <c r="AA45" s="77"/>
      <c r="AB45" s="77"/>
      <c r="AC45" s="77"/>
      <c r="AD45" s="77"/>
      <c r="AE45" s="77"/>
      <c r="AF45" s="77"/>
      <c r="AG45" s="77"/>
      <c r="AH45" s="77"/>
      <c r="AI45" s="77"/>
      <c r="AJ45" s="77"/>
      <c r="AK45" s="77"/>
      <c r="AL45" s="77"/>
    </row>
    <row r="46" spans="1:49" s="91" customFormat="1" ht="25.5" x14ac:dyDescent="0.2">
      <c r="A46" s="113">
        <v>0.1</v>
      </c>
      <c r="B46" s="114" t="s">
        <v>67</v>
      </c>
      <c r="C46" s="75"/>
      <c r="D46" s="23"/>
      <c r="E46" s="241"/>
      <c r="F46" s="401"/>
      <c r="G46" s="402"/>
      <c r="H46" s="27"/>
      <c r="I46" s="27"/>
      <c r="J46" s="160"/>
      <c r="K46" s="101"/>
      <c r="L46" s="101"/>
      <c r="M46" s="101"/>
      <c r="N46" s="101"/>
      <c r="O46" s="77"/>
      <c r="P46" s="77"/>
      <c r="Q46" s="77"/>
      <c r="R46" s="77"/>
      <c r="S46" s="77"/>
      <c r="T46" s="77"/>
      <c r="U46" s="77"/>
      <c r="V46" s="77"/>
      <c r="W46" s="77"/>
      <c r="X46" s="77"/>
      <c r="Y46" s="77"/>
      <c r="Z46" s="77"/>
      <c r="AA46" s="77"/>
      <c r="AB46" s="77"/>
      <c r="AC46" s="77"/>
      <c r="AD46" s="77"/>
      <c r="AE46" s="77"/>
      <c r="AF46" s="77"/>
      <c r="AG46" s="77"/>
      <c r="AH46" s="77"/>
      <c r="AI46" s="77"/>
      <c r="AJ46" s="77"/>
      <c r="AK46" s="77"/>
      <c r="AL46" s="77"/>
    </row>
    <row r="47" spans="1:49" s="91" customFormat="1" x14ac:dyDescent="0.2">
      <c r="A47" s="115">
        <v>0.2</v>
      </c>
      <c r="B47" s="116" t="s">
        <v>68</v>
      </c>
      <c r="C47" s="24"/>
      <c r="D47" s="25"/>
      <c r="E47" s="242"/>
      <c r="F47" s="401"/>
      <c r="G47" s="402"/>
      <c r="H47" s="27"/>
      <c r="I47" s="27"/>
      <c r="J47" s="160"/>
      <c r="K47" s="101"/>
      <c r="L47" s="101"/>
      <c r="M47" s="101"/>
      <c r="N47" s="101"/>
      <c r="O47" s="77"/>
      <c r="P47" s="77"/>
      <c r="Q47" s="77"/>
      <c r="R47" s="77"/>
      <c r="S47" s="77"/>
      <c r="T47" s="77"/>
      <c r="U47" s="77"/>
      <c r="V47" s="77"/>
      <c r="W47" s="77"/>
      <c r="X47" s="77"/>
      <c r="Y47" s="77"/>
      <c r="Z47" s="77"/>
      <c r="AA47" s="77"/>
      <c r="AB47" s="77"/>
      <c r="AC47" s="77"/>
      <c r="AD47" s="77"/>
      <c r="AE47" s="77"/>
      <c r="AF47" s="77"/>
      <c r="AG47" s="77"/>
      <c r="AH47" s="77"/>
      <c r="AI47" s="77"/>
      <c r="AJ47" s="77"/>
      <c r="AK47" s="77"/>
      <c r="AL47" s="77"/>
    </row>
    <row r="48" spans="1:49" s="91" customFormat="1" x14ac:dyDescent="0.2">
      <c r="A48" s="115">
        <v>0.3</v>
      </c>
      <c r="B48" s="116" t="s">
        <v>69</v>
      </c>
      <c r="C48" s="24"/>
      <c r="D48" s="25"/>
      <c r="E48" s="242"/>
      <c r="F48" s="401"/>
      <c r="G48" s="402"/>
      <c r="H48" s="27"/>
      <c r="I48" s="27"/>
      <c r="J48" s="160"/>
      <c r="K48" s="101"/>
      <c r="L48" s="101"/>
      <c r="M48" s="101"/>
      <c r="N48" s="101"/>
      <c r="O48" s="77"/>
      <c r="P48" s="77"/>
      <c r="Q48" s="77"/>
      <c r="R48" s="77"/>
      <c r="S48" s="77"/>
      <c r="T48" s="77"/>
      <c r="U48" s="77"/>
      <c r="V48" s="77"/>
      <c r="W48" s="77"/>
      <c r="X48" s="77"/>
      <c r="Y48" s="77"/>
      <c r="Z48" s="77"/>
      <c r="AA48" s="77"/>
      <c r="AB48" s="77"/>
      <c r="AC48" s="77"/>
      <c r="AD48" s="77"/>
      <c r="AE48" s="77"/>
      <c r="AF48" s="77"/>
      <c r="AG48" s="77"/>
      <c r="AH48" s="77"/>
      <c r="AI48" s="77"/>
      <c r="AJ48" s="77"/>
      <c r="AK48" s="77"/>
      <c r="AL48" s="77"/>
    </row>
    <row r="49" spans="1:38" s="91" customFormat="1" x14ac:dyDescent="0.2">
      <c r="A49" s="115">
        <v>0.4</v>
      </c>
      <c r="B49" s="116" t="s">
        <v>70</v>
      </c>
      <c r="C49" s="24"/>
      <c r="D49" s="25"/>
      <c r="E49" s="243"/>
      <c r="F49" s="401"/>
      <c r="G49" s="402"/>
      <c r="H49" s="27"/>
      <c r="I49" s="27"/>
      <c r="J49" s="160"/>
      <c r="K49" s="101"/>
      <c r="L49" s="101"/>
      <c r="M49" s="101"/>
      <c r="N49" s="101"/>
      <c r="O49" s="77"/>
      <c r="P49" s="77"/>
      <c r="Q49" s="77"/>
      <c r="R49" s="77"/>
      <c r="S49" s="77"/>
      <c r="T49" s="77"/>
      <c r="U49" s="77"/>
      <c r="V49" s="77"/>
      <c r="W49" s="77"/>
      <c r="X49" s="77"/>
      <c r="Y49" s="77"/>
      <c r="Z49" s="77"/>
      <c r="AA49" s="77"/>
      <c r="AB49" s="77"/>
      <c r="AC49" s="77"/>
      <c r="AD49" s="77"/>
      <c r="AE49" s="77"/>
      <c r="AF49" s="77"/>
      <c r="AG49" s="77"/>
      <c r="AH49" s="77"/>
      <c r="AI49" s="77"/>
      <c r="AJ49" s="77"/>
      <c r="AK49" s="77"/>
      <c r="AL49" s="77"/>
    </row>
    <row r="50" spans="1:38" s="91" customFormat="1" x14ac:dyDescent="0.2">
      <c r="A50" s="115">
        <v>1</v>
      </c>
      <c r="B50" s="116" t="s">
        <v>71</v>
      </c>
      <c r="C50" s="24"/>
      <c r="D50" s="25"/>
      <c r="E50" s="29"/>
      <c r="F50" s="401"/>
      <c r="G50" s="402"/>
      <c r="H50" s="27"/>
      <c r="I50" s="27"/>
      <c r="J50" s="160"/>
      <c r="K50" s="101"/>
      <c r="L50" s="101"/>
      <c r="M50" s="101"/>
      <c r="N50" s="101"/>
      <c r="O50" s="77"/>
      <c r="P50" s="77"/>
      <c r="Q50" s="77"/>
      <c r="R50" s="77"/>
      <c r="S50" s="77"/>
      <c r="T50" s="77"/>
      <c r="U50" s="77"/>
      <c r="V50" s="77"/>
      <c r="W50" s="77"/>
      <c r="X50" s="77"/>
      <c r="Y50" s="77"/>
      <c r="Z50" s="77"/>
      <c r="AA50" s="77"/>
      <c r="AB50" s="77"/>
      <c r="AC50" s="77"/>
      <c r="AD50" s="77"/>
      <c r="AE50" s="77"/>
      <c r="AF50" s="77"/>
      <c r="AG50" s="77"/>
      <c r="AH50" s="77"/>
      <c r="AI50" s="77"/>
      <c r="AJ50" s="77"/>
      <c r="AK50" s="77"/>
      <c r="AL50" s="77"/>
    </row>
    <row r="51" spans="1:38" s="91" customFormat="1" x14ac:dyDescent="0.2">
      <c r="A51" s="117">
        <v>2.1</v>
      </c>
      <c r="B51" s="116" t="s">
        <v>72</v>
      </c>
      <c r="C51" s="24"/>
      <c r="D51" s="25"/>
      <c r="E51" s="29"/>
      <c r="F51" s="401"/>
      <c r="G51" s="402"/>
      <c r="H51" s="27"/>
      <c r="I51" s="27"/>
      <c r="J51" s="160"/>
      <c r="K51" s="101"/>
      <c r="L51" s="101"/>
      <c r="M51" s="101"/>
      <c r="N51" s="101"/>
      <c r="O51" s="77"/>
      <c r="P51" s="77"/>
      <c r="Q51" s="77"/>
      <c r="R51" s="77"/>
      <c r="S51" s="77"/>
      <c r="T51" s="77"/>
      <c r="U51" s="77"/>
      <c r="V51" s="77"/>
      <c r="W51" s="77"/>
      <c r="X51" s="77"/>
      <c r="Y51" s="77"/>
      <c r="Z51" s="77"/>
      <c r="AA51" s="77"/>
      <c r="AB51" s="77"/>
      <c r="AC51" s="77"/>
      <c r="AD51" s="77"/>
      <c r="AE51" s="77"/>
      <c r="AF51" s="77"/>
      <c r="AG51" s="77"/>
      <c r="AH51" s="77"/>
      <c r="AI51" s="77"/>
      <c r="AJ51" s="77"/>
      <c r="AK51" s="77"/>
      <c r="AL51" s="77"/>
    </row>
    <row r="52" spans="1:38" s="91" customFormat="1" x14ac:dyDescent="0.2">
      <c r="A52" s="115">
        <v>2.2000000000000002</v>
      </c>
      <c r="B52" s="116" t="s">
        <v>73</v>
      </c>
      <c r="C52" s="24"/>
      <c r="D52" s="25"/>
      <c r="E52" s="29"/>
      <c r="F52" s="401"/>
      <c r="G52" s="402"/>
      <c r="H52" s="27"/>
      <c r="I52" s="27"/>
      <c r="J52" s="160"/>
      <c r="K52" s="101"/>
      <c r="L52" s="101"/>
      <c r="M52" s="101"/>
      <c r="N52" s="101"/>
      <c r="O52" s="77"/>
      <c r="P52" s="77"/>
      <c r="Q52" s="77"/>
      <c r="R52" s="77"/>
      <c r="S52" s="77"/>
      <c r="T52" s="77"/>
      <c r="U52" s="77"/>
      <c r="V52" s="77"/>
      <c r="W52" s="77"/>
      <c r="X52" s="77"/>
      <c r="Y52" s="77"/>
      <c r="Z52" s="77"/>
      <c r="AA52" s="77"/>
      <c r="AB52" s="77"/>
      <c r="AC52" s="77"/>
      <c r="AD52" s="77"/>
      <c r="AE52" s="77"/>
      <c r="AF52" s="77"/>
      <c r="AG52" s="77"/>
      <c r="AH52" s="77"/>
      <c r="AI52" s="77"/>
      <c r="AJ52" s="77"/>
      <c r="AK52" s="77"/>
      <c r="AL52" s="77"/>
    </row>
    <row r="53" spans="1:38" s="91" customFormat="1" x14ac:dyDescent="0.2">
      <c r="A53" s="115">
        <v>2.2999999999999998</v>
      </c>
      <c r="B53" s="116" t="s">
        <v>74</v>
      </c>
      <c r="C53" s="24"/>
      <c r="D53" s="25"/>
      <c r="E53" s="29"/>
      <c r="F53" s="401"/>
      <c r="G53" s="402"/>
      <c r="H53" s="27"/>
      <c r="I53" s="27"/>
      <c r="J53" s="160"/>
      <c r="K53" s="101"/>
      <c r="L53" s="101"/>
      <c r="M53" s="101"/>
      <c r="N53" s="101"/>
      <c r="O53" s="77"/>
      <c r="P53" s="77"/>
      <c r="Q53" s="77"/>
      <c r="R53" s="77"/>
      <c r="S53" s="77"/>
      <c r="T53" s="77"/>
      <c r="U53" s="77"/>
      <c r="V53" s="77"/>
      <c r="W53" s="77"/>
      <c r="X53" s="77"/>
      <c r="Y53" s="77"/>
      <c r="Z53" s="77"/>
      <c r="AA53" s="77"/>
      <c r="AB53" s="77"/>
      <c r="AC53" s="77"/>
      <c r="AD53" s="77"/>
      <c r="AE53" s="77"/>
      <c r="AF53" s="77"/>
      <c r="AG53" s="77"/>
      <c r="AH53" s="77"/>
      <c r="AI53" s="77"/>
      <c r="AJ53" s="77"/>
      <c r="AK53" s="77"/>
      <c r="AL53" s="77"/>
    </row>
    <row r="54" spans="1:38" s="91" customFormat="1" x14ac:dyDescent="0.2">
      <c r="A54" s="115">
        <v>2.4</v>
      </c>
      <c r="B54" s="116" t="s">
        <v>75</v>
      </c>
      <c r="C54" s="24"/>
      <c r="D54" s="25"/>
      <c r="E54" s="29"/>
      <c r="F54" s="401"/>
      <c r="G54" s="402"/>
      <c r="H54" s="27"/>
      <c r="I54" s="27"/>
      <c r="J54" s="160"/>
      <c r="K54" s="101"/>
      <c r="L54" s="101"/>
      <c r="M54" s="101"/>
      <c r="N54" s="101"/>
      <c r="O54" s="77"/>
      <c r="P54" s="77"/>
      <c r="Q54" s="77"/>
      <c r="R54" s="77"/>
      <c r="S54" s="77"/>
      <c r="T54" s="77"/>
      <c r="U54" s="77"/>
      <c r="V54" s="77"/>
      <c r="W54" s="77"/>
      <c r="X54" s="77"/>
      <c r="Y54" s="77"/>
      <c r="Z54" s="77"/>
      <c r="AA54" s="77"/>
      <c r="AB54" s="77"/>
      <c r="AC54" s="77"/>
      <c r="AD54" s="77"/>
      <c r="AE54" s="77"/>
      <c r="AF54" s="77"/>
      <c r="AG54" s="77"/>
      <c r="AH54" s="77"/>
      <c r="AI54" s="77"/>
      <c r="AJ54" s="77"/>
      <c r="AK54" s="77"/>
      <c r="AL54" s="77"/>
    </row>
    <row r="55" spans="1:38" s="91" customFormat="1" x14ac:dyDescent="0.2">
      <c r="A55" s="115">
        <v>2.5</v>
      </c>
      <c r="B55" s="116" t="s">
        <v>76</v>
      </c>
      <c r="C55" s="24"/>
      <c r="D55" s="25"/>
      <c r="E55" s="29"/>
      <c r="F55" s="401"/>
      <c r="G55" s="402"/>
      <c r="H55" s="27"/>
      <c r="I55" s="27"/>
      <c r="J55" s="160"/>
      <c r="K55" s="101"/>
      <c r="L55" s="101"/>
      <c r="M55" s="101"/>
      <c r="N55" s="101"/>
      <c r="O55" s="77"/>
      <c r="P55" s="77"/>
      <c r="Q55" s="77"/>
      <c r="R55" s="77"/>
      <c r="S55" s="77"/>
      <c r="T55" s="77"/>
      <c r="U55" s="77"/>
      <c r="V55" s="77"/>
      <c r="W55" s="77"/>
      <c r="X55" s="77"/>
      <c r="Y55" s="77"/>
      <c r="Z55" s="77"/>
      <c r="AA55" s="77"/>
      <c r="AB55" s="77"/>
      <c r="AC55" s="77"/>
      <c r="AD55" s="77"/>
      <c r="AE55" s="77"/>
      <c r="AF55" s="77"/>
      <c r="AG55" s="77"/>
      <c r="AH55" s="77"/>
      <c r="AI55" s="77"/>
      <c r="AJ55" s="77"/>
      <c r="AK55" s="77"/>
      <c r="AL55" s="77"/>
    </row>
    <row r="56" spans="1:38" s="91" customFormat="1" x14ac:dyDescent="0.2">
      <c r="A56" s="115">
        <v>2.6</v>
      </c>
      <c r="B56" s="116" t="s">
        <v>77</v>
      </c>
      <c r="C56" s="24"/>
      <c r="D56" s="25"/>
      <c r="E56" s="29"/>
      <c r="F56" s="401"/>
      <c r="G56" s="402"/>
      <c r="H56" s="27"/>
      <c r="I56" s="27"/>
      <c r="J56" s="160"/>
      <c r="K56" s="101"/>
      <c r="L56" s="101"/>
      <c r="M56" s="101"/>
      <c r="N56" s="101"/>
      <c r="O56" s="77"/>
      <c r="P56" s="77"/>
      <c r="Q56" s="77"/>
      <c r="R56" s="77"/>
      <c r="S56" s="77"/>
      <c r="T56" s="77"/>
      <c r="U56" s="77"/>
      <c r="V56" s="77"/>
      <c r="W56" s="77"/>
      <c r="X56" s="77"/>
      <c r="Y56" s="77"/>
      <c r="Z56" s="77"/>
      <c r="AA56" s="77"/>
      <c r="AB56" s="77"/>
      <c r="AC56" s="77"/>
      <c r="AD56" s="77"/>
      <c r="AE56" s="77"/>
      <c r="AF56" s="77"/>
      <c r="AG56" s="77"/>
      <c r="AH56" s="77"/>
      <c r="AI56" s="77"/>
      <c r="AJ56" s="77"/>
      <c r="AK56" s="77"/>
      <c r="AL56" s="77"/>
    </row>
    <row r="57" spans="1:38" s="91" customFormat="1" x14ac:dyDescent="0.2">
      <c r="A57" s="115">
        <v>2.7</v>
      </c>
      <c r="B57" s="116" t="s">
        <v>78</v>
      </c>
      <c r="C57" s="24"/>
      <c r="D57" s="25"/>
      <c r="E57" s="29"/>
      <c r="F57" s="401"/>
      <c r="G57" s="402"/>
      <c r="H57" s="27"/>
      <c r="I57" s="27"/>
      <c r="J57" s="160"/>
      <c r="K57" s="101"/>
      <c r="L57" s="101"/>
      <c r="M57" s="101"/>
      <c r="N57" s="101"/>
      <c r="O57" s="77"/>
      <c r="P57" s="77"/>
      <c r="Q57" s="77"/>
      <c r="R57" s="77"/>
      <c r="S57" s="77"/>
      <c r="T57" s="77"/>
      <c r="U57" s="77"/>
      <c r="V57" s="77"/>
      <c r="W57" s="77"/>
      <c r="X57" s="77"/>
      <c r="Y57" s="77"/>
      <c r="Z57" s="77"/>
      <c r="AA57" s="77"/>
      <c r="AB57" s="77"/>
      <c r="AC57" s="77"/>
      <c r="AD57" s="77"/>
      <c r="AE57" s="77"/>
      <c r="AF57" s="77"/>
      <c r="AG57" s="77"/>
      <c r="AH57" s="77"/>
      <c r="AI57" s="77"/>
      <c r="AJ57" s="77"/>
      <c r="AK57" s="77"/>
      <c r="AL57" s="77"/>
    </row>
    <row r="58" spans="1:38" s="91" customFormat="1" x14ac:dyDescent="0.2">
      <c r="A58" s="115">
        <v>2.8</v>
      </c>
      <c r="B58" s="116" t="s">
        <v>79</v>
      </c>
      <c r="C58" s="24"/>
      <c r="D58" s="25"/>
      <c r="E58" s="29"/>
      <c r="F58" s="401"/>
      <c r="G58" s="402"/>
      <c r="H58" s="27"/>
      <c r="I58" s="27"/>
      <c r="J58" s="160"/>
      <c r="K58" s="101"/>
      <c r="L58" s="101"/>
      <c r="M58" s="101"/>
      <c r="N58" s="101"/>
      <c r="O58" s="77"/>
      <c r="P58" s="77"/>
      <c r="Q58" s="77"/>
      <c r="R58" s="77"/>
      <c r="S58" s="77"/>
      <c r="T58" s="77"/>
      <c r="U58" s="77"/>
      <c r="V58" s="77"/>
      <c r="W58" s="77"/>
      <c r="X58" s="77"/>
      <c r="Y58" s="77"/>
      <c r="Z58" s="77"/>
      <c r="AA58" s="77"/>
      <c r="AB58" s="77"/>
      <c r="AC58" s="77"/>
      <c r="AD58" s="77"/>
      <c r="AE58" s="77"/>
      <c r="AF58" s="77"/>
      <c r="AG58" s="77"/>
      <c r="AH58" s="77"/>
      <c r="AI58" s="77"/>
      <c r="AJ58" s="77"/>
      <c r="AK58" s="77"/>
      <c r="AL58" s="77"/>
    </row>
    <row r="59" spans="1:38" s="91" customFormat="1" x14ac:dyDescent="0.2">
      <c r="A59" s="115">
        <v>3</v>
      </c>
      <c r="B59" s="116" t="s">
        <v>80</v>
      </c>
      <c r="C59" s="24"/>
      <c r="D59" s="25"/>
      <c r="E59" s="29"/>
      <c r="F59" s="401"/>
      <c r="G59" s="402"/>
      <c r="H59" s="27"/>
      <c r="I59" s="27"/>
      <c r="J59" s="160"/>
      <c r="K59" s="101"/>
      <c r="L59" s="101"/>
      <c r="M59" s="101"/>
      <c r="N59" s="101"/>
      <c r="O59" s="77"/>
      <c r="P59" s="77"/>
      <c r="Q59" s="77"/>
      <c r="R59" s="77"/>
      <c r="S59" s="77"/>
      <c r="T59" s="77"/>
      <c r="U59" s="77"/>
      <c r="V59" s="77"/>
      <c r="W59" s="77"/>
      <c r="X59" s="77"/>
      <c r="Y59" s="77"/>
      <c r="Z59" s="77"/>
      <c r="AA59" s="77"/>
      <c r="AB59" s="77"/>
      <c r="AC59" s="77"/>
      <c r="AD59" s="77"/>
      <c r="AE59" s="77"/>
      <c r="AF59" s="77"/>
      <c r="AG59" s="77"/>
      <c r="AH59" s="77"/>
      <c r="AI59" s="77"/>
      <c r="AJ59" s="77"/>
      <c r="AK59" s="77"/>
      <c r="AL59" s="77"/>
    </row>
    <row r="60" spans="1:38" s="91" customFormat="1" x14ac:dyDescent="0.2">
      <c r="A60" s="115">
        <v>4</v>
      </c>
      <c r="B60" s="116" t="s">
        <v>107</v>
      </c>
      <c r="C60" s="24"/>
      <c r="D60" s="25"/>
      <c r="E60" s="29"/>
      <c r="F60" s="401"/>
      <c r="G60" s="402"/>
      <c r="H60" s="27"/>
      <c r="I60" s="27"/>
      <c r="J60" s="160"/>
      <c r="K60" s="101"/>
      <c r="L60" s="101"/>
      <c r="M60" s="101"/>
      <c r="N60" s="101"/>
      <c r="O60" s="77"/>
      <c r="P60" s="77"/>
      <c r="Q60" s="77"/>
      <c r="R60" s="77"/>
      <c r="S60" s="77"/>
      <c r="T60" s="77"/>
      <c r="U60" s="77"/>
      <c r="V60" s="77"/>
      <c r="W60" s="77"/>
      <c r="X60" s="77"/>
      <c r="Y60" s="77"/>
      <c r="Z60" s="77"/>
      <c r="AA60" s="77"/>
      <c r="AB60" s="77"/>
      <c r="AC60" s="77"/>
      <c r="AD60" s="77"/>
      <c r="AE60" s="77"/>
      <c r="AF60" s="77"/>
      <c r="AG60" s="77"/>
      <c r="AH60" s="77"/>
      <c r="AI60" s="77"/>
      <c r="AJ60" s="77"/>
      <c r="AK60" s="77"/>
      <c r="AL60" s="77"/>
    </row>
    <row r="61" spans="1:38" s="91" customFormat="1" x14ac:dyDescent="0.2">
      <c r="A61" s="115">
        <v>5</v>
      </c>
      <c r="B61" s="116" t="s">
        <v>82</v>
      </c>
      <c r="C61" s="24"/>
      <c r="D61" s="25"/>
      <c r="E61" s="29"/>
      <c r="F61" s="401"/>
      <c r="G61" s="402"/>
      <c r="H61" s="27"/>
      <c r="I61" s="27"/>
      <c r="J61" s="160"/>
      <c r="K61" s="101"/>
      <c r="L61" s="101"/>
      <c r="M61" s="101"/>
      <c r="N61" s="101"/>
      <c r="O61" s="77"/>
      <c r="P61" s="77"/>
      <c r="Q61" s="77"/>
      <c r="R61" s="77"/>
      <c r="S61" s="77"/>
      <c r="T61" s="77"/>
      <c r="U61" s="77"/>
      <c r="V61" s="77"/>
      <c r="W61" s="77"/>
      <c r="X61" s="77"/>
      <c r="Y61" s="77"/>
      <c r="Z61" s="77"/>
      <c r="AA61" s="77"/>
      <c r="AB61" s="77"/>
      <c r="AC61" s="77"/>
      <c r="AD61" s="77"/>
      <c r="AE61" s="77"/>
      <c r="AF61" s="77"/>
      <c r="AG61" s="77"/>
      <c r="AH61" s="77"/>
      <c r="AI61" s="77"/>
      <c r="AJ61" s="77"/>
      <c r="AK61" s="77"/>
      <c r="AL61" s="77"/>
    </row>
    <row r="62" spans="1:38" s="122" customFormat="1" ht="38.25" customHeight="1" x14ac:dyDescent="0.2">
      <c r="A62" s="115">
        <v>6</v>
      </c>
      <c r="B62" s="116" t="s">
        <v>83</v>
      </c>
      <c r="C62" s="24"/>
      <c r="D62" s="25"/>
      <c r="E62" s="29"/>
      <c r="F62" s="401"/>
      <c r="G62" s="402"/>
      <c r="H62" s="27"/>
      <c r="I62" s="27"/>
      <c r="J62" s="160"/>
      <c r="K62" s="101"/>
      <c r="L62" s="101"/>
      <c r="M62" s="101"/>
      <c r="N62" s="101"/>
      <c r="O62" s="120"/>
      <c r="P62" s="120"/>
      <c r="Q62" s="120"/>
      <c r="R62" s="120"/>
      <c r="S62" s="120"/>
      <c r="T62" s="120"/>
      <c r="U62" s="120"/>
      <c r="V62" s="120"/>
      <c r="W62" s="120"/>
      <c r="X62" s="120"/>
      <c r="Y62" s="120"/>
      <c r="Z62" s="120"/>
      <c r="AA62" s="120"/>
      <c r="AB62" s="120"/>
      <c r="AC62" s="120"/>
      <c r="AD62" s="120"/>
      <c r="AE62" s="120"/>
      <c r="AF62" s="120"/>
      <c r="AG62" s="120"/>
      <c r="AH62" s="120"/>
      <c r="AI62" s="120"/>
      <c r="AJ62" s="120"/>
    </row>
    <row r="63" spans="1:38" s="122" customFormat="1" ht="26.25" customHeight="1" x14ac:dyDescent="0.2">
      <c r="A63" s="115">
        <v>7</v>
      </c>
      <c r="B63" s="116" t="s">
        <v>84</v>
      </c>
      <c r="C63" s="24"/>
      <c r="D63" s="25"/>
      <c r="E63" s="29"/>
      <c r="F63" s="401"/>
      <c r="G63" s="402"/>
      <c r="H63" s="27"/>
      <c r="I63" s="27"/>
      <c r="J63" s="160"/>
      <c r="K63" s="101"/>
      <c r="L63" s="101"/>
      <c r="M63" s="101"/>
      <c r="N63" s="101"/>
      <c r="O63" s="120"/>
      <c r="P63" s="120"/>
      <c r="Q63" s="120"/>
      <c r="R63" s="120"/>
      <c r="S63" s="120"/>
      <c r="T63" s="120"/>
      <c r="U63" s="120"/>
      <c r="V63" s="120"/>
      <c r="W63" s="120"/>
      <c r="X63" s="120"/>
      <c r="Y63" s="120"/>
      <c r="Z63" s="120"/>
      <c r="AA63" s="120"/>
      <c r="AB63" s="120"/>
      <c r="AC63" s="120"/>
      <c r="AD63" s="120"/>
      <c r="AE63" s="120"/>
      <c r="AF63" s="120"/>
      <c r="AG63" s="120"/>
      <c r="AH63" s="120"/>
      <c r="AI63" s="120"/>
      <c r="AJ63" s="120"/>
    </row>
    <row r="64" spans="1:38" s="122" customFormat="1" ht="19.5" customHeight="1" thickBot="1" x14ac:dyDescent="0.25">
      <c r="A64" s="115">
        <v>8</v>
      </c>
      <c r="B64" s="116" t="s">
        <v>85</v>
      </c>
      <c r="C64" s="26"/>
      <c r="D64" s="23"/>
      <c r="E64" s="30"/>
      <c r="F64" s="423"/>
      <c r="G64" s="424"/>
      <c r="H64" s="28"/>
      <c r="I64" s="28"/>
      <c r="J64" s="160"/>
      <c r="K64" s="101"/>
      <c r="L64" s="101"/>
      <c r="M64" s="101"/>
      <c r="N64" s="101"/>
      <c r="O64" s="120"/>
      <c r="P64" s="120"/>
      <c r="Q64" s="120"/>
      <c r="R64" s="120"/>
      <c r="S64" s="120"/>
      <c r="T64" s="120"/>
      <c r="U64" s="120"/>
      <c r="V64" s="120"/>
      <c r="W64" s="120"/>
      <c r="X64" s="120"/>
      <c r="Y64" s="120"/>
      <c r="Z64" s="120"/>
      <c r="AA64" s="120"/>
      <c r="AB64" s="120"/>
      <c r="AC64" s="120"/>
      <c r="AD64" s="120"/>
      <c r="AE64" s="120"/>
      <c r="AF64" s="120"/>
      <c r="AG64" s="120"/>
      <c r="AH64" s="120"/>
      <c r="AI64" s="120"/>
      <c r="AJ64" s="120"/>
    </row>
    <row r="65" spans="1:47" s="122" customFormat="1" ht="24.75" customHeight="1" thickBot="1" x14ac:dyDescent="0.25">
      <c r="A65" s="91"/>
      <c r="B65" s="91"/>
      <c r="C65" s="118" t="s">
        <v>142</v>
      </c>
      <c r="D65" s="60">
        <f>SUM(D46:D64)</f>
        <v>0</v>
      </c>
      <c r="E65" s="376"/>
      <c r="F65" s="376"/>
      <c r="G65" s="376"/>
      <c r="H65" s="59">
        <f>SUM(H46:H64)</f>
        <v>0</v>
      </c>
      <c r="I65" s="59">
        <f>SUM(I46:I64)</f>
        <v>0</v>
      </c>
      <c r="J65" s="160"/>
      <c r="K65" s="101"/>
      <c r="L65" s="101"/>
      <c r="M65" s="101"/>
      <c r="N65" s="101"/>
      <c r="O65" s="120"/>
      <c r="P65" s="120"/>
      <c r="Q65" s="120"/>
      <c r="R65" s="120"/>
      <c r="S65" s="120"/>
      <c r="T65" s="120"/>
      <c r="U65" s="120"/>
      <c r="V65" s="120"/>
      <c r="W65" s="120"/>
      <c r="X65" s="120"/>
      <c r="Y65" s="120"/>
      <c r="Z65" s="120"/>
      <c r="AA65" s="120"/>
      <c r="AB65" s="120"/>
      <c r="AC65" s="120"/>
      <c r="AD65" s="120"/>
      <c r="AE65" s="120"/>
      <c r="AF65" s="120"/>
      <c r="AG65" s="120"/>
      <c r="AH65" s="120"/>
      <c r="AI65" s="120"/>
      <c r="AJ65" s="120"/>
    </row>
    <row r="66" spans="1:47" s="122" customFormat="1" ht="24" thickBot="1" x14ac:dyDescent="0.25">
      <c r="A66" s="94"/>
      <c r="B66" s="94"/>
      <c r="C66" s="119" t="s">
        <v>153</v>
      </c>
      <c r="D66" s="64" t="e">
        <f>D65/$C$6</f>
        <v>#DIV/0!</v>
      </c>
      <c r="E66" s="377"/>
      <c r="F66" s="377"/>
      <c r="G66" s="377"/>
      <c r="H66" s="65" t="e">
        <f>H65/$C$6</f>
        <v>#DIV/0!</v>
      </c>
      <c r="I66" s="65" t="e">
        <f>I65/$C$6</f>
        <v>#DIV/0!</v>
      </c>
      <c r="J66" s="93"/>
      <c r="K66" s="161"/>
      <c r="L66" s="94"/>
      <c r="M66" s="94"/>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row>
    <row r="67" spans="1:47" ht="23.25" customHeight="1" x14ac:dyDescent="0.2">
      <c r="A67" s="94"/>
      <c r="B67" s="94"/>
      <c r="C67" s="93"/>
      <c r="D67" s="93"/>
      <c r="E67" s="93"/>
      <c r="F67" s="93"/>
    </row>
    <row r="68" spans="1:47" ht="39.4" customHeight="1" x14ac:dyDescent="0.2">
      <c r="A68" s="161" t="s">
        <v>122</v>
      </c>
      <c r="B68" s="161"/>
      <c r="C68" s="161"/>
      <c r="D68" s="161"/>
      <c r="E68" s="161"/>
      <c r="F68" s="161"/>
    </row>
    <row r="69" spans="1:47" ht="24.75" customHeight="1" x14ac:dyDescent="0.2">
      <c r="A69" s="162"/>
      <c r="B69" s="162"/>
      <c r="C69" s="162"/>
      <c r="D69" s="162"/>
      <c r="E69" s="162"/>
      <c r="F69" s="162"/>
    </row>
    <row r="70" spans="1:47" ht="27" customHeight="1" x14ac:dyDescent="0.2">
      <c r="A70" s="435" t="s">
        <v>121</v>
      </c>
      <c r="B70" s="436"/>
      <c r="C70" s="198" t="s">
        <v>163</v>
      </c>
      <c r="D70" s="198" t="s">
        <v>160</v>
      </c>
      <c r="E70" s="288" t="s">
        <v>158</v>
      </c>
      <c r="F70" s="289"/>
      <c r="G70" s="292" t="s">
        <v>159</v>
      </c>
      <c r="H70" s="292"/>
      <c r="I70" s="292"/>
      <c r="J70" s="292"/>
      <c r="K70" s="292"/>
      <c r="L70" s="292"/>
      <c r="M70" s="292"/>
      <c r="N70" s="289"/>
      <c r="O70" s="288" t="s">
        <v>161</v>
      </c>
      <c r="P70" s="292"/>
      <c r="Q70" s="292"/>
      <c r="R70" s="289"/>
      <c r="S70" s="294" t="s">
        <v>120</v>
      </c>
      <c r="T70" s="198" t="s">
        <v>162</v>
      </c>
    </row>
    <row r="71" spans="1:47" ht="27" customHeight="1" x14ac:dyDescent="0.2">
      <c r="A71" s="437"/>
      <c r="B71" s="438"/>
      <c r="C71" s="422"/>
      <c r="D71" s="287"/>
      <c r="E71" s="290"/>
      <c r="F71" s="291"/>
      <c r="G71" s="293"/>
      <c r="H71" s="293"/>
      <c r="I71" s="293"/>
      <c r="J71" s="293"/>
      <c r="K71" s="293"/>
      <c r="L71" s="293"/>
      <c r="M71" s="293"/>
      <c r="N71" s="291"/>
      <c r="O71" s="290"/>
      <c r="P71" s="293"/>
      <c r="Q71" s="293"/>
      <c r="R71" s="291"/>
      <c r="S71" s="295"/>
      <c r="T71" s="287"/>
    </row>
    <row r="72" spans="1:47" ht="27" customHeight="1" x14ac:dyDescent="0.2">
      <c r="A72" s="439"/>
      <c r="B72" s="440"/>
      <c r="C72" s="422"/>
      <c r="D72" s="317" t="s">
        <v>115</v>
      </c>
      <c r="E72" s="318"/>
      <c r="F72" s="319"/>
      <c r="G72" s="317" t="s">
        <v>114</v>
      </c>
      <c r="H72" s="318"/>
      <c r="I72" s="318"/>
      <c r="J72" s="318"/>
      <c r="K72" s="318"/>
      <c r="L72" s="318"/>
      <c r="M72" s="318"/>
      <c r="N72" s="319"/>
      <c r="O72" s="317" t="s">
        <v>113</v>
      </c>
      <c r="P72" s="318"/>
      <c r="Q72" s="318"/>
      <c r="R72" s="319"/>
      <c r="S72" s="295"/>
      <c r="T72" s="198" t="s">
        <v>112</v>
      </c>
    </row>
    <row r="73" spans="1:47" ht="27" customHeight="1" x14ac:dyDescent="0.2">
      <c r="A73" s="124" t="s">
        <v>65</v>
      </c>
      <c r="B73" s="125"/>
      <c r="C73" s="287"/>
      <c r="D73" s="126" t="s">
        <v>86</v>
      </c>
      <c r="E73" s="126" t="s">
        <v>87</v>
      </c>
      <c r="F73" s="126" t="s">
        <v>88</v>
      </c>
      <c r="G73" s="126" t="s">
        <v>89</v>
      </c>
      <c r="H73" s="126" t="s">
        <v>90</v>
      </c>
      <c r="I73" s="126" t="s">
        <v>91</v>
      </c>
      <c r="J73" s="126" t="s">
        <v>92</v>
      </c>
      <c r="K73" s="126" t="s">
        <v>93</v>
      </c>
      <c r="L73" s="317" t="s">
        <v>94</v>
      </c>
      <c r="M73" s="319"/>
      <c r="N73" s="126" t="s">
        <v>95</v>
      </c>
      <c r="O73" s="126" t="s">
        <v>96</v>
      </c>
      <c r="P73" s="126" t="s">
        <v>97</v>
      </c>
      <c r="Q73" s="126" t="s">
        <v>98</v>
      </c>
      <c r="R73" s="126" t="s">
        <v>99</v>
      </c>
      <c r="S73" s="296"/>
      <c r="T73" s="287"/>
    </row>
    <row r="74" spans="1:47" ht="27" customHeight="1" x14ac:dyDescent="0.2">
      <c r="A74" s="127">
        <v>0.1</v>
      </c>
      <c r="B74" s="116" t="s">
        <v>67</v>
      </c>
      <c r="C74" s="347"/>
      <c r="D74" s="348"/>
      <c r="E74" s="348"/>
      <c r="F74" s="348"/>
      <c r="G74" s="348"/>
      <c r="H74" s="348"/>
      <c r="I74" s="348"/>
      <c r="J74" s="348"/>
      <c r="K74" s="348"/>
      <c r="L74" s="348"/>
      <c r="M74" s="348"/>
      <c r="N74" s="349"/>
      <c r="O74" s="44"/>
      <c r="P74" s="44"/>
      <c r="Q74" s="44"/>
      <c r="R74" s="44"/>
      <c r="S74" s="49">
        <f>SUM(C74:R74)</f>
        <v>0</v>
      </c>
      <c r="T74" s="50"/>
    </row>
    <row r="75" spans="1:47" ht="27" customHeight="1" x14ac:dyDescent="0.2">
      <c r="A75" s="115">
        <v>0.2</v>
      </c>
      <c r="B75" s="116" t="s">
        <v>68</v>
      </c>
      <c r="C75" s="301"/>
      <c r="D75" s="302"/>
      <c r="E75" s="302"/>
      <c r="F75" s="302"/>
      <c r="G75" s="302"/>
      <c r="H75" s="302"/>
      <c r="I75" s="302"/>
      <c r="J75" s="302"/>
      <c r="K75" s="302"/>
      <c r="L75" s="302"/>
      <c r="M75" s="302"/>
      <c r="N75" s="303"/>
      <c r="O75" s="44"/>
      <c r="P75" s="44"/>
      <c r="Q75" s="44"/>
      <c r="R75" s="44"/>
      <c r="S75" s="49">
        <f t="shared" ref="S75:S92" si="3">SUM(C75:R75)</f>
        <v>0</v>
      </c>
      <c r="T75" s="41"/>
    </row>
    <row r="76" spans="1:47" ht="27" customHeight="1" x14ac:dyDescent="0.2">
      <c r="A76" s="115">
        <v>0.3</v>
      </c>
      <c r="B76" s="116" t="s">
        <v>69</v>
      </c>
      <c r="C76" s="41"/>
      <c r="D76" s="41"/>
      <c r="E76" s="42"/>
      <c r="F76" s="43"/>
      <c r="G76" s="43"/>
      <c r="H76" s="44"/>
      <c r="I76" s="44"/>
      <c r="J76" s="44"/>
      <c r="K76" s="44"/>
      <c r="L76" s="347"/>
      <c r="M76" s="348"/>
      <c r="N76" s="349"/>
      <c r="O76" s="44"/>
      <c r="P76" s="44"/>
      <c r="Q76" s="44"/>
      <c r="R76" s="44"/>
      <c r="S76" s="49">
        <f t="shared" si="3"/>
        <v>0</v>
      </c>
      <c r="T76" s="41"/>
    </row>
    <row r="77" spans="1:47" ht="27" customHeight="1" x14ac:dyDescent="0.2">
      <c r="A77" s="115">
        <v>0.4</v>
      </c>
      <c r="B77" s="116" t="s">
        <v>70</v>
      </c>
      <c r="C77" s="41"/>
      <c r="D77" s="41"/>
      <c r="E77" s="42"/>
      <c r="F77" s="43"/>
      <c r="G77" s="45"/>
      <c r="H77" s="44"/>
      <c r="I77" s="44"/>
      <c r="J77" s="44"/>
      <c r="K77" s="44"/>
      <c r="L77" s="298"/>
      <c r="M77" s="299"/>
      <c r="N77" s="300"/>
      <c r="O77" s="44"/>
      <c r="P77" s="44"/>
      <c r="Q77" s="44"/>
      <c r="R77" s="44"/>
      <c r="S77" s="49">
        <f t="shared" si="3"/>
        <v>0</v>
      </c>
      <c r="T77" s="44"/>
    </row>
    <row r="78" spans="1:47" ht="27" customHeight="1" x14ac:dyDescent="0.2">
      <c r="A78" s="115">
        <v>0.5</v>
      </c>
      <c r="B78" s="116" t="s">
        <v>100</v>
      </c>
      <c r="C78" s="41"/>
      <c r="D78" s="41"/>
      <c r="E78" s="42"/>
      <c r="F78" s="43"/>
      <c r="G78" s="45"/>
      <c r="H78" s="44"/>
      <c r="I78" s="44"/>
      <c r="J78" s="44"/>
      <c r="K78" s="44"/>
      <c r="L78" s="298"/>
      <c r="M78" s="299"/>
      <c r="N78" s="300"/>
      <c r="O78" s="44"/>
      <c r="P78" s="44"/>
      <c r="Q78" s="44"/>
      <c r="R78" s="44"/>
      <c r="S78" s="49">
        <f t="shared" si="3"/>
        <v>0</v>
      </c>
      <c r="T78" s="44"/>
    </row>
    <row r="79" spans="1:47" ht="27" customHeight="1" x14ac:dyDescent="0.2">
      <c r="A79" s="115">
        <v>1</v>
      </c>
      <c r="B79" s="116" t="s">
        <v>71</v>
      </c>
      <c r="C79" s="41"/>
      <c r="D79" s="41"/>
      <c r="E79" s="46"/>
      <c r="F79" s="41"/>
      <c r="G79" s="44"/>
      <c r="H79" s="44"/>
      <c r="I79" s="44"/>
      <c r="J79" s="44"/>
      <c r="K79" s="44"/>
      <c r="L79" s="298"/>
      <c r="M79" s="299"/>
      <c r="N79" s="300"/>
      <c r="O79" s="44"/>
      <c r="P79" s="44"/>
      <c r="Q79" s="44"/>
      <c r="R79" s="44"/>
      <c r="S79" s="49">
        <f t="shared" si="3"/>
        <v>0</v>
      </c>
      <c r="T79" s="44"/>
    </row>
    <row r="80" spans="1:47" ht="27" customHeight="1" x14ac:dyDescent="0.2">
      <c r="A80" s="115">
        <v>2.1</v>
      </c>
      <c r="B80" s="116" t="s">
        <v>72</v>
      </c>
      <c r="C80" s="41"/>
      <c r="D80" s="41"/>
      <c r="E80" s="41"/>
      <c r="F80" s="41"/>
      <c r="G80" s="41"/>
      <c r="H80" s="44"/>
      <c r="I80" s="44"/>
      <c r="J80" s="44"/>
      <c r="K80" s="44"/>
      <c r="L80" s="298"/>
      <c r="M80" s="299"/>
      <c r="N80" s="300"/>
      <c r="O80" s="44"/>
      <c r="P80" s="44"/>
      <c r="Q80" s="44"/>
      <c r="R80" s="44"/>
      <c r="S80" s="49">
        <f t="shared" si="3"/>
        <v>0</v>
      </c>
      <c r="T80" s="41"/>
    </row>
    <row r="81" spans="1:21" ht="27" customHeight="1" x14ac:dyDescent="0.2">
      <c r="A81" s="115">
        <v>2.2000000000000002</v>
      </c>
      <c r="B81" s="116" t="s">
        <v>73</v>
      </c>
      <c r="C81" s="41"/>
      <c r="D81" s="41"/>
      <c r="E81" s="46"/>
      <c r="F81" s="41"/>
      <c r="G81" s="41"/>
      <c r="H81" s="44"/>
      <c r="I81" s="44"/>
      <c r="J81" s="44"/>
      <c r="K81" s="44"/>
      <c r="L81" s="298"/>
      <c r="M81" s="299"/>
      <c r="N81" s="300"/>
      <c r="O81" s="44"/>
      <c r="P81" s="44"/>
      <c r="Q81" s="44"/>
      <c r="R81" s="44"/>
      <c r="S81" s="49">
        <f t="shared" si="3"/>
        <v>0</v>
      </c>
      <c r="T81" s="41"/>
    </row>
    <row r="82" spans="1:21" ht="27" customHeight="1" x14ac:dyDescent="0.2">
      <c r="A82" s="115">
        <v>2.2999999999999998</v>
      </c>
      <c r="B82" s="116" t="s">
        <v>74</v>
      </c>
      <c r="C82" s="41"/>
      <c r="D82" s="41"/>
      <c r="E82" s="46"/>
      <c r="F82" s="41"/>
      <c r="G82" s="41"/>
      <c r="H82" s="44"/>
      <c r="I82" s="44"/>
      <c r="J82" s="44"/>
      <c r="K82" s="44"/>
      <c r="L82" s="298"/>
      <c r="M82" s="299"/>
      <c r="N82" s="300"/>
      <c r="O82" s="44"/>
      <c r="P82" s="44"/>
      <c r="Q82" s="44"/>
      <c r="R82" s="44"/>
      <c r="S82" s="49">
        <f t="shared" si="3"/>
        <v>0</v>
      </c>
      <c r="T82" s="41"/>
    </row>
    <row r="83" spans="1:21" ht="27" customHeight="1" x14ac:dyDescent="0.2">
      <c r="A83" s="115">
        <v>2.4</v>
      </c>
      <c r="B83" s="116" t="s">
        <v>75</v>
      </c>
      <c r="C83" s="41"/>
      <c r="D83" s="41"/>
      <c r="E83" s="46"/>
      <c r="F83" s="41"/>
      <c r="G83" s="41"/>
      <c r="H83" s="44"/>
      <c r="I83" s="44"/>
      <c r="J83" s="44"/>
      <c r="K83" s="44"/>
      <c r="L83" s="298"/>
      <c r="M83" s="299"/>
      <c r="N83" s="300"/>
      <c r="O83" s="44"/>
      <c r="P83" s="44"/>
      <c r="Q83" s="44"/>
      <c r="R83" s="44"/>
      <c r="S83" s="49">
        <f t="shared" si="3"/>
        <v>0</v>
      </c>
      <c r="T83" s="41"/>
    </row>
    <row r="84" spans="1:21" ht="27" customHeight="1" x14ac:dyDescent="0.2">
      <c r="A84" s="115">
        <v>2.5</v>
      </c>
      <c r="B84" s="116" t="s">
        <v>76</v>
      </c>
      <c r="C84" s="41"/>
      <c r="D84" s="41"/>
      <c r="E84" s="46"/>
      <c r="F84" s="41"/>
      <c r="G84" s="41"/>
      <c r="H84" s="44"/>
      <c r="I84" s="44"/>
      <c r="J84" s="44"/>
      <c r="K84" s="44"/>
      <c r="L84" s="298"/>
      <c r="M84" s="299"/>
      <c r="N84" s="300"/>
      <c r="O84" s="44"/>
      <c r="P84" s="44"/>
      <c r="Q84" s="44"/>
      <c r="R84" s="44"/>
      <c r="S84" s="49">
        <f t="shared" si="3"/>
        <v>0</v>
      </c>
      <c r="T84" s="41"/>
    </row>
    <row r="85" spans="1:21" ht="27" customHeight="1" x14ac:dyDescent="0.2">
      <c r="A85" s="115">
        <v>2.6</v>
      </c>
      <c r="B85" s="116" t="s">
        <v>77</v>
      </c>
      <c r="C85" s="41"/>
      <c r="D85" s="41"/>
      <c r="E85" s="46"/>
      <c r="F85" s="41"/>
      <c r="G85" s="41"/>
      <c r="H85" s="44"/>
      <c r="I85" s="44"/>
      <c r="J85" s="44"/>
      <c r="K85" s="44"/>
      <c r="L85" s="298"/>
      <c r="M85" s="299"/>
      <c r="N85" s="300"/>
      <c r="O85" s="44"/>
      <c r="P85" s="44"/>
      <c r="Q85" s="44"/>
      <c r="R85" s="44"/>
      <c r="S85" s="49">
        <f t="shared" si="3"/>
        <v>0</v>
      </c>
      <c r="T85" s="41"/>
    </row>
    <row r="86" spans="1:21" ht="27" customHeight="1" x14ac:dyDescent="0.2">
      <c r="A86" s="115">
        <v>2.7</v>
      </c>
      <c r="B86" s="116" t="s">
        <v>78</v>
      </c>
      <c r="C86" s="41"/>
      <c r="D86" s="41"/>
      <c r="E86" s="46"/>
      <c r="F86" s="41"/>
      <c r="G86" s="41"/>
      <c r="H86" s="44"/>
      <c r="I86" s="44"/>
      <c r="J86" s="44"/>
      <c r="K86" s="44"/>
      <c r="L86" s="298"/>
      <c r="M86" s="299"/>
      <c r="N86" s="300"/>
      <c r="O86" s="44"/>
      <c r="P86" s="44"/>
      <c r="Q86" s="44"/>
      <c r="R86" s="44"/>
      <c r="S86" s="49">
        <f t="shared" si="3"/>
        <v>0</v>
      </c>
      <c r="T86" s="41"/>
    </row>
    <row r="87" spans="1:21" ht="27" customHeight="1" x14ac:dyDescent="0.2">
      <c r="A87" s="115">
        <v>2.8</v>
      </c>
      <c r="B87" s="116" t="s">
        <v>79</v>
      </c>
      <c r="C87" s="41"/>
      <c r="D87" s="41"/>
      <c r="E87" s="46"/>
      <c r="F87" s="41"/>
      <c r="G87" s="41"/>
      <c r="H87" s="44"/>
      <c r="I87" s="44"/>
      <c r="J87" s="44"/>
      <c r="K87" s="44"/>
      <c r="L87" s="298"/>
      <c r="M87" s="299"/>
      <c r="N87" s="300"/>
      <c r="O87" s="44"/>
      <c r="P87" s="44"/>
      <c r="Q87" s="44"/>
      <c r="R87" s="44"/>
      <c r="S87" s="49">
        <f t="shared" si="3"/>
        <v>0</v>
      </c>
      <c r="T87" s="41"/>
    </row>
    <row r="88" spans="1:21" ht="27" customHeight="1" x14ac:dyDescent="0.2">
      <c r="A88" s="115">
        <v>3</v>
      </c>
      <c r="B88" s="116" t="s">
        <v>80</v>
      </c>
      <c r="C88" s="41"/>
      <c r="D88" s="41"/>
      <c r="E88" s="46"/>
      <c r="F88" s="41"/>
      <c r="G88" s="41"/>
      <c r="H88" s="44"/>
      <c r="I88" s="44"/>
      <c r="J88" s="44"/>
      <c r="K88" s="44"/>
      <c r="L88" s="298"/>
      <c r="M88" s="299"/>
      <c r="N88" s="300"/>
      <c r="O88" s="44"/>
      <c r="P88" s="44"/>
      <c r="Q88" s="44"/>
      <c r="R88" s="44"/>
      <c r="S88" s="49">
        <f t="shared" si="3"/>
        <v>0</v>
      </c>
      <c r="T88" s="41"/>
    </row>
    <row r="89" spans="1:21" ht="27" customHeight="1" x14ac:dyDescent="0.2">
      <c r="A89" s="115">
        <v>4</v>
      </c>
      <c r="B89" s="116" t="s">
        <v>81</v>
      </c>
      <c r="C89" s="43"/>
      <c r="D89" s="43"/>
      <c r="E89" s="42"/>
      <c r="F89" s="43"/>
      <c r="G89" s="43"/>
      <c r="H89" s="44"/>
      <c r="I89" s="44"/>
      <c r="J89" s="44"/>
      <c r="K89" s="44"/>
      <c r="L89" s="301"/>
      <c r="M89" s="302"/>
      <c r="N89" s="303"/>
      <c r="O89" s="45"/>
      <c r="P89" s="45"/>
      <c r="Q89" s="45"/>
      <c r="R89" s="45"/>
      <c r="S89" s="49">
        <f t="shared" si="3"/>
        <v>0</v>
      </c>
      <c r="T89" s="43"/>
    </row>
    <row r="90" spans="1:21" ht="27" customHeight="1" x14ac:dyDescent="0.2">
      <c r="A90" s="115">
        <v>5</v>
      </c>
      <c r="B90" s="116" t="s">
        <v>82</v>
      </c>
      <c r="C90" s="43"/>
      <c r="D90" s="43"/>
      <c r="E90" s="42"/>
      <c r="F90" s="43"/>
      <c r="G90" s="43"/>
      <c r="H90" s="44"/>
      <c r="I90" s="44"/>
      <c r="J90" s="44"/>
      <c r="K90" s="44"/>
      <c r="L90" s="41" t="s">
        <v>101</v>
      </c>
      <c r="M90" s="41" t="s">
        <v>102</v>
      </c>
      <c r="N90" s="47"/>
      <c r="O90" s="45"/>
      <c r="P90" s="45"/>
      <c r="Q90" s="45"/>
      <c r="R90" s="45"/>
      <c r="S90" s="49">
        <f>SUM(C90:R90)</f>
        <v>0</v>
      </c>
      <c r="T90" s="43"/>
    </row>
    <row r="91" spans="1:21" ht="27" customHeight="1" x14ac:dyDescent="0.2">
      <c r="A91" s="115">
        <v>6</v>
      </c>
      <c r="B91" s="116" t="s">
        <v>83</v>
      </c>
      <c r="C91" s="43"/>
      <c r="D91" s="43"/>
      <c r="E91" s="42"/>
      <c r="F91" s="43"/>
      <c r="G91" s="41"/>
      <c r="H91" s="44"/>
      <c r="I91" s="44"/>
      <c r="J91" s="44"/>
      <c r="K91" s="44"/>
      <c r="L91" s="347"/>
      <c r="M91" s="348"/>
      <c r="N91" s="349"/>
      <c r="O91" s="44"/>
      <c r="P91" s="44"/>
      <c r="Q91" s="44"/>
      <c r="R91" s="44"/>
      <c r="S91" s="49">
        <f t="shared" si="3"/>
        <v>0</v>
      </c>
      <c r="T91" s="41"/>
    </row>
    <row r="92" spans="1:21" ht="27" customHeight="1" x14ac:dyDescent="0.2">
      <c r="A92" s="115">
        <v>7</v>
      </c>
      <c r="B92" s="116" t="s">
        <v>84</v>
      </c>
      <c r="C92" s="43"/>
      <c r="D92" s="43"/>
      <c r="E92" s="42"/>
      <c r="F92" s="43"/>
      <c r="G92" s="41"/>
      <c r="H92" s="44"/>
      <c r="I92" s="44"/>
      <c r="J92" s="44"/>
      <c r="K92" s="44"/>
      <c r="L92" s="298"/>
      <c r="M92" s="299"/>
      <c r="N92" s="300"/>
      <c r="O92" s="44"/>
      <c r="P92" s="44"/>
      <c r="Q92" s="44"/>
      <c r="R92" s="44"/>
      <c r="S92" s="49">
        <f t="shared" si="3"/>
        <v>0</v>
      </c>
      <c r="T92" s="41"/>
    </row>
    <row r="93" spans="1:21" ht="24.75" customHeight="1" x14ac:dyDescent="0.2">
      <c r="A93" s="115">
        <v>8</v>
      </c>
      <c r="B93" s="116" t="s">
        <v>85</v>
      </c>
      <c r="C93" s="43"/>
      <c r="D93" s="43"/>
      <c r="E93" s="42"/>
      <c r="F93" s="43"/>
      <c r="G93" s="41"/>
      <c r="H93" s="44"/>
      <c r="I93" s="44"/>
      <c r="J93" s="44"/>
      <c r="K93" s="44"/>
      <c r="L93" s="301"/>
      <c r="M93" s="302"/>
      <c r="N93" s="303"/>
      <c r="O93" s="44"/>
      <c r="P93" s="44"/>
      <c r="Q93" s="44"/>
      <c r="R93" s="44"/>
      <c r="S93" s="49">
        <f>SUM(C93:R93)</f>
        <v>0</v>
      </c>
      <c r="T93" s="41"/>
    </row>
    <row r="94" spans="1:21" ht="18" customHeight="1" x14ac:dyDescent="0.2">
      <c r="A94" s="213" t="s">
        <v>103</v>
      </c>
      <c r="B94" s="214"/>
      <c r="C94" s="48">
        <f>SUM(C76:C93)</f>
        <v>0</v>
      </c>
      <c r="D94" s="48">
        <f t="shared" ref="D94:K94" si="4">SUM(D76:D93)</f>
        <v>0</v>
      </c>
      <c r="E94" s="163">
        <f t="shared" si="4"/>
        <v>0</v>
      </c>
      <c r="F94" s="48">
        <f t="shared" si="4"/>
        <v>0</v>
      </c>
      <c r="G94" s="48">
        <f t="shared" si="4"/>
        <v>0</v>
      </c>
      <c r="H94" s="48">
        <f t="shared" si="4"/>
        <v>0</v>
      </c>
      <c r="I94" s="48">
        <f t="shared" si="4"/>
        <v>0</v>
      </c>
      <c r="J94" s="48">
        <f t="shared" si="4"/>
        <v>0</v>
      </c>
      <c r="K94" s="48">
        <f t="shared" si="4"/>
        <v>0</v>
      </c>
      <c r="L94" s="429" t="e">
        <f>L90+M90</f>
        <v>#VALUE!</v>
      </c>
      <c r="M94" s="430"/>
      <c r="N94" s="48">
        <f>N90</f>
        <v>0</v>
      </c>
      <c r="O94" s="48">
        <f>SUM(O74:O93)</f>
        <v>0</v>
      </c>
      <c r="P94" s="48">
        <f t="shared" ref="P94:T94" si="5">SUM(P74:P93)</f>
        <v>0</v>
      </c>
      <c r="Q94" s="48">
        <f t="shared" si="5"/>
        <v>0</v>
      </c>
      <c r="R94" s="48">
        <f t="shared" si="5"/>
        <v>0</v>
      </c>
      <c r="S94" s="48">
        <f t="shared" si="5"/>
        <v>0</v>
      </c>
      <c r="T94" s="48">
        <f t="shared" si="5"/>
        <v>0</v>
      </c>
    </row>
    <row r="95" spans="1:21" ht="18" customHeight="1" x14ac:dyDescent="0.2">
      <c r="A95" s="213" t="s">
        <v>104</v>
      </c>
      <c r="B95" s="214"/>
      <c r="C95" s="51" t="e">
        <f t="shared" ref="C95:K95" si="6">C94/$C$6</f>
        <v>#DIV/0!</v>
      </c>
      <c r="D95" s="51" t="e">
        <f t="shared" si="6"/>
        <v>#DIV/0!</v>
      </c>
      <c r="E95" s="51" t="e">
        <f t="shared" si="6"/>
        <v>#DIV/0!</v>
      </c>
      <c r="F95" s="51" t="e">
        <f t="shared" si="6"/>
        <v>#DIV/0!</v>
      </c>
      <c r="G95" s="51" t="e">
        <f t="shared" si="6"/>
        <v>#DIV/0!</v>
      </c>
      <c r="H95" s="51" t="e">
        <f t="shared" si="6"/>
        <v>#DIV/0!</v>
      </c>
      <c r="I95" s="51" t="e">
        <f t="shared" si="6"/>
        <v>#DIV/0!</v>
      </c>
      <c r="J95" s="51" t="e">
        <f t="shared" si="6"/>
        <v>#DIV/0!</v>
      </c>
      <c r="K95" s="51" t="e">
        <f t="shared" si="6"/>
        <v>#DIV/0!</v>
      </c>
      <c r="L95" s="431" t="e">
        <f>L94/$C$6</f>
        <v>#VALUE!</v>
      </c>
      <c r="M95" s="432"/>
      <c r="N95" s="51" t="e">
        <f t="shared" ref="N95:T95" si="7">N94/$C$6</f>
        <v>#DIV/0!</v>
      </c>
      <c r="O95" s="52" t="e">
        <f t="shared" si="7"/>
        <v>#DIV/0!</v>
      </c>
      <c r="P95" s="52" t="e">
        <f t="shared" si="7"/>
        <v>#DIV/0!</v>
      </c>
      <c r="Q95" s="52" t="e">
        <f t="shared" si="7"/>
        <v>#DIV/0!</v>
      </c>
      <c r="R95" s="52" t="e">
        <f t="shared" si="7"/>
        <v>#DIV/0!</v>
      </c>
      <c r="S95" s="52" t="e">
        <f t="shared" si="7"/>
        <v>#DIV/0!</v>
      </c>
      <c r="T95" s="51" t="e">
        <f t="shared" si="7"/>
        <v>#DIV/0!</v>
      </c>
    </row>
    <row r="96" spans="1:21" x14ac:dyDescent="0.2">
      <c r="A96" s="164" t="s">
        <v>105</v>
      </c>
      <c r="B96" s="165"/>
      <c r="C96" s="165"/>
      <c r="D96" s="165"/>
      <c r="E96" s="165"/>
      <c r="F96" s="165"/>
      <c r="G96" s="165"/>
      <c r="H96" s="165"/>
      <c r="I96" s="165"/>
      <c r="J96" s="165"/>
      <c r="K96" s="165"/>
      <c r="L96" s="165"/>
      <c r="M96" s="165"/>
      <c r="N96" s="165"/>
      <c r="O96" s="165"/>
      <c r="P96" s="165"/>
      <c r="Q96" s="166"/>
      <c r="R96" s="166"/>
      <c r="S96" s="166"/>
      <c r="T96" s="166"/>
      <c r="U96" s="148"/>
    </row>
    <row r="97" spans="1:47" s="140" customFormat="1" ht="12.75" customHeight="1" x14ac:dyDescent="0.2">
      <c r="A97" s="324" t="s">
        <v>140</v>
      </c>
      <c r="B97" s="324"/>
      <c r="C97" s="324"/>
      <c r="D97" s="324"/>
      <c r="E97" s="324"/>
      <c r="F97" s="324"/>
      <c r="G97" s="324"/>
      <c r="H97" s="324"/>
      <c r="I97" s="324"/>
      <c r="J97" s="324"/>
      <c r="K97" s="324"/>
      <c r="L97" s="324"/>
      <c r="M97" s="324"/>
      <c r="N97" s="324"/>
      <c r="O97" s="324"/>
      <c r="P97" s="324"/>
      <c r="Q97" s="419"/>
      <c r="R97" s="420"/>
      <c r="S97" s="421"/>
      <c r="T97" s="132" t="s">
        <v>116</v>
      </c>
      <c r="U97" s="139"/>
      <c r="V97" s="139"/>
      <c r="W97" s="139"/>
      <c r="X97" s="139"/>
      <c r="Y97" s="139"/>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row>
    <row r="98" spans="1:47" ht="14.25" x14ac:dyDescent="0.2">
      <c r="A98" s="133" t="s">
        <v>118</v>
      </c>
      <c r="B98" s="133"/>
      <c r="C98" s="133"/>
      <c r="D98" s="133"/>
      <c r="E98" s="133"/>
      <c r="F98" s="133"/>
      <c r="G98" s="133"/>
      <c r="H98" s="133"/>
      <c r="I98" s="133"/>
      <c r="J98" s="133"/>
      <c r="K98" s="133"/>
      <c r="L98" s="133"/>
      <c r="M98" s="133"/>
      <c r="N98" s="133"/>
      <c r="O98" s="133"/>
      <c r="P98" s="133"/>
      <c r="Q98" s="331"/>
      <c r="R98" s="332"/>
      <c r="S98" s="333"/>
      <c r="T98" s="135" t="s">
        <v>124</v>
      </c>
    </row>
    <row r="99" spans="1:47" ht="23.25" customHeight="1" x14ac:dyDescent="0.2">
      <c r="A99" s="133"/>
      <c r="B99" s="133"/>
      <c r="C99" s="133"/>
      <c r="D99" s="133"/>
      <c r="E99" s="133"/>
      <c r="F99" s="133"/>
      <c r="G99" s="133"/>
      <c r="H99" s="133"/>
      <c r="I99" s="133"/>
      <c r="J99" s="133"/>
      <c r="K99" s="133"/>
      <c r="L99" s="133"/>
      <c r="M99" s="133"/>
      <c r="N99" s="133"/>
      <c r="O99" s="133"/>
      <c r="P99" s="133"/>
    </row>
    <row r="100" spans="1:47" ht="23.25" x14ac:dyDescent="0.2">
      <c r="A100" s="161" t="s">
        <v>123</v>
      </c>
      <c r="B100" s="161"/>
      <c r="C100" s="161"/>
      <c r="D100" s="161"/>
      <c r="E100" s="161"/>
      <c r="F100" s="161"/>
    </row>
    <row r="101" spans="1:47" ht="13.5" customHeight="1" x14ac:dyDescent="0.2">
      <c r="A101" s="162"/>
      <c r="B101" s="162"/>
      <c r="C101" s="162"/>
      <c r="D101" s="162"/>
      <c r="E101" s="162"/>
      <c r="F101" s="162"/>
    </row>
    <row r="102" spans="1:47" ht="25.5" customHeight="1" x14ac:dyDescent="0.2">
      <c r="A102" s="435" t="s">
        <v>119</v>
      </c>
      <c r="B102" s="436"/>
      <c r="C102" s="198" t="s">
        <v>163</v>
      </c>
      <c r="D102" s="198" t="s">
        <v>160</v>
      </c>
      <c r="E102" s="288" t="s">
        <v>158</v>
      </c>
      <c r="F102" s="289"/>
      <c r="G102" s="292" t="s">
        <v>159</v>
      </c>
      <c r="H102" s="292"/>
      <c r="I102" s="292"/>
      <c r="J102" s="292"/>
      <c r="K102" s="292"/>
      <c r="L102" s="292"/>
      <c r="M102" s="292"/>
      <c r="N102" s="289"/>
      <c r="O102" s="288" t="s">
        <v>161</v>
      </c>
      <c r="P102" s="292"/>
      <c r="Q102" s="292"/>
      <c r="R102" s="289"/>
      <c r="S102" s="294" t="s">
        <v>120</v>
      </c>
      <c r="T102" s="198" t="s">
        <v>162</v>
      </c>
    </row>
    <row r="103" spans="1:47" ht="29.65" customHeight="1" x14ac:dyDescent="0.2">
      <c r="A103" s="437"/>
      <c r="B103" s="438"/>
      <c r="C103" s="422"/>
      <c r="D103" s="287"/>
      <c r="E103" s="290"/>
      <c r="F103" s="291"/>
      <c r="G103" s="293"/>
      <c r="H103" s="293"/>
      <c r="I103" s="293"/>
      <c r="J103" s="293"/>
      <c r="K103" s="293"/>
      <c r="L103" s="293"/>
      <c r="M103" s="293"/>
      <c r="N103" s="291"/>
      <c r="O103" s="290"/>
      <c r="P103" s="293"/>
      <c r="Q103" s="293"/>
      <c r="R103" s="291"/>
      <c r="S103" s="295"/>
      <c r="T103" s="287"/>
    </row>
    <row r="104" spans="1:47" ht="29.25" customHeight="1" x14ac:dyDescent="0.2">
      <c r="A104" s="439"/>
      <c r="B104" s="440"/>
      <c r="C104" s="422"/>
      <c r="D104" s="317" t="s">
        <v>115</v>
      </c>
      <c r="E104" s="318"/>
      <c r="F104" s="319"/>
      <c r="G104" s="317" t="s">
        <v>114</v>
      </c>
      <c r="H104" s="318"/>
      <c r="I104" s="318"/>
      <c r="J104" s="318"/>
      <c r="K104" s="318"/>
      <c r="L104" s="318"/>
      <c r="M104" s="318"/>
      <c r="N104" s="319"/>
      <c r="O104" s="317" t="s">
        <v>113</v>
      </c>
      <c r="P104" s="318"/>
      <c r="Q104" s="318"/>
      <c r="R104" s="319"/>
      <c r="S104" s="295"/>
      <c r="T104" s="198" t="s">
        <v>112</v>
      </c>
    </row>
    <row r="105" spans="1:47" ht="33" customHeight="1" x14ac:dyDescent="0.2">
      <c r="A105" s="124" t="s">
        <v>65</v>
      </c>
      <c r="B105" s="125"/>
      <c r="C105" s="287"/>
      <c r="D105" s="126" t="s">
        <v>86</v>
      </c>
      <c r="E105" s="126" t="s">
        <v>87</v>
      </c>
      <c r="F105" s="126" t="s">
        <v>88</v>
      </c>
      <c r="G105" s="126" t="s">
        <v>89</v>
      </c>
      <c r="H105" s="126" t="s">
        <v>90</v>
      </c>
      <c r="I105" s="126" t="s">
        <v>91</v>
      </c>
      <c r="J105" s="126" t="s">
        <v>92</v>
      </c>
      <c r="K105" s="126" t="s">
        <v>93</v>
      </c>
      <c r="L105" s="317" t="s">
        <v>94</v>
      </c>
      <c r="M105" s="319"/>
      <c r="N105" s="126" t="s">
        <v>95</v>
      </c>
      <c r="O105" s="126" t="s">
        <v>96</v>
      </c>
      <c r="P105" s="126" t="s">
        <v>97</v>
      </c>
      <c r="Q105" s="126" t="s">
        <v>98</v>
      </c>
      <c r="R105" s="126" t="s">
        <v>99</v>
      </c>
      <c r="S105" s="296"/>
      <c r="T105" s="287"/>
    </row>
    <row r="106" spans="1:47" ht="33" customHeight="1" x14ac:dyDescent="0.2">
      <c r="A106" s="127">
        <v>0.1</v>
      </c>
      <c r="B106" s="116" t="s">
        <v>67</v>
      </c>
      <c r="C106" s="347"/>
      <c r="D106" s="348"/>
      <c r="E106" s="348"/>
      <c r="F106" s="348"/>
      <c r="G106" s="348"/>
      <c r="H106" s="348"/>
      <c r="I106" s="348"/>
      <c r="J106" s="348"/>
      <c r="K106" s="348"/>
      <c r="L106" s="348"/>
      <c r="M106" s="348"/>
      <c r="N106" s="349"/>
      <c r="O106" s="44"/>
      <c r="P106" s="44"/>
      <c r="Q106" s="44"/>
      <c r="R106" s="44"/>
      <c r="S106" s="49">
        <f>SUM(C106:R106)</f>
        <v>0</v>
      </c>
      <c r="T106" s="50"/>
    </row>
    <row r="107" spans="1:47" ht="33.4" customHeight="1" x14ac:dyDescent="0.2">
      <c r="A107" s="115">
        <v>0.2</v>
      </c>
      <c r="B107" s="116" t="s">
        <v>68</v>
      </c>
      <c r="C107" s="301"/>
      <c r="D107" s="302"/>
      <c r="E107" s="302"/>
      <c r="F107" s="302"/>
      <c r="G107" s="302"/>
      <c r="H107" s="302"/>
      <c r="I107" s="302"/>
      <c r="J107" s="302"/>
      <c r="K107" s="302"/>
      <c r="L107" s="302"/>
      <c r="M107" s="302"/>
      <c r="N107" s="303"/>
      <c r="O107" s="44"/>
      <c r="P107" s="44"/>
      <c r="Q107" s="44"/>
      <c r="R107" s="44"/>
      <c r="S107" s="49">
        <f t="shared" ref="S107:S121" si="8">SUM(C107:R107)</f>
        <v>0</v>
      </c>
      <c r="T107" s="41"/>
    </row>
    <row r="108" spans="1:47" ht="29.65" customHeight="1" x14ac:dyDescent="0.2">
      <c r="A108" s="115">
        <v>0.3</v>
      </c>
      <c r="B108" s="116" t="s">
        <v>69</v>
      </c>
      <c r="C108" s="41"/>
      <c r="D108" s="41"/>
      <c r="E108" s="42"/>
      <c r="F108" s="43"/>
      <c r="G108" s="43"/>
      <c r="H108" s="44"/>
      <c r="I108" s="44"/>
      <c r="J108" s="44"/>
      <c r="K108" s="44"/>
      <c r="L108" s="347"/>
      <c r="M108" s="348"/>
      <c r="N108" s="349"/>
      <c r="O108" s="44"/>
      <c r="P108" s="44"/>
      <c r="Q108" s="44"/>
      <c r="R108" s="44"/>
      <c r="S108" s="49">
        <f t="shared" si="8"/>
        <v>0</v>
      </c>
      <c r="T108" s="41"/>
    </row>
    <row r="109" spans="1:47" ht="34.9" customHeight="1" x14ac:dyDescent="0.2">
      <c r="A109" s="115">
        <v>0.4</v>
      </c>
      <c r="B109" s="116" t="s">
        <v>70</v>
      </c>
      <c r="C109" s="41"/>
      <c r="D109" s="41"/>
      <c r="E109" s="42"/>
      <c r="F109" s="43"/>
      <c r="G109" s="45"/>
      <c r="H109" s="44"/>
      <c r="I109" s="44"/>
      <c r="J109" s="44"/>
      <c r="K109" s="44"/>
      <c r="L109" s="298"/>
      <c r="M109" s="299"/>
      <c r="N109" s="300"/>
      <c r="O109" s="44"/>
      <c r="P109" s="44"/>
      <c r="Q109" s="44"/>
      <c r="R109" s="44"/>
      <c r="S109" s="49">
        <f t="shared" si="8"/>
        <v>0</v>
      </c>
      <c r="T109" s="44"/>
    </row>
    <row r="110" spans="1:47" ht="28.9" customHeight="1" x14ac:dyDescent="0.2">
      <c r="A110" s="115">
        <v>0.5</v>
      </c>
      <c r="B110" s="116" t="s">
        <v>100</v>
      </c>
      <c r="C110" s="41"/>
      <c r="D110" s="41"/>
      <c r="E110" s="42"/>
      <c r="F110" s="43"/>
      <c r="G110" s="45"/>
      <c r="H110" s="44"/>
      <c r="I110" s="44"/>
      <c r="J110" s="44"/>
      <c r="K110" s="44"/>
      <c r="L110" s="298"/>
      <c r="M110" s="299"/>
      <c r="N110" s="300"/>
      <c r="O110" s="44"/>
      <c r="P110" s="44"/>
      <c r="Q110" s="44"/>
      <c r="R110" s="44"/>
      <c r="S110" s="49">
        <f t="shared" si="8"/>
        <v>0</v>
      </c>
      <c r="T110" s="44"/>
    </row>
    <row r="111" spans="1:47" ht="31.9" customHeight="1" x14ac:dyDescent="0.2">
      <c r="A111" s="115">
        <v>1</v>
      </c>
      <c r="B111" s="125" t="s">
        <v>71</v>
      </c>
      <c r="C111" s="41"/>
      <c r="D111" s="41"/>
      <c r="E111" s="46"/>
      <c r="F111" s="41"/>
      <c r="G111" s="44"/>
      <c r="H111" s="44"/>
      <c r="I111" s="44"/>
      <c r="J111" s="44"/>
      <c r="K111" s="44"/>
      <c r="L111" s="298"/>
      <c r="M111" s="299"/>
      <c r="N111" s="300"/>
      <c r="O111" s="44"/>
      <c r="P111" s="44"/>
      <c r="Q111" s="44"/>
      <c r="R111" s="44"/>
      <c r="S111" s="49">
        <f t="shared" si="8"/>
        <v>0</v>
      </c>
      <c r="T111" s="44"/>
    </row>
    <row r="112" spans="1:47" ht="33" customHeight="1" x14ac:dyDescent="0.2">
      <c r="A112" s="115">
        <v>2.1</v>
      </c>
      <c r="B112" s="116" t="s">
        <v>72</v>
      </c>
      <c r="C112" s="41"/>
      <c r="D112" s="41"/>
      <c r="E112" s="41"/>
      <c r="F112" s="41"/>
      <c r="G112" s="41"/>
      <c r="H112" s="44"/>
      <c r="I112" s="44"/>
      <c r="J112" s="44"/>
      <c r="K112" s="44"/>
      <c r="L112" s="298"/>
      <c r="M112" s="299"/>
      <c r="N112" s="300"/>
      <c r="O112" s="44"/>
      <c r="P112" s="44"/>
      <c r="Q112" s="44"/>
      <c r="R112" s="44"/>
      <c r="S112" s="49">
        <f t="shared" si="8"/>
        <v>0</v>
      </c>
      <c r="T112" s="41"/>
    </row>
    <row r="113" spans="1:20" ht="34.15" customHeight="1" x14ac:dyDescent="0.2">
      <c r="A113" s="115">
        <v>2.2000000000000002</v>
      </c>
      <c r="B113" s="116" t="s">
        <v>73</v>
      </c>
      <c r="C113" s="41"/>
      <c r="D113" s="41"/>
      <c r="E113" s="46"/>
      <c r="F113" s="41"/>
      <c r="G113" s="41"/>
      <c r="H113" s="44"/>
      <c r="I113" s="44"/>
      <c r="J113" s="44"/>
      <c r="K113" s="44"/>
      <c r="L113" s="298"/>
      <c r="M113" s="299"/>
      <c r="N113" s="300"/>
      <c r="O113" s="44"/>
      <c r="P113" s="44"/>
      <c r="Q113" s="44"/>
      <c r="R113" s="44"/>
      <c r="S113" s="49">
        <f t="shared" si="8"/>
        <v>0</v>
      </c>
      <c r="T113" s="41"/>
    </row>
    <row r="114" spans="1:20" ht="30.4" customHeight="1" x14ac:dyDescent="0.2">
      <c r="A114" s="115">
        <v>2.2999999999999998</v>
      </c>
      <c r="B114" s="116" t="s">
        <v>74</v>
      </c>
      <c r="C114" s="41"/>
      <c r="D114" s="41"/>
      <c r="E114" s="46"/>
      <c r="F114" s="41"/>
      <c r="G114" s="41"/>
      <c r="H114" s="44"/>
      <c r="I114" s="44"/>
      <c r="J114" s="44"/>
      <c r="K114" s="44"/>
      <c r="L114" s="298"/>
      <c r="M114" s="299"/>
      <c r="N114" s="300"/>
      <c r="O114" s="44"/>
      <c r="P114" s="44"/>
      <c r="Q114" s="44"/>
      <c r="R114" s="44"/>
      <c r="S114" s="49">
        <f t="shared" si="8"/>
        <v>0</v>
      </c>
      <c r="T114" s="41"/>
    </row>
    <row r="115" spans="1:20" ht="32.65" customHeight="1" x14ac:dyDescent="0.2">
      <c r="A115" s="115">
        <v>2.4</v>
      </c>
      <c r="B115" s="116" t="s">
        <v>75</v>
      </c>
      <c r="C115" s="41"/>
      <c r="D115" s="41"/>
      <c r="E115" s="46"/>
      <c r="F115" s="41"/>
      <c r="G115" s="41"/>
      <c r="H115" s="44"/>
      <c r="I115" s="44"/>
      <c r="J115" s="44"/>
      <c r="K115" s="44"/>
      <c r="L115" s="298"/>
      <c r="M115" s="299"/>
      <c r="N115" s="300"/>
      <c r="O115" s="44"/>
      <c r="P115" s="44"/>
      <c r="Q115" s="44"/>
      <c r="R115" s="44"/>
      <c r="S115" s="49">
        <f t="shared" si="8"/>
        <v>0</v>
      </c>
      <c r="T115" s="41"/>
    </row>
    <row r="116" spans="1:20" ht="31.5" customHeight="1" x14ac:dyDescent="0.2">
      <c r="A116" s="115">
        <v>2.5</v>
      </c>
      <c r="B116" s="116" t="s">
        <v>76</v>
      </c>
      <c r="C116" s="41"/>
      <c r="D116" s="41"/>
      <c r="E116" s="46"/>
      <c r="F116" s="41"/>
      <c r="G116" s="41"/>
      <c r="H116" s="44"/>
      <c r="I116" s="44"/>
      <c r="J116" s="44"/>
      <c r="K116" s="44"/>
      <c r="L116" s="298"/>
      <c r="M116" s="299"/>
      <c r="N116" s="300"/>
      <c r="O116" s="44"/>
      <c r="P116" s="44"/>
      <c r="Q116" s="44"/>
      <c r="R116" s="44"/>
      <c r="S116" s="49">
        <f t="shared" si="8"/>
        <v>0</v>
      </c>
      <c r="T116" s="41"/>
    </row>
    <row r="117" spans="1:20" ht="38.25" customHeight="1" x14ac:dyDescent="0.2">
      <c r="A117" s="115">
        <v>2.6</v>
      </c>
      <c r="B117" s="116" t="s">
        <v>77</v>
      </c>
      <c r="C117" s="41"/>
      <c r="D117" s="41"/>
      <c r="E117" s="46"/>
      <c r="F117" s="41"/>
      <c r="G117" s="41"/>
      <c r="H117" s="44"/>
      <c r="I117" s="44"/>
      <c r="J117" s="44"/>
      <c r="K117" s="44"/>
      <c r="L117" s="298"/>
      <c r="M117" s="299"/>
      <c r="N117" s="300"/>
      <c r="O117" s="44"/>
      <c r="P117" s="44"/>
      <c r="Q117" s="44"/>
      <c r="R117" s="44"/>
      <c r="S117" s="49">
        <f t="shared" si="8"/>
        <v>0</v>
      </c>
      <c r="T117" s="41"/>
    </row>
    <row r="118" spans="1:20" ht="24.75" customHeight="1" x14ac:dyDescent="0.2">
      <c r="A118" s="115">
        <v>2.7</v>
      </c>
      <c r="B118" s="116" t="s">
        <v>78</v>
      </c>
      <c r="C118" s="41"/>
      <c r="D118" s="41"/>
      <c r="E118" s="46"/>
      <c r="F118" s="41"/>
      <c r="G118" s="41"/>
      <c r="H118" s="44"/>
      <c r="I118" s="44"/>
      <c r="J118" s="44"/>
      <c r="K118" s="44"/>
      <c r="L118" s="298"/>
      <c r="M118" s="299"/>
      <c r="N118" s="300"/>
      <c r="O118" s="44"/>
      <c r="P118" s="44"/>
      <c r="Q118" s="44"/>
      <c r="R118" s="44"/>
      <c r="S118" s="49">
        <f t="shared" si="8"/>
        <v>0</v>
      </c>
      <c r="T118" s="41"/>
    </row>
    <row r="119" spans="1:20" ht="35.65" customHeight="1" x14ac:dyDescent="0.2">
      <c r="A119" s="115">
        <v>2.8</v>
      </c>
      <c r="B119" s="116" t="s">
        <v>79</v>
      </c>
      <c r="C119" s="41"/>
      <c r="D119" s="41"/>
      <c r="E119" s="46"/>
      <c r="F119" s="41"/>
      <c r="G119" s="41"/>
      <c r="H119" s="44"/>
      <c r="I119" s="44"/>
      <c r="J119" s="44"/>
      <c r="K119" s="44"/>
      <c r="L119" s="298"/>
      <c r="M119" s="299"/>
      <c r="N119" s="300"/>
      <c r="O119" s="44"/>
      <c r="P119" s="44"/>
      <c r="Q119" s="44"/>
      <c r="R119" s="44"/>
      <c r="S119" s="49">
        <f t="shared" si="8"/>
        <v>0</v>
      </c>
      <c r="T119" s="41"/>
    </row>
    <row r="120" spans="1:20" ht="31.5" customHeight="1" x14ac:dyDescent="0.2">
      <c r="A120" s="115">
        <v>3</v>
      </c>
      <c r="B120" s="116" t="s">
        <v>80</v>
      </c>
      <c r="C120" s="41"/>
      <c r="D120" s="41"/>
      <c r="E120" s="46"/>
      <c r="F120" s="41"/>
      <c r="G120" s="41"/>
      <c r="H120" s="44"/>
      <c r="I120" s="44"/>
      <c r="J120" s="44"/>
      <c r="K120" s="44"/>
      <c r="L120" s="298"/>
      <c r="M120" s="299"/>
      <c r="N120" s="300"/>
      <c r="O120" s="44"/>
      <c r="P120" s="44"/>
      <c r="Q120" s="44"/>
      <c r="R120" s="44"/>
      <c r="S120" s="49">
        <f t="shared" si="8"/>
        <v>0</v>
      </c>
      <c r="T120" s="41"/>
    </row>
    <row r="121" spans="1:20" ht="25.9" customHeight="1" x14ac:dyDescent="0.2">
      <c r="A121" s="115">
        <v>4</v>
      </c>
      <c r="B121" s="116" t="s">
        <v>81</v>
      </c>
      <c r="C121" s="43"/>
      <c r="D121" s="43"/>
      <c r="E121" s="42"/>
      <c r="F121" s="43"/>
      <c r="G121" s="43"/>
      <c r="H121" s="44"/>
      <c r="I121" s="44"/>
      <c r="J121" s="44"/>
      <c r="K121" s="44"/>
      <c r="L121" s="301"/>
      <c r="M121" s="302"/>
      <c r="N121" s="303"/>
      <c r="O121" s="45"/>
      <c r="P121" s="45"/>
      <c r="Q121" s="45"/>
      <c r="R121" s="45"/>
      <c r="S121" s="49">
        <f t="shared" si="8"/>
        <v>0</v>
      </c>
      <c r="T121" s="43"/>
    </row>
    <row r="122" spans="1:20" ht="33" customHeight="1" x14ac:dyDescent="0.2">
      <c r="A122" s="115">
        <v>5</v>
      </c>
      <c r="B122" s="116" t="s">
        <v>82</v>
      </c>
      <c r="C122" s="43"/>
      <c r="D122" s="43"/>
      <c r="E122" s="42"/>
      <c r="F122" s="43"/>
      <c r="G122" s="43"/>
      <c r="H122" s="44"/>
      <c r="I122" s="44"/>
      <c r="J122" s="44"/>
      <c r="K122" s="44"/>
      <c r="L122" s="41" t="s">
        <v>101</v>
      </c>
      <c r="M122" s="41" t="s">
        <v>102</v>
      </c>
      <c r="N122" s="47"/>
      <c r="O122" s="45"/>
      <c r="P122" s="45"/>
      <c r="Q122" s="45"/>
      <c r="R122" s="45"/>
      <c r="S122" s="49">
        <f>SUM(C122:R122)</f>
        <v>0</v>
      </c>
      <c r="T122" s="43"/>
    </row>
    <row r="123" spans="1:20" ht="37.9" customHeight="1" x14ac:dyDescent="0.2">
      <c r="A123" s="115">
        <v>6</v>
      </c>
      <c r="B123" s="116" t="s">
        <v>83</v>
      </c>
      <c r="C123" s="43"/>
      <c r="D123" s="43"/>
      <c r="E123" s="42"/>
      <c r="F123" s="43"/>
      <c r="G123" s="41"/>
      <c r="H123" s="44"/>
      <c r="I123" s="44"/>
      <c r="J123" s="44"/>
      <c r="K123" s="44"/>
      <c r="L123" s="347"/>
      <c r="M123" s="348"/>
      <c r="N123" s="349"/>
      <c r="O123" s="44"/>
      <c r="P123" s="44"/>
      <c r="Q123" s="44"/>
      <c r="R123" s="44"/>
      <c r="S123" s="49">
        <f t="shared" ref="S123:S124" si="9">SUM(C123:R123)</f>
        <v>0</v>
      </c>
      <c r="T123" s="41"/>
    </row>
    <row r="124" spans="1:20" ht="37.9" customHeight="1" x14ac:dyDescent="0.2">
      <c r="A124" s="115">
        <v>7</v>
      </c>
      <c r="B124" s="116" t="s">
        <v>84</v>
      </c>
      <c r="C124" s="43"/>
      <c r="D124" s="43"/>
      <c r="E124" s="42"/>
      <c r="F124" s="43"/>
      <c r="G124" s="41"/>
      <c r="H124" s="44"/>
      <c r="I124" s="44"/>
      <c r="J124" s="44"/>
      <c r="K124" s="44"/>
      <c r="L124" s="298"/>
      <c r="M124" s="299"/>
      <c r="N124" s="300"/>
      <c r="O124" s="44"/>
      <c r="P124" s="44"/>
      <c r="Q124" s="44"/>
      <c r="R124" s="44"/>
      <c r="S124" s="49">
        <f t="shared" si="9"/>
        <v>0</v>
      </c>
      <c r="T124" s="41"/>
    </row>
    <row r="125" spans="1:20" ht="24.75" customHeight="1" x14ac:dyDescent="0.2">
      <c r="A125" s="115">
        <v>8</v>
      </c>
      <c r="B125" s="116" t="s">
        <v>85</v>
      </c>
      <c r="C125" s="43"/>
      <c r="D125" s="43"/>
      <c r="E125" s="42"/>
      <c r="F125" s="43"/>
      <c r="G125" s="41"/>
      <c r="H125" s="44"/>
      <c r="I125" s="44"/>
      <c r="J125" s="44"/>
      <c r="K125" s="44"/>
      <c r="L125" s="301"/>
      <c r="M125" s="302"/>
      <c r="N125" s="303"/>
      <c r="O125" s="44"/>
      <c r="P125" s="44"/>
      <c r="Q125" s="44"/>
      <c r="R125" s="44"/>
      <c r="S125" s="49">
        <f>SUM(C125:R125)</f>
        <v>0</v>
      </c>
      <c r="T125" s="41"/>
    </row>
    <row r="126" spans="1:20" ht="13.15" customHeight="1" x14ac:dyDescent="0.2">
      <c r="A126" s="213" t="s">
        <v>103</v>
      </c>
      <c r="B126" s="214"/>
      <c r="C126" s="48">
        <f t="shared" ref="C126:K126" si="10">SUM(C108:C125)</f>
        <v>0</v>
      </c>
      <c r="D126" s="48">
        <f t="shared" si="10"/>
        <v>0</v>
      </c>
      <c r="E126" s="163">
        <f t="shared" si="10"/>
        <v>0</v>
      </c>
      <c r="F126" s="48">
        <f t="shared" si="10"/>
        <v>0</v>
      </c>
      <c r="G126" s="48">
        <f t="shared" si="10"/>
        <v>0</v>
      </c>
      <c r="H126" s="48">
        <f t="shared" si="10"/>
        <v>0</v>
      </c>
      <c r="I126" s="48">
        <f t="shared" si="10"/>
        <v>0</v>
      </c>
      <c r="J126" s="48">
        <f t="shared" si="10"/>
        <v>0</v>
      </c>
      <c r="K126" s="48">
        <f t="shared" si="10"/>
        <v>0</v>
      </c>
      <c r="L126" s="429" t="e">
        <f>L122+M122</f>
        <v>#VALUE!</v>
      </c>
      <c r="M126" s="430"/>
      <c r="N126" s="48">
        <f>N122</f>
        <v>0</v>
      </c>
      <c r="O126" s="48">
        <f t="shared" ref="O126:T126" si="11">SUM(O106:O125)</f>
        <v>0</v>
      </c>
      <c r="P126" s="48">
        <f t="shared" si="11"/>
        <v>0</v>
      </c>
      <c r="Q126" s="48">
        <f t="shared" si="11"/>
        <v>0</v>
      </c>
      <c r="R126" s="48">
        <f t="shared" si="11"/>
        <v>0</v>
      </c>
      <c r="S126" s="48">
        <f t="shared" si="11"/>
        <v>0</v>
      </c>
      <c r="T126" s="48">
        <f t="shared" si="11"/>
        <v>0</v>
      </c>
    </row>
    <row r="127" spans="1:20" x14ac:dyDescent="0.2">
      <c r="A127" s="213" t="s">
        <v>104</v>
      </c>
      <c r="B127" s="214"/>
      <c r="C127" s="51" t="e">
        <f>C126/$C$6</f>
        <v>#DIV/0!</v>
      </c>
      <c r="D127" s="51" t="e">
        <f t="shared" ref="D127" si="12">D126/$C$6</f>
        <v>#DIV/0!</v>
      </c>
      <c r="E127" s="51" t="e">
        <f t="shared" ref="E127" si="13">E126/$C$6</f>
        <v>#DIV/0!</v>
      </c>
      <c r="F127" s="51" t="e">
        <f t="shared" ref="F127" si="14">F126/$C$6</f>
        <v>#DIV/0!</v>
      </c>
      <c r="G127" s="51" t="e">
        <f t="shared" ref="G127" si="15">G126/$C$6</f>
        <v>#DIV/0!</v>
      </c>
      <c r="H127" s="51" t="e">
        <f t="shared" ref="H127" si="16">H126/$C$6</f>
        <v>#DIV/0!</v>
      </c>
      <c r="I127" s="51" t="e">
        <f t="shared" ref="I127" si="17">I126/$C$6</f>
        <v>#DIV/0!</v>
      </c>
      <c r="J127" s="51" t="e">
        <f t="shared" ref="J127" si="18">J126/$C$6</f>
        <v>#DIV/0!</v>
      </c>
      <c r="K127" s="51" t="e">
        <f t="shared" ref="K127" si="19">K126/$C$6</f>
        <v>#DIV/0!</v>
      </c>
      <c r="L127" s="431" t="e">
        <f>L126/$C$6</f>
        <v>#VALUE!</v>
      </c>
      <c r="M127" s="432"/>
      <c r="N127" s="51" t="e">
        <f t="shared" ref="N127" si="20">N126/$C$6</f>
        <v>#DIV/0!</v>
      </c>
      <c r="O127" s="52" t="e">
        <f t="shared" ref="O127" si="21">O126/$C$6</f>
        <v>#DIV/0!</v>
      </c>
      <c r="P127" s="52" t="e">
        <f t="shared" ref="P127" si="22">P126/$C$6</f>
        <v>#DIV/0!</v>
      </c>
      <c r="Q127" s="52" t="e">
        <f t="shared" ref="Q127" si="23">Q126/$C$6</f>
        <v>#DIV/0!</v>
      </c>
      <c r="R127" s="52" t="e">
        <f t="shared" ref="R127" si="24">R126/$C$6</f>
        <v>#DIV/0!</v>
      </c>
      <c r="S127" s="52" t="e">
        <f t="shared" ref="S127" si="25">S126/$C$6</f>
        <v>#DIV/0!</v>
      </c>
      <c r="T127" s="51" t="e">
        <f t="shared" ref="T127" si="26">T126/$C$6</f>
        <v>#DIV/0!</v>
      </c>
    </row>
    <row r="128" spans="1:20" x14ac:dyDescent="0.2">
      <c r="A128" s="164" t="s">
        <v>105</v>
      </c>
      <c r="B128" s="165"/>
      <c r="C128" s="165"/>
      <c r="D128" s="165"/>
      <c r="E128" s="165"/>
      <c r="F128" s="165"/>
      <c r="G128" s="165"/>
      <c r="H128" s="165"/>
      <c r="I128" s="165"/>
      <c r="J128" s="165"/>
      <c r="K128" s="165"/>
      <c r="L128" s="165"/>
      <c r="M128" s="165"/>
      <c r="N128" s="165"/>
      <c r="O128" s="165"/>
      <c r="P128" s="165"/>
      <c r="Q128" s="166"/>
      <c r="R128" s="166"/>
      <c r="S128" s="166"/>
      <c r="T128" s="166"/>
    </row>
    <row r="129" spans="1:20" ht="12.75" customHeight="1" x14ac:dyDescent="0.2">
      <c r="A129" s="324" t="s">
        <v>141</v>
      </c>
      <c r="B129" s="324"/>
      <c r="C129" s="324"/>
      <c r="D129" s="324"/>
      <c r="E129" s="324"/>
      <c r="F129" s="324"/>
      <c r="G129" s="324"/>
      <c r="H129" s="324"/>
      <c r="I129" s="324"/>
      <c r="J129" s="324"/>
      <c r="K129" s="324"/>
      <c r="L129" s="324"/>
      <c r="M129" s="324"/>
      <c r="N129" s="324"/>
      <c r="O129" s="324"/>
      <c r="P129" s="324"/>
      <c r="Q129" s="419"/>
      <c r="R129" s="420"/>
      <c r="S129" s="421"/>
      <c r="T129" s="132" t="s">
        <v>116</v>
      </c>
    </row>
    <row r="130" spans="1:20" ht="14.25" x14ac:dyDescent="0.2">
      <c r="A130" s="133" t="s">
        <v>118</v>
      </c>
      <c r="B130" s="133"/>
      <c r="C130" s="133"/>
      <c r="D130" s="133"/>
      <c r="E130" s="133"/>
      <c r="F130" s="133"/>
      <c r="G130" s="133"/>
      <c r="H130" s="133"/>
      <c r="I130" s="133"/>
      <c r="J130" s="133"/>
      <c r="K130" s="133"/>
      <c r="L130" s="133"/>
      <c r="M130" s="133"/>
      <c r="N130" s="133"/>
      <c r="O130" s="133"/>
      <c r="P130" s="133"/>
      <c r="Q130" s="331"/>
      <c r="R130" s="332"/>
      <c r="S130" s="333"/>
      <c r="T130" s="135" t="s">
        <v>124</v>
      </c>
    </row>
    <row r="131" spans="1:20" x14ac:dyDescent="0.2">
      <c r="A131" s="133"/>
      <c r="B131" s="133"/>
      <c r="C131" s="133"/>
      <c r="D131" s="133"/>
      <c r="E131" s="133"/>
      <c r="F131" s="133"/>
      <c r="G131" s="133"/>
      <c r="H131" s="133"/>
      <c r="I131" s="133"/>
      <c r="J131" s="133"/>
      <c r="K131" s="133"/>
      <c r="L131" s="133"/>
      <c r="M131" s="133"/>
      <c r="N131" s="133"/>
      <c r="O131" s="133"/>
      <c r="P131" s="133"/>
    </row>
  </sheetData>
  <sheetProtection algorithmName="SHA-512" hashValue="Ioo98s/tjy9b//RKf3Z12lwCZKg4P9gTX9IQRDx4YB9u3SydQbJDWprr9TTZYOcGtMk2Gt2yISNPGgWZWosLtw==" saltValue="NlmnauEYaBhIN+sY7HZ4Dg==" spinCount="100000" sheet="1" formatCells="0" formatColumns="0" formatRows="0" insertRows="0" deleteRows="0"/>
  <mergeCells count="142">
    <mergeCell ref="A95:B95"/>
    <mergeCell ref="A102:B104"/>
    <mergeCell ref="C41:D41"/>
    <mergeCell ref="E41:E42"/>
    <mergeCell ref="F41:G42"/>
    <mergeCell ref="F59:G59"/>
    <mergeCell ref="F60:G60"/>
    <mergeCell ref="F61:G61"/>
    <mergeCell ref="F62:G62"/>
    <mergeCell ref="F63:G63"/>
    <mergeCell ref="F55:G55"/>
    <mergeCell ref="F56:G56"/>
    <mergeCell ref="F57:G57"/>
    <mergeCell ref="F58:G58"/>
    <mergeCell ref="A97:P97"/>
    <mergeCell ref="F64:G64"/>
    <mergeCell ref="A36:B39"/>
    <mergeCell ref="C36:F36"/>
    <mergeCell ref="F50:G50"/>
    <mergeCell ref="F51:G51"/>
    <mergeCell ref="F52:G52"/>
    <mergeCell ref="F53:G53"/>
    <mergeCell ref="F54:G54"/>
    <mergeCell ref="E65:G65"/>
    <mergeCell ref="E66:G66"/>
    <mergeCell ref="L94:M94"/>
    <mergeCell ref="L95:M95"/>
    <mergeCell ref="H41:I41"/>
    <mergeCell ref="A42:B42"/>
    <mergeCell ref="F43:G45"/>
    <mergeCell ref="A70:B72"/>
    <mergeCell ref="A94:B94"/>
    <mergeCell ref="Q130:S130"/>
    <mergeCell ref="L91:N93"/>
    <mergeCell ref="L73:M73"/>
    <mergeCell ref="C74:N75"/>
    <mergeCell ref="L76:N89"/>
    <mergeCell ref="C106:N107"/>
    <mergeCell ref="L108:N121"/>
    <mergeCell ref="L123:N125"/>
    <mergeCell ref="L105:M105"/>
    <mergeCell ref="G104:N104"/>
    <mergeCell ref="C70:C73"/>
    <mergeCell ref="C102:C105"/>
    <mergeCell ref="O70:R71"/>
    <mergeCell ref="O72:R72"/>
    <mergeCell ref="S70:S73"/>
    <mergeCell ref="G102:N103"/>
    <mergeCell ref="O102:R103"/>
    <mergeCell ref="Q129:S129"/>
    <mergeCell ref="L126:M126"/>
    <mergeCell ref="L127:M127"/>
    <mergeCell ref="A129:P129"/>
    <mergeCell ref="D104:F104"/>
    <mergeCell ref="A127:B127"/>
    <mergeCell ref="A126:B126"/>
    <mergeCell ref="T102:T103"/>
    <mergeCell ref="D70:D71"/>
    <mergeCell ref="E70:F71"/>
    <mergeCell ref="G72:N72"/>
    <mergeCell ref="D72:F72"/>
    <mergeCell ref="T72:T73"/>
    <mergeCell ref="S102:S105"/>
    <mergeCell ref="T104:T105"/>
    <mergeCell ref="Q98:S98"/>
    <mergeCell ref="G70:N71"/>
    <mergeCell ref="T70:T71"/>
    <mergeCell ref="O104:R104"/>
    <mergeCell ref="D102:D103"/>
    <mergeCell ref="E102:F103"/>
    <mergeCell ref="Q97:S97"/>
    <mergeCell ref="C20:F20"/>
    <mergeCell ref="A23:B23"/>
    <mergeCell ref="A25:B25"/>
    <mergeCell ref="E46:E49"/>
    <mergeCell ref="F46:G46"/>
    <mergeCell ref="F47:G47"/>
    <mergeCell ref="F48:G48"/>
    <mergeCell ref="F49:G49"/>
    <mergeCell ref="A26:B26"/>
    <mergeCell ref="A27:B27"/>
    <mergeCell ref="A29:B29"/>
    <mergeCell ref="C31:E31"/>
    <mergeCell ref="A31:B34"/>
    <mergeCell ref="C32:E32"/>
    <mergeCell ref="A41:B41"/>
    <mergeCell ref="C33:E33"/>
    <mergeCell ref="C34:E34"/>
    <mergeCell ref="A20:B20"/>
    <mergeCell ref="A24:B24"/>
    <mergeCell ref="A43:B45"/>
    <mergeCell ref="E43:E45"/>
    <mergeCell ref="C38:F38"/>
    <mergeCell ref="C39:F39"/>
    <mergeCell ref="C37:F37"/>
    <mergeCell ref="C13:F13"/>
    <mergeCell ref="A1:B1"/>
    <mergeCell ref="C1:F1"/>
    <mergeCell ref="A2:B2"/>
    <mergeCell ref="C2:F2"/>
    <mergeCell ref="C3:F3"/>
    <mergeCell ref="A4:B4"/>
    <mergeCell ref="C4:F4"/>
    <mergeCell ref="A11:B11"/>
    <mergeCell ref="C11:F11"/>
    <mergeCell ref="A7:B7"/>
    <mergeCell ref="C7:F7"/>
    <mergeCell ref="A8:B8"/>
    <mergeCell ref="C8:F8"/>
    <mergeCell ref="A9:B9"/>
    <mergeCell ref="C9:F9"/>
    <mergeCell ref="C10:F10"/>
    <mergeCell ref="A10:B10"/>
    <mergeCell ref="A5:B5"/>
    <mergeCell ref="C5:F5"/>
    <mergeCell ref="A6:B6"/>
    <mergeCell ref="C6:F6"/>
    <mergeCell ref="A12:B12"/>
    <mergeCell ref="C12:F12"/>
    <mergeCell ref="C15:F15"/>
    <mergeCell ref="A14:B14"/>
    <mergeCell ref="C14:F14"/>
    <mergeCell ref="A15:B15"/>
    <mergeCell ref="I22:O22"/>
    <mergeCell ref="C26:G26"/>
    <mergeCell ref="C27:G27"/>
    <mergeCell ref="I26:J26"/>
    <mergeCell ref="K26:O26"/>
    <mergeCell ref="I27:J27"/>
    <mergeCell ref="K27:O27"/>
    <mergeCell ref="I24:J24"/>
    <mergeCell ref="I25:J25"/>
    <mergeCell ref="A22:G22"/>
    <mergeCell ref="I16:O16"/>
    <mergeCell ref="I17:J17"/>
    <mergeCell ref="I18:J18"/>
    <mergeCell ref="I19:J19"/>
    <mergeCell ref="A16:G16"/>
    <mergeCell ref="A18:B18"/>
    <mergeCell ref="A19:B19"/>
    <mergeCell ref="A17:B17"/>
    <mergeCell ref="A13:B1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CC142C6-F726-4E96-87DD-7A5FB0F9FC1D}">
          <x14:formula1>
            <xm:f>'Drop down list'!$B$4:$B$5</xm:f>
          </x14:formula1>
          <xm:sqref>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EB12D-A276-48B3-BDDD-B93DE0E87126}">
  <dimension ref="B3:C5"/>
  <sheetViews>
    <sheetView workbookViewId="0">
      <selection activeCell="C6" sqref="C6"/>
    </sheetView>
  </sheetViews>
  <sheetFormatPr defaultRowHeight="12.75" x14ac:dyDescent="0.2"/>
  <cols>
    <col min="2" max="2" width="17.28515625" bestFit="1" customWidth="1"/>
    <col min="3" max="3" width="34.85546875" bestFit="1" customWidth="1"/>
  </cols>
  <sheetData>
    <row r="3" spans="2:3" x14ac:dyDescent="0.2">
      <c r="B3" t="s">
        <v>133</v>
      </c>
      <c r="C3" t="s">
        <v>144</v>
      </c>
    </row>
    <row r="4" spans="2:3" x14ac:dyDescent="0.2">
      <c r="B4" t="s">
        <v>131</v>
      </c>
      <c r="C4" t="s">
        <v>145</v>
      </c>
    </row>
    <row r="5" spans="2:3" x14ac:dyDescent="0.2">
      <c r="B5" t="s">
        <v>132</v>
      </c>
      <c r="C5" t="s">
        <v>146</v>
      </c>
    </row>
  </sheetData>
  <sheetProtection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B6C90BFA8BE34591B98E83A4F75F1F" ma:contentTypeVersion="7" ma:contentTypeDescription="Create a new document." ma:contentTypeScope="" ma:versionID="89745622e70854dc3ae3733855149f02">
  <xsd:schema xmlns:xsd="http://www.w3.org/2001/XMLSchema" xmlns:xs="http://www.w3.org/2001/XMLSchema" xmlns:p="http://schemas.microsoft.com/office/2006/metadata/properties" xmlns:ns3="b8840554-5a65-4b15-b848-83dfa347dde7" xmlns:ns4="5ac78e13-b8d8-4ffa-b0c4-e3d0f8b533e4" targetNamespace="http://schemas.microsoft.com/office/2006/metadata/properties" ma:root="true" ma:fieldsID="162d9550b45569898515c55ab6069b01" ns3:_="" ns4:_="">
    <xsd:import namespace="b8840554-5a65-4b15-b848-83dfa347dde7"/>
    <xsd:import namespace="5ac78e13-b8d8-4ffa-b0c4-e3d0f8b533e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40554-5a65-4b15-b848-83dfa347dd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c78e13-b8d8-4ffa-b0c4-e3d0f8b533e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848666-29AC-47C0-B016-7BC64DFECC95}">
  <ds:schemaRefs>
    <ds:schemaRef ds:uri="http://schemas.microsoft.com/sharepoint/v3/contenttype/forms"/>
  </ds:schemaRefs>
</ds:datastoreItem>
</file>

<file path=customXml/itemProps2.xml><?xml version="1.0" encoding="utf-8"?>
<ds:datastoreItem xmlns:ds="http://schemas.openxmlformats.org/officeDocument/2006/customXml" ds:itemID="{D34AC41D-121D-458C-8935-45D90E0649C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b8840554-5a65-4b15-b848-83dfa347dde7"/>
    <ds:schemaRef ds:uri="5ac78e13-b8d8-4ffa-b0c4-e3d0f8b533e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92FD912-F40A-41CC-B6D7-E84FC47DA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40554-5a65-4b15-b848-83dfa347dde7"/>
    <ds:schemaRef ds:uri="5ac78e13-b8d8-4ffa-b0c4-e3d0f8b533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Pre-app information</vt:lpstr>
      <vt:lpstr>Outline planning stage</vt:lpstr>
      <vt:lpstr>Detailed planning stage</vt:lpstr>
      <vt:lpstr>Post-construction result</vt:lpstr>
      <vt:lpstr>Drop 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Katherine Adair</cp:lastModifiedBy>
  <cp:revision/>
  <dcterms:created xsi:type="dcterms:W3CDTF">2019-12-17T10:05:05Z</dcterms:created>
  <dcterms:modified xsi:type="dcterms:W3CDTF">2020-09-09T14:24:14Z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0x010100A4B6C90BFA8BE34591B98E83A4F75F1F</vt:lpwstr>
  </property>
</Properties>
</file>