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0" windowWidth="22995" windowHeight="10740"/>
  </bookViews>
  <sheets>
    <sheet name="Metadata" sheetId="21" r:id="rId1"/>
    <sheet name="Figure 1" sheetId="8" r:id="rId2"/>
    <sheet name="Figure 2" sheetId="1" r:id="rId3"/>
    <sheet name="Figure 3" sheetId="2" r:id="rId4"/>
    <sheet name="Figure 4" sheetId="3" r:id="rId5"/>
    <sheet name="Figure 5" sheetId="4" r:id="rId6"/>
    <sheet name="Figure 6" sheetId="5" r:id="rId7"/>
    <sheet name="Figure 7" sheetId="6" r:id="rId8"/>
    <sheet name="Figure 8" sheetId="7" r:id="rId9"/>
    <sheet name="Figure 10" sheetId="9" r:id="rId10"/>
    <sheet name="Figure 12" sheetId="10" r:id="rId11"/>
    <sheet name="Figure 14" sheetId="11" r:id="rId12"/>
    <sheet name="Figure 16" sheetId="12" r:id="rId13"/>
    <sheet name="Figure 18" sheetId="13" r:id="rId14"/>
    <sheet name="Figure 20" sheetId="14" r:id="rId15"/>
    <sheet name="Figure 22" sheetId="15" r:id="rId16"/>
    <sheet name="Figure 24" sheetId="17" r:id="rId17"/>
    <sheet name="Tenure by NS-SeC by Age Tool" sheetId="16" r:id="rId18"/>
    <sheet name="Table 1" sheetId="18" r:id="rId19"/>
    <sheet name="Table 2" sheetId="19" r:id="rId20"/>
    <sheet name="Table 3" sheetId="20" r:id="rId21"/>
  </sheets>
  <externalReferences>
    <externalReference r:id="rId22"/>
  </externalReferences>
  <calcPr calcId="145621"/>
</workbook>
</file>

<file path=xl/calcChain.xml><?xml version="1.0" encoding="utf-8"?>
<calcChain xmlns="http://schemas.openxmlformats.org/spreadsheetml/2006/main">
  <c r="B38" i="16" l="1"/>
  <c r="J7" i="16" s="1"/>
  <c r="J20" i="16" s="1"/>
  <c r="I8" i="16" l="1"/>
  <c r="J9" i="16"/>
  <c r="K10" i="16"/>
  <c r="F7" i="16"/>
  <c r="J14" i="16" s="1"/>
  <c r="H8" i="16"/>
  <c r="I9" i="16"/>
  <c r="I10" i="16"/>
  <c r="F8" i="16"/>
  <c r="G8" i="16"/>
  <c r="G9" i="16"/>
  <c r="H10" i="16"/>
  <c r="K8" i="16"/>
  <c r="K9" i="16"/>
  <c r="F10" i="16"/>
  <c r="G10" i="16"/>
  <c r="J8" i="16"/>
  <c r="F9" i="16"/>
  <c r="H9" i="16"/>
  <c r="J10" i="16"/>
  <c r="I7" i="16"/>
  <c r="H7" i="16"/>
  <c r="K7" i="16"/>
  <c r="G7" i="16"/>
  <c r="K20" i="16" l="1"/>
  <c r="K14" i="16"/>
  <c r="F17" i="16"/>
  <c r="F23" i="16"/>
  <c r="G22" i="16"/>
  <c r="G16" i="16"/>
  <c r="J22" i="16"/>
  <c r="J16" i="16"/>
  <c r="H20" i="16"/>
  <c r="H14" i="16"/>
  <c r="F22" i="16"/>
  <c r="F16" i="16"/>
  <c r="K22" i="16"/>
  <c r="K16" i="16"/>
  <c r="G21" i="16"/>
  <c r="G15" i="16"/>
  <c r="H21" i="16"/>
  <c r="H15" i="16"/>
  <c r="I21" i="16"/>
  <c r="I15" i="16"/>
  <c r="I20" i="16"/>
  <c r="I14" i="16"/>
  <c r="J21" i="16"/>
  <c r="J15" i="16"/>
  <c r="K21" i="16"/>
  <c r="K15" i="16"/>
  <c r="F21" i="16"/>
  <c r="F15" i="16"/>
  <c r="G20" i="16"/>
  <c r="G14" i="16"/>
  <c r="J23" i="16"/>
  <c r="J17" i="16"/>
  <c r="G23" i="16"/>
  <c r="G17" i="16"/>
  <c r="H23" i="16"/>
  <c r="H17" i="16"/>
  <c r="I23" i="16"/>
  <c r="I17" i="16"/>
  <c r="K23" i="16"/>
  <c r="K17" i="16"/>
  <c r="H22" i="16"/>
  <c r="H16" i="16"/>
  <c r="I22" i="16"/>
  <c r="I16" i="16"/>
  <c r="F20" i="16"/>
  <c r="F14" i="16"/>
</calcChain>
</file>

<file path=xl/sharedStrings.xml><?xml version="1.0" encoding="utf-8"?>
<sst xmlns="http://schemas.openxmlformats.org/spreadsheetml/2006/main" count="341" uniqueCount="90">
  <si>
    <t>All categories: NS-SeC</t>
  </si>
  <si>
    <t>London</t>
  </si>
  <si>
    <t>Higher managerial, administrative and professional occupations</t>
  </si>
  <si>
    <t>Lower managerial, administrative and professional occupations</t>
  </si>
  <si>
    <t>Intermediate occupations</t>
  </si>
  <si>
    <t>Small employers and own account workers</t>
  </si>
  <si>
    <t>Lower supervisory and technical occupations</t>
  </si>
  <si>
    <t>Semi-routine occupations</t>
  </si>
  <si>
    <t>Routine occupations</t>
  </si>
  <si>
    <t>Never worked and long-term unemployed</t>
  </si>
  <si>
    <t>Not classified</t>
  </si>
  <si>
    <t>Total</t>
  </si>
  <si>
    <t>London HRPs</t>
  </si>
  <si>
    <t>London all persons</t>
  </si>
  <si>
    <t>All</t>
  </si>
  <si>
    <t>All categories: Age 16 and over</t>
  </si>
  <si>
    <t>Age 16 to 24</t>
  </si>
  <si>
    <t>Age 25 to 34</t>
  </si>
  <si>
    <t>Age 35 to 49</t>
  </si>
  <si>
    <t>Age 50 to 64</t>
  </si>
  <si>
    <t>Age 65 and over</t>
  </si>
  <si>
    <t>Owner occupied</t>
  </si>
  <si>
    <t>Social rented</t>
  </si>
  <si>
    <t>Private rented</t>
  </si>
  <si>
    <t>England &amp; Wales</t>
  </si>
  <si>
    <t>NS-SeC</t>
  </si>
  <si>
    <t>All HRPs</t>
  </si>
  <si>
    <t>Owner Occupied</t>
  </si>
  <si>
    <t>Socially Rented</t>
  </si>
  <si>
    <t>Privately Rented</t>
  </si>
  <si>
    <t>All tenures</t>
  </si>
  <si>
    <t>NS-Sec No</t>
  </si>
  <si>
    <t>x</t>
  </si>
  <si>
    <t>Higher managerial, administrative &amp; professional occupations</t>
  </si>
  <si>
    <t>Lower managerial, administrative &amp; professional occupations</t>
  </si>
  <si>
    <t>Small employers &amp; own account workers</t>
  </si>
  <si>
    <t>Lower supervisory &amp; technical occupations</t>
  </si>
  <si>
    <t>Never worked &amp; long-term unemployed</t>
  </si>
  <si>
    <t>Source: Census table DC4605EW</t>
  </si>
  <si>
    <t>NS-SeC of all HRPs, London, 2011</t>
  </si>
  <si>
    <t>NS-SeC of HRPs and usual residents, London, 2011</t>
  </si>
  <si>
    <t>Tenure of HRP by age, London, 2011</t>
  </si>
  <si>
    <t>NS-SeC of HRPs in London and England &amp; Wales, 2011</t>
  </si>
  <si>
    <t>NS-SeC of HRPs in owner occupied properties in London and England &amp; Wales, 2011</t>
  </si>
  <si>
    <t>NS-SeC of HRPs in social rented properties in London and England &amp; Wales, 2011</t>
  </si>
  <si>
    <t>NS-SeC of HRPs in private rented properties in London and England &amp; Wales, 2011</t>
  </si>
  <si>
    <t>Tenure of HRPs in Higher managerial, administrative and professional occupations, London, 2011</t>
  </si>
  <si>
    <t>Tenure of HRPs in Lower managerial, administrative and professional occupations, London, 2011</t>
  </si>
  <si>
    <t>Tenure of HRPs in Intermediate occupations, London, 2011</t>
  </si>
  <si>
    <t>Tenure of HRPs in Small employers and own account workers, London, 2011</t>
  </si>
  <si>
    <t>Tenure of HRPs in Lower supervisory and technical occupations, London, 2011</t>
  </si>
  <si>
    <t>Tenure of HRPs in Semi-routine occupations, London, 2011</t>
  </si>
  <si>
    <t>Tenure of HRPs in Routine occupations, London, 2011</t>
  </si>
  <si>
    <t>Tenure of HRPs in Never worked and long-term unemployed, London, 2011</t>
  </si>
  <si>
    <t>Tenure of HRPs in Full-time students, London, 2011</t>
  </si>
  <si>
    <t>Tenure by NS-SeC by Age tool</t>
  </si>
  <si>
    <t>Table 1: Owner occupation by NS-SeC by Age</t>
  </si>
  <si>
    <t>Social rent by NS-SeC by age</t>
  </si>
  <si>
    <t>Private rent by NS-SeC by Age</t>
  </si>
  <si>
    <t>Full-time students</t>
  </si>
  <si>
    <t>2011 Census: Housing Tenure by NS-SeC</t>
  </si>
  <si>
    <t>Census Information Scheme</t>
  </si>
  <si>
    <t>Geography:</t>
  </si>
  <si>
    <t>This workbook contains data for England &amp; Wales and London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</si>
  <si>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</si>
  <si>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</si>
  <si>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</si>
  <si>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</si>
  <si>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</si>
  <si>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</si>
  <si>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</si>
  <si>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</si>
  <si>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</si>
  <si>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</si>
  <si>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</si>
  <si>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</si>
  <si>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</si>
  <si>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10</t>
  </si>
  <si>
    <t>Figure 12</t>
  </si>
  <si>
    <t>Figure 14</t>
  </si>
  <si>
    <t>Figure 16</t>
  </si>
  <si>
    <t>Figure 18</t>
  </si>
  <si>
    <t>Figure 20</t>
  </si>
  <si>
    <t>Figure 22</t>
  </si>
  <si>
    <t>Figure 24</t>
  </si>
  <si>
    <t>Tenure by NS-SeC by Age Tool</t>
  </si>
  <si>
    <t>Table 1</t>
  </si>
  <si>
    <t>Table 2</t>
  </si>
  <si>
    <t>Table 3</t>
  </si>
  <si>
    <t>This workbook contains the data and figures from CIS Briefing CIS2013-17: Housing Tenure by NS-SeC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</si>
</sst>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Foundry Form Sans"/>
    </font>
    <font>
      <sz val="2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46">
    <xf numFmtId="0" fontId="0" fillId="0" borderId="0" xfId="0"/>
    <xf numFmtId="164" fontId="0" fillId="0" borderId="1" xfId="0" applyNumberFormat="1" applyBorder="1"/>
    <xf numFmtId="3" fontId="0" fillId="0" borderId="2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64" fontId="0" fillId="0" borderId="2" xfId="1" applyNumberFormat="1" applyFont="1" applyBorder="1"/>
    <xf numFmtId="164" fontId="0" fillId="0" borderId="3" xfId="1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2" xfId="2" applyFont="1" applyBorder="1" applyAlignment="1">
      <alignment horizontal="left" vertical="center"/>
    </xf>
    <xf numFmtId="0" fontId="2" fillId="3" borderId="1" xfId="0" applyFont="1" applyFill="1" applyBorder="1"/>
    <xf numFmtId="0" fontId="0" fillId="3" borderId="0" xfId="0" applyFill="1"/>
    <xf numFmtId="0" fontId="0" fillId="3" borderId="1" xfId="0" applyFill="1" applyBorder="1"/>
    <xf numFmtId="3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/>
    <xf numFmtId="10" fontId="0" fillId="3" borderId="1" xfId="0" applyNumberFormat="1" applyFill="1" applyBorder="1"/>
    <xf numFmtId="0" fontId="4" fillId="3" borderId="1" xfId="2" applyFont="1" applyFill="1" applyBorder="1" applyAlignment="1">
      <alignment horizontal="left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3" fillId="3" borderId="1" xfId="2" applyFont="1" applyFill="1" applyBorder="1" applyAlignment="1">
      <alignment horizontal="left" vertical="center"/>
    </xf>
    <xf numFmtId="164" fontId="0" fillId="3" borderId="1" xfId="1" applyNumberFormat="1" applyFont="1" applyFill="1" applyBorder="1"/>
    <xf numFmtId="0" fontId="4" fillId="3" borderId="1" xfId="3" applyFont="1" applyFill="1" applyBorder="1" applyAlignment="1">
      <alignment horizontal="left" vertical="center" wrapText="1"/>
    </xf>
    <xf numFmtId="0" fontId="3" fillId="3" borderId="1" xfId="2" applyFill="1" applyBorder="1" applyAlignment="1">
      <alignment horizontal="left" vertical="center"/>
    </xf>
    <xf numFmtId="0" fontId="3" fillId="3" borderId="1" xfId="3" applyFont="1" applyFill="1" applyBorder="1" applyAlignment="1">
      <alignment horizontal="left" vertical="center" wrapText="1"/>
    </xf>
    <xf numFmtId="0" fontId="4" fillId="3" borderId="0" xfId="3" applyFont="1" applyFill="1" applyAlignment="1">
      <alignment horizontal="left" vertical="center" wrapText="1"/>
    </xf>
    <xf numFmtId="0" fontId="4" fillId="3" borderId="0" xfId="3" applyFont="1" applyFill="1" applyAlignment="1">
      <alignment horizontal="center" vertical="center" wrapText="1"/>
    </xf>
    <xf numFmtId="0" fontId="3" fillId="3" borderId="0" xfId="2" applyFill="1" applyAlignment="1">
      <alignment horizontal="left" vertical="center"/>
    </xf>
    <xf numFmtId="3" fontId="0" fillId="3" borderId="0" xfId="0" applyNumberFormat="1" applyFill="1" applyAlignment="1">
      <alignment horizontal="right" vertical="center"/>
    </xf>
    <xf numFmtId="0" fontId="0" fillId="3" borderId="0" xfId="0" applyFill="1" applyBorder="1"/>
    <xf numFmtId="0" fontId="4" fillId="3" borderId="0" xfId="3" applyFont="1" applyFill="1" applyBorder="1" applyAlignment="1">
      <alignment horizontal="center" vertical="center" wrapText="1"/>
    </xf>
    <xf numFmtId="0" fontId="4" fillId="3" borderId="0" xfId="0" applyFont="1" applyFill="1" applyBorder="1"/>
    <xf numFmtId="164" fontId="0" fillId="3" borderId="0" xfId="1" applyNumberFormat="1" applyFont="1" applyFill="1" applyBorder="1"/>
    <xf numFmtId="164" fontId="3" fillId="3" borderId="1" xfId="1" applyNumberFormat="1" applyFont="1" applyFill="1" applyBorder="1"/>
    <xf numFmtId="164" fontId="4" fillId="3" borderId="1" xfId="1" applyNumberFormat="1" applyFont="1" applyFill="1" applyBorder="1"/>
    <xf numFmtId="0" fontId="3" fillId="3" borderId="2" xfId="2" applyFont="1" applyFill="1" applyBorder="1" applyAlignment="1">
      <alignment horizontal="left" vertical="center"/>
    </xf>
    <xf numFmtId="164" fontId="0" fillId="3" borderId="2" xfId="1" applyNumberFormat="1" applyFont="1" applyFill="1" applyBorder="1"/>
    <xf numFmtId="0" fontId="3" fillId="3" borderId="3" xfId="2" applyFont="1" applyFill="1" applyBorder="1" applyAlignment="1">
      <alignment horizontal="left" vertical="center"/>
    </xf>
    <xf numFmtId="164" fontId="0" fillId="3" borderId="3" xfId="1" applyNumberFormat="1" applyFont="1" applyFill="1" applyBorder="1"/>
    <xf numFmtId="3" fontId="0" fillId="0" borderId="0" xfId="0" applyNumberFormat="1" applyBorder="1" applyAlignment="1">
      <alignment horizontal="right" vertical="center"/>
    </xf>
    <xf numFmtId="0" fontId="3" fillId="0" borderId="3" xfId="2" applyBorder="1" applyAlignment="1">
      <alignment horizontal="left" vertical="center"/>
    </xf>
    <xf numFmtId="164" fontId="0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2" borderId="7" xfId="0" applyFont="1" applyFill="1" applyBorder="1"/>
    <xf numFmtId="0" fontId="0" fillId="2" borderId="4" xfId="0" applyFill="1" applyBorder="1"/>
    <xf numFmtId="0" fontId="4" fillId="2" borderId="7" xfId="0" applyFont="1" applyFill="1" applyBorder="1" applyAlignment="1">
      <alignment vertical="center"/>
    </xf>
    <xf numFmtId="0" fontId="4" fillId="0" borderId="4" xfId="2" applyFont="1" applyBorder="1" applyAlignment="1">
      <alignment horizontal="left" vertical="center"/>
    </xf>
    <xf numFmtId="3" fontId="0" fillId="0" borderId="7" xfId="0" applyNumberFormat="1" applyBorder="1" applyAlignment="1">
      <alignment horizontal="right" vertical="center"/>
    </xf>
    <xf numFmtId="0" fontId="4" fillId="0" borderId="8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0" fillId="0" borderId="7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0" fontId="4" fillId="2" borderId="7" xfId="3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left" vertical="center"/>
    </xf>
    <xf numFmtId="0" fontId="4" fillId="3" borderId="6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3" fontId="0" fillId="3" borderId="1" xfId="0" applyNumberFormat="1" applyFill="1" applyBorder="1"/>
    <xf numFmtId="0" fontId="6" fillId="6" borderId="11" xfId="3" applyFont="1" applyFill="1" applyBorder="1" applyAlignment="1">
      <alignment horizontal="left" vertical="center" wrapText="1"/>
    </xf>
    <xf numFmtId="0" fontId="6" fillId="6" borderId="12" xfId="3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left" vertical="center" wrapText="1"/>
    </xf>
    <xf numFmtId="3" fontId="4" fillId="4" borderId="13" xfId="0" applyNumberFormat="1" applyFont="1" applyFill="1" applyBorder="1" applyAlignment="1">
      <alignment horizontal="right" vertical="center"/>
    </xf>
    <xf numFmtId="164" fontId="4" fillId="4" borderId="14" xfId="1" applyNumberFormat="1" applyFont="1" applyFill="1" applyBorder="1" applyAlignment="1">
      <alignment horizontal="right" vertical="center"/>
    </xf>
    <xf numFmtId="164" fontId="4" fillId="4" borderId="15" xfId="1" applyNumberFormat="1" applyFont="1" applyFill="1" applyBorder="1" applyAlignment="1">
      <alignment horizontal="right" vertical="center"/>
    </xf>
    <xf numFmtId="0" fontId="0" fillId="0" borderId="16" xfId="2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0" fontId="3" fillId="0" borderId="17" xfId="2" applyBorder="1" applyAlignment="1">
      <alignment horizontal="left" vertical="center" wrapText="1"/>
    </xf>
    <xf numFmtId="3" fontId="0" fillId="0" borderId="19" xfId="0" applyNumberFormat="1" applyBorder="1" applyAlignment="1">
      <alignment horizontal="right" vertical="center"/>
    </xf>
    <xf numFmtId="164" fontId="0" fillId="0" borderId="20" xfId="1" applyNumberFormat="1" applyFont="1" applyBorder="1" applyAlignment="1">
      <alignment horizontal="right" vertical="center"/>
    </xf>
    <xf numFmtId="164" fontId="0" fillId="0" borderId="21" xfId="1" applyNumberFormat="1" applyFont="1" applyBorder="1" applyAlignment="1">
      <alignment horizontal="right" vertical="center"/>
    </xf>
    <xf numFmtId="0" fontId="0" fillId="0" borderId="0" xfId="0" applyBorder="1"/>
    <xf numFmtId="0" fontId="0" fillId="5" borderId="16" xfId="2" applyFont="1" applyFill="1" applyBorder="1" applyAlignment="1">
      <alignment horizontal="left" vertical="center" wrapText="1"/>
    </xf>
    <xf numFmtId="3" fontId="0" fillId="5" borderId="4" xfId="0" applyNumberFormat="1" applyFill="1" applyBorder="1" applyAlignment="1">
      <alignment horizontal="right" vertical="center"/>
    </xf>
    <xf numFmtId="164" fontId="0" fillId="5" borderId="5" xfId="1" applyNumberFormat="1" applyFont="1" applyFill="1" applyBorder="1" applyAlignment="1">
      <alignment horizontal="right" vertical="center"/>
    </xf>
    <xf numFmtId="3" fontId="4" fillId="4" borderId="12" xfId="0" applyNumberFormat="1" applyFont="1" applyFill="1" applyBorder="1" applyAlignment="1">
      <alignment horizontal="left" vertical="center"/>
    </xf>
    <xf numFmtId="3" fontId="0" fillId="0" borderId="7" xfId="0" applyNumberFormat="1" applyBorder="1" applyAlignment="1">
      <alignment horizontal="left" vertical="center"/>
    </xf>
    <xf numFmtId="3" fontId="0" fillId="0" borderId="18" xfId="0" applyNumberFormat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left" vertical="center"/>
    </xf>
    <xf numFmtId="3" fontId="4" fillId="4" borderId="9" xfId="0" applyNumberFormat="1" applyFont="1" applyFill="1" applyBorder="1" applyAlignment="1">
      <alignment horizontal="right" vertical="center"/>
    </xf>
    <xf numFmtId="164" fontId="4" fillId="4" borderId="10" xfId="1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left" vertical="center"/>
    </xf>
    <xf numFmtId="3" fontId="0" fillId="0" borderId="9" xfId="0" applyNumberFormat="1" applyFill="1" applyBorder="1" applyAlignment="1">
      <alignment horizontal="right" vertical="center"/>
    </xf>
    <xf numFmtId="164" fontId="0" fillId="0" borderId="10" xfId="1" applyNumberFormat="1" applyFont="1" applyFill="1" applyBorder="1" applyAlignment="1">
      <alignment horizontal="right" vertical="center"/>
    </xf>
    <xf numFmtId="3" fontId="0" fillId="5" borderId="1" xfId="0" applyNumberFormat="1" applyFill="1" applyBorder="1" applyAlignment="1">
      <alignment horizontal="left" vertical="center"/>
    </xf>
    <xf numFmtId="3" fontId="0" fillId="5" borderId="9" xfId="0" applyNumberFormat="1" applyFill="1" applyBorder="1" applyAlignment="1">
      <alignment horizontal="right" vertical="center"/>
    </xf>
    <xf numFmtId="164" fontId="0" fillId="5" borderId="10" xfId="1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left" vertical="center"/>
    </xf>
    <xf numFmtId="3" fontId="0" fillId="0" borderId="9" xfId="0" applyNumberFormat="1" applyBorder="1" applyAlignment="1">
      <alignment horizontal="right" vertical="center"/>
    </xf>
    <xf numFmtId="164" fontId="0" fillId="0" borderId="10" xfId="1" applyNumberFormat="1" applyFont="1" applyBorder="1" applyAlignment="1">
      <alignment horizontal="right" vertical="center"/>
    </xf>
    <xf numFmtId="0" fontId="0" fillId="0" borderId="22" xfId="2" applyFont="1" applyBorder="1" applyAlignment="1">
      <alignment horizontal="left" vertical="center" wrapText="1"/>
    </xf>
    <xf numFmtId="164" fontId="0" fillId="0" borderId="23" xfId="1" applyNumberFormat="1" applyFont="1" applyBorder="1" applyAlignment="1">
      <alignment horizontal="right" vertical="center"/>
    </xf>
    <xf numFmtId="0" fontId="0" fillId="0" borderId="22" xfId="2" applyFont="1" applyFill="1" applyBorder="1" applyAlignment="1">
      <alignment horizontal="left" vertical="center" wrapText="1"/>
    </xf>
    <xf numFmtId="164" fontId="0" fillId="0" borderId="23" xfId="1" applyNumberFormat="1" applyFont="1" applyFill="1" applyBorder="1" applyAlignment="1">
      <alignment horizontal="right" vertical="center"/>
    </xf>
    <xf numFmtId="0" fontId="3" fillId="0" borderId="17" xfId="2" applyFill="1" applyBorder="1" applyAlignment="1">
      <alignment horizontal="left" vertical="center" wrapText="1"/>
    </xf>
    <xf numFmtId="3" fontId="0" fillId="0" borderId="18" xfId="0" applyNumberFormat="1" applyFill="1" applyBorder="1" applyAlignment="1">
      <alignment horizontal="left" vertical="center"/>
    </xf>
    <xf numFmtId="3" fontId="0" fillId="0" borderId="19" xfId="0" applyNumberFormat="1" applyFill="1" applyBorder="1" applyAlignment="1">
      <alignment horizontal="right" vertical="center"/>
    </xf>
    <xf numFmtId="164" fontId="0" fillId="0" borderId="20" xfId="1" applyNumberFormat="1" applyFont="1" applyFill="1" applyBorder="1" applyAlignment="1">
      <alignment horizontal="right" vertical="center"/>
    </xf>
    <xf numFmtId="164" fontId="0" fillId="0" borderId="21" xfId="1" applyNumberFormat="1" applyFont="1" applyFill="1" applyBorder="1" applyAlignment="1">
      <alignment horizontal="right" vertical="center"/>
    </xf>
    <xf numFmtId="0" fontId="4" fillId="4" borderId="22" xfId="2" applyFont="1" applyFill="1" applyBorder="1" applyAlignment="1">
      <alignment horizontal="left" vertical="center"/>
    </xf>
    <xf numFmtId="164" fontId="4" fillId="4" borderId="23" xfId="1" applyNumberFormat="1" applyFont="1" applyFill="1" applyBorder="1" applyAlignment="1">
      <alignment horizontal="right" vertical="center"/>
    </xf>
    <xf numFmtId="0" fontId="0" fillId="5" borderId="22" xfId="2" applyFont="1" applyFill="1" applyBorder="1" applyAlignment="1">
      <alignment horizontal="left" vertical="center" wrapText="1"/>
    </xf>
    <xf numFmtId="164" fontId="0" fillId="5" borderId="23" xfId="1" applyNumberFormat="1" applyFont="1" applyFill="1" applyBorder="1" applyAlignment="1">
      <alignment horizontal="right" vertical="center"/>
    </xf>
    <xf numFmtId="0" fontId="4" fillId="2" borderId="22" xfId="2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9" xfId="0" applyNumberFormat="1" applyFont="1" applyFill="1" applyBorder="1" applyAlignment="1">
      <alignment horizontal="right" vertical="center"/>
    </xf>
    <xf numFmtId="164" fontId="4" fillId="2" borderId="10" xfId="1" applyNumberFormat="1" applyFont="1" applyFill="1" applyBorder="1" applyAlignment="1">
      <alignment horizontal="right" vertical="center"/>
    </xf>
    <xf numFmtId="164" fontId="4" fillId="2" borderId="23" xfId="1" applyNumberFormat="1" applyFont="1" applyFill="1" applyBorder="1" applyAlignment="1">
      <alignment horizontal="right" vertical="center"/>
    </xf>
    <xf numFmtId="3" fontId="0" fillId="5" borderId="7" xfId="0" applyNumberFormat="1" applyFill="1" applyBorder="1" applyAlignment="1">
      <alignment horizontal="left" vertical="center"/>
    </xf>
    <xf numFmtId="0" fontId="7" fillId="0" borderId="0" xfId="0" applyFont="1"/>
    <xf numFmtId="0" fontId="7" fillId="3" borderId="0" xfId="0" applyFont="1" applyFill="1"/>
    <xf numFmtId="0" fontId="7" fillId="0" borderId="0" xfId="0" applyFont="1" applyAlignment="1">
      <alignment vertical="center"/>
    </xf>
    <xf numFmtId="0" fontId="4" fillId="3" borderId="1" xfId="4" applyFont="1" applyFill="1" applyBorder="1" applyAlignment="1">
      <alignment horizontal="left" vertical="center"/>
    </xf>
    <xf numFmtId="164" fontId="3" fillId="0" borderId="0" xfId="1" applyNumberFormat="1" applyFont="1" applyFill="1" applyBorder="1"/>
    <xf numFmtId="0" fontId="3" fillId="0" borderId="0" xfId="2" applyFont="1" applyFill="1" applyBorder="1" applyAlignment="1">
      <alignment horizontal="left" vertical="center"/>
    </xf>
    <xf numFmtId="164" fontId="0" fillId="0" borderId="0" xfId="1" applyNumberFormat="1" applyFont="1" applyFill="1" applyBorder="1"/>
    <xf numFmtId="0" fontId="3" fillId="0" borderId="0" xfId="2" applyFill="1" applyBorder="1" applyAlignment="1">
      <alignment horizontal="left"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164" fontId="3" fillId="0" borderId="8" xfId="1" applyNumberFormat="1" applyFont="1" applyFill="1" applyBorder="1"/>
    <xf numFmtId="164" fontId="3" fillId="0" borderId="6" xfId="1" applyNumberFormat="1" applyFont="1" applyFill="1" applyBorder="1"/>
    <xf numFmtId="0" fontId="4" fillId="0" borderId="1" xfId="2" applyFont="1" applyBorder="1" applyAlignment="1">
      <alignment vertical="center"/>
    </xf>
    <xf numFmtId="0" fontId="4" fillId="0" borderId="9" xfId="3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3" borderId="0" xfId="0" applyFont="1" applyFill="1"/>
    <xf numFmtId="0" fontId="9" fillId="3" borderId="0" xfId="0" applyFont="1" applyFill="1"/>
    <xf numFmtId="0" fontId="2" fillId="3" borderId="0" xfId="0" applyFont="1" applyFill="1"/>
    <xf numFmtId="14" fontId="0" fillId="3" borderId="0" xfId="0" applyNumberFormat="1" applyFill="1" applyAlignment="1">
      <alignment horizontal="left"/>
    </xf>
    <xf numFmtId="0" fontId="10" fillId="3" borderId="0" xfId="5" applyFill="1"/>
    <xf numFmtId="0" fontId="2" fillId="3" borderId="1" xfId="0" applyFont="1" applyFill="1" applyBorder="1" applyAlignment="1">
      <alignment horizontal="center"/>
    </xf>
    <xf numFmtId="164" fontId="4" fillId="0" borderId="7" xfId="4" applyNumberFormat="1" applyFont="1" applyFill="1" applyBorder="1" applyAlignment="1">
      <alignment horizontal="center" vertical="center"/>
    </xf>
    <xf numFmtId="164" fontId="5" fillId="0" borderId="3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Border="1" applyAlignment="1">
      <alignment horizontal="center" vertical="center"/>
    </xf>
    <xf numFmtId="164" fontId="5" fillId="0" borderId="0" xfId="4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4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6" borderId="13" xfId="3" applyFont="1" applyFill="1" applyBorder="1" applyAlignment="1">
      <alignment horizontal="center" vertical="center" wrapText="1"/>
    </xf>
    <xf numFmtId="0" fontId="6" fillId="6" borderId="14" xfId="3" applyFont="1" applyFill="1" applyBorder="1" applyAlignment="1">
      <alignment horizontal="center" vertical="center" wrapText="1"/>
    </xf>
    <xf numFmtId="0" fontId="6" fillId="6" borderId="15" xfId="3" applyFont="1" applyFill="1" applyBorder="1" applyAlignment="1">
      <alignment horizontal="center" vertical="center" wrapText="1"/>
    </xf>
  </cellXfs>
  <cellStyles count="6">
    <cellStyle name="Headings" xfId="3"/>
    <cellStyle name="Hyperlink" xfId="5" builtinId="8"/>
    <cellStyle name="Normal" xfId="0" builtinId="0"/>
    <cellStyle name="Percent" xfId="1" builtinId="5"/>
    <cellStyle name="Row_Headings" xfId="2"/>
    <cellStyle name="Row_Heading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'[1]NS-SeC general'!$B$19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'[1]NS-SeC general'!$A$20:$A$28</c:f>
              <c:strCache>
                <c:ptCount val="9"/>
                <c:pt idx="0">
                  <c:v>Higher managerial, administrative and professional occupations</c:v>
                </c:pt>
                <c:pt idx="1">
                  <c:v>Lower managerial, administrative and professional occupations</c:v>
                </c:pt>
                <c:pt idx="2">
                  <c:v>Intermediate occupations</c:v>
                </c:pt>
                <c:pt idx="3">
                  <c:v>Small employers and own account workers</c:v>
                </c:pt>
                <c:pt idx="4">
                  <c:v>Lower supervisory and technical occupations</c:v>
                </c:pt>
                <c:pt idx="5">
                  <c:v>Semi-routine occupations</c:v>
                </c:pt>
                <c:pt idx="6">
                  <c:v>Routine occupations</c:v>
                </c:pt>
                <c:pt idx="7">
                  <c:v>Never worked and long-term unemployed</c:v>
                </c:pt>
                <c:pt idx="8">
                  <c:v>Not classified</c:v>
                </c:pt>
              </c:strCache>
            </c:strRef>
          </c:cat>
          <c:val>
            <c:numRef>
              <c:f>'[1]NS-SeC general'!$B$20:$B$28</c:f>
              <c:numCache>
                <c:formatCode>General</c:formatCode>
                <c:ptCount val="9"/>
                <c:pt idx="0">
                  <c:v>0.15899445008568008</c:v>
                </c:pt>
                <c:pt idx="1">
                  <c:v>0.25491787817135775</c:v>
                </c:pt>
                <c:pt idx="2">
                  <c:v>0.11995151939775284</c:v>
                </c:pt>
                <c:pt idx="3">
                  <c:v>0.11247701825923036</c:v>
                </c:pt>
                <c:pt idx="4">
                  <c:v>6.1244119062871673E-2</c:v>
                </c:pt>
                <c:pt idx="5">
                  <c:v>0.10924579469359108</c:v>
                </c:pt>
                <c:pt idx="6">
                  <c:v>8.7957445349083604E-2</c:v>
                </c:pt>
                <c:pt idx="7">
                  <c:v>6.5710936552634769E-2</c:v>
                </c:pt>
                <c:pt idx="8">
                  <c:v>2.950083842779783E-2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622912"/>
        <c:axId val="57624448"/>
      </c:barChart>
      <c:catAx>
        <c:axId val="57622912"/>
        <c:scaling>
          <c:orientation val="minMax"/>
        </c:scaling>
        <c:delete val="0"/>
        <c:axPos val="l"/>
        <c:majorTickMark val="out"/>
        <c:minorTickMark val="none"/>
        <c:tickLblPos val="nextTo"/>
        <c:crossAx val="57624448"/>
        <c:crosses val="autoZero"/>
        <c:auto val="1"/>
        <c:lblAlgn val="ctr"/>
        <c:lblOffset val="100"/>
        <c:noMultiLvlLbl val="0"/>
      </c:catAx>
      <c:valAx>
        <c:axId val="57624448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57622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'[1]3.'!$C$4</c:f>
              <c:strCache>
                <c:ptCount val="1"/>
                <c:pt idx="0">
                  <c:v>Intermediate occupations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'[1]3.'!$B$5:$B$7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'[1]3.'!$C$5:$C$7</c:f>
              <c:numCache>
                <c:formatCode>General</c:formatCode>
                <c:ptCount val="3"/>
                <c:pt idx="0">
                  <c:v>0.5454025600049015</c:v>
                </c:pt>
                <c:pt idx="1">
                  <c:v>0.24813003231916839</c:v>
                </c:pt>
                <c:pt idx="2">
                  <c:v>0.20646740767593014</c:v>
                </c:pt>
              </c:numCache>
            </c:numRef>
          </c:val>
        </c:ser>
        <c:ser>
          <c:idx val="1"/>
          <c:order val="1"/>
          <c:tx>
            <c:strRef>
              <c:f>'[1]3.'!$D$4</c:f>
              <c:strCache>
                <c:ptCount val="1"/>
                <c:pt idx="0">
                  <c:v>All HRPs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'[1]3.'!$B$5:$B$7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'[1]3.'!$D$5:$D$7</c:f>
              <c:numCache>
                <c:formatCode>General</c:formatCode>
                <c:ptCount val="3"/>
                <c:pt idx="0">
                  <c:v>0.496</c:v>
                </c:pt>
                <c:pt idx="1">
                  <c:v>0.24099999999999999</c:v>
                </c:pt>
                <c:pt idx="2">
                  <c:v>0.26400000000000001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8752"/>
        <c:axId val="58780288"/>
      </c:barChart>
      <c:catAx>
        <c:axId val="5877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58780288"/>
        <c:crosses val="autoZero"/>
        <c:auto val="1"/>
        <c:lblAlgn val="ctr"/>
        <c:lblOffset val="100"/>
        <c:noMultiLvlLbl val="0"/>
      </c:catAx>
      <c:valAx>
        <c:axId val="5878028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58778752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'[1]4.'!$B$3</c:f>
              <c:strCache>
                <c:ptCount val="1"/>
                <c:pt idx="0">
                  <c:v>Small employers and own account workers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'[1]4.'!$A$4:$A$6</c:f>
              <c:strCache>
                <c:ptCount val="3"/>
                <c:pt idx="0">
                  <c:v>Owner Occupied</c:v>
                </c:pt>
                <c:pt idx="1">
                  <c:v>Socially Rented</c:v>
                </c:pt>
                <c:pt idx="2">
                  <c:v>Privately Rented</c:v>
                </c:pt>
              </c:strCache>
            </c:strRef>
          </c:cat>
          <c:val>
            <c:numRef>
              <c:f>'[1]4.'!$B$4:$B$6</c:f>
              <c:numCache>
                <c:formatCode>General</c:formatCode>
                <c:ptCount val="3"/>
                <c:pt idx="0">
                  <c:v>0.55606042868538474</c:v>
                </c:pt>
                <c:pt idx="1">
                  <c:v>0.17764334661007489</c:v>
                </c:pt>
                <c:pt idx="2">
                  <c:v>0.26629622470454034</c:v>
                </c:pt>
              </c:numCache>
            </c:numRef>
          </c:val>
        </c:ser>
        <c:ser>
          <c:idx val="1"/>
          <c:order val="1"/>
          <c:tx>
            <c:strRef>
              <c:f>'[1]4.'!$C$3</c:f>
              <c:strCache>
                <c:ptCount val="1"/>
                <c:pt idx="0">
                  <c:v>All HRPs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'[1]4.'!$A$4:$A$6</c:f>
              <c:strCache>
                <c:ptCount val="3"/>
                <c:pt idx="0">
                  <c:v>Owner Occupied</c:v>
                </c:pt>
                <c:pt idx="1">
                  <c:v>Socially Rented</c:v>
                </c:pt>
                <c:pt idx="2">
                  <c:v>Privately Rented</c:v>
                </c:pt>
              </c:strCache>
            </c:strRef>
          </c:cat>
          <c:val>
            <c:numRef>
              <c:f>'[1]4.'!$C$4:$C$6</c:f>
              <c:numCache>
                <c:formatCode>General</c:formatCode>
                <c:ptCount val="3"/>
                <c:pt idx="0">
                  <c:v>0.496</c:v>
                </c:pt>
                <c:pt idx="1">
                  <c:v>0.24099999999999999</c:v>
                </c:pt>
                <c:pt idx="2">
                  <c:v>0.26400000000000001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15840"/>
        <c:axId val="58517376"/>
      </c:barChart>
      <c:catAx>
        <c:axId val="58515840"/>
        <c:scaling>
          <c:orientation val="minMax"/>
        </c:scaling>
        <c:delete val="0"/>
        <c:axPos val="b"/>
        <c:majorTickMark val="out"/>
        <c:minorTickMark val="none"/>
        <c:tickLblPos val="nextTo"/>
        <c:crossAx val="58517376"/>
        <c:crosses val="autoZero"/>
        <c:auto val="1"/>
        <c:lblAlgn val="ctr"/>
        <c:lblOffset val="100"/>
        <c:noMultiLvlLbl val="0"/>
      </c:catAx>
      <c:valAx>
        <c:axId val="5851737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58515840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'[1]5.'!$C$4</c:f>
              <c:strCache>
                <c:ptCount val="1"/>
                <c:pt idx="0">
                  <c:v>Lower supervisory and technical occupations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'[1]5.'!$B$5:$B$7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'[1]5.'!$C$5:$C$7</c:f>
              <c:numCache>
                <c:formatCode>General</c:formatCode>
                <c:ptCount val="3"/>
                <c:pt idx="0">
                  <c:v>0.46228768856155722</c:v>
                </c:pt>
                <c:pt idx="1">
                  <c:v>0.2957035214823926</c:v>
                </c:pt>
                <c:pt idx="2">
                  <c:v>0.24200878995605021</c:v>
                </c:pt>
              </c:numCache>
            </c:numRef>
          </c:val>
        </c:ser>
        <c:ser>
          <c:idx val="1"/>
          <c:order val="1"/>
          <c:tx>
            <c:strRef>
              <c:f>'[1]5.'!$D$4</c:f>
              <c:strCache>
                <c:ptCount val="1"/>
                <c:pt idx="0">
                  <c:v>All HRPs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'[1]5.'!$B$5:$B$7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'[1]5.'!$D$5:$D$7</c:f>
              <c:numCache>
                <c:formatCode>General</c:formatCode>
                <c:ptCount val="3"/>
                <c:pt idx="0">
                  <c:v>0.496</c:v>
                </c:pt>
                <c:pt idx="1">
                  <c:v>0.24099999999999999</c:v>
                </c:pt>
                <c:pt idx="2">
                  <c:v>0.26400000000000001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633600"/>
        <c:axId val="58639488"/>
      </c:barChart>
      <c:catAx>
        <c:axId val="58633600"/>
        <c:scaling>
          <c:orientation val="minMax"/>
        </c:scaling>
        <c:delete val="0"/>
        <c:axPos val="b"/>
        <c:majorTickMark val="out"/>
        <c:minorTickMark val="none"/>
        <c:tickLblPos val="nextTo"/>
        <c:crossAx val="58639488"/>
        <c:crosses val="autoZero"/>
        <c:auto val="1"/>
        <c:lblAlgn val="ctr"/>
        <c:lblOffset val="100"/>
        <c:noMultiLvlLbl val="0"/>
      </c:catAx>
      <c:valAx>
        <c:axId val="5863948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58633600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'[1]6.'!$C$4</c:f>
              <c:strCache>
                <c:ptCount val="1"/>
                <c:pt idx="0">
                  <c:v>Semi-routine occupations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'[1]6.'!$B$5:$B$7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'[1]6.'!$C$5:$C$7</c:f>
              <c:numCache>
                <c:formatCode>General</c:formatCode>
                <c:ptCount val="3"/>
                <c:pt idx="0">
                  <c:v>0.368898157569438</c:v>
                </c:pt>
                <c:pt idx="1">
                  <c:v>0.40529548123792947</c:v>
                </c:pt>
                <c:pt idx="2">
                  <c:v>0.22580636119263253</c:v>
                </c:pt>
              </c:numCache>
            </c:numRef>
          </c:val>
        </c:ser>
        <c:ser>
          <c:idx val="1"/>
          <c:order val="1"/>
          <c:tx>
            <c:strRef>
              <c:f>'[1]6.'!$D$4</c:f>
              <c:strCache>
                <c:ptCount val="1"/>
                <c:pt idx="0">
                  <c:v>All HRPs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'[1]6.'!$B$5:$B$7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'[1]6.'!$D$5:$D$7</c:f>
              <c:numCache>
                <c:formatCode>General</c:formatCode>
                <c:ptCount val="3"/>
                <c:pt idx="0">
                  <c:v>0.496</c:v>
                </c:pt>
                <c:pt idx="1">
                  <c:v>0.24099999999999999</c:v>
                </c:pt>
                <c:pt idx="2">
                  <c:v>0.26400000000000001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14752"/>
        <c:axId val="58716544"/>
      </c:barChart>
      <c:catAx>
        <c:axId val="5871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58716544"/>
        <c:crosses val="autoZero"/>
        <c:auto val="1"/>
        <c:lblAlgn val="ctr"/>
        <c:lblOffset val="100"/>
        <c:noMultiLvlLbl val="0"/>
      </c:catAx>
      <c:valAx>
        <c:axId val="587165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58714752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19409670565368E-2"/>
          <c:y val="5.2947036910843751E-2"/>
          <c:w val="0.90974741060593234"/>
          <c:h val="0.88112069527970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'[1]7.'!$C$5</c:f>
              <c:strCache>
                <c:ptCount val="1"/>
                <c:pt idx="0">
                  <c:v>Routine occupations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'[1]7.'!$B$6:$B$8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'[1]7.'!$C$6:$C$8</c:f>
              <c:numCache>
                <c:formatCode>General</c:formatCode>
                <c:ptCount val="3"/>
                <c:pt idx="0">
                  <c:v>0.34350031507083001</c:v>
                </c:pt>
                <c:pt idx="1">
                  <c:v>0.43418849242959645</c:v>
                </c:pt>
                <c:pt idx="2">
                  <c:v>0.22231119249957351</c:v>
                </c:pt>
              </c:numCache>
            </c:numRef>
          </c:val>
        </c:ser>
        <c:ser>
          <c:idx val="1"/>
          <c:order val="1"/>
          <c:tx>
            <c:strRef>
              <c:f>'[1]7.'!$D$5</c:f>
              <c:strCache>
                <c:ptCount val="1"/>
                <c:pt idx="0">
                  <c:v>All HRPs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'[1]7.'!$B$6:$B$8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'[1]7.'!$D$6:$D$8</c:f>
              <c:numCache>
                <c:formatCode>General</c:formatCode>
                <c:ptCount val="3"/>
                <c:pt idx="0">
                  <c:v>0.496</c:v>
                </c:pt>
                <c:pt idx="1">
                  <c:v>0.24099999999999999</c:v>
                </c:pt>
                <c:pt idx="2">
                  <c:v>0.26400000000000001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81504"/>
        <c:axId val="58183040"/>
      </c:barChart>
      <c:catAx>
        <c:axId val="5818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58183040"/>
        <c:crosses val="autoZero"/>
        <c:auto val="1"/>
        <c:lblAlgn val="ctr"/>
        <c:lblOffset val="100"/>
        <c:noMultiLvlLbl val="0"/>
      </c:catAx>
      <c:valAx>
        <c:axId val="5818304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58181504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'[1]8.'!$C$4</c:f>
              <c:strCache>
                <c:ptCount val="1"/>
                <c:pt idx="0">
                  <c:v>Never worked and long-term unemployed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'[1]8.'!$B$5:$B$7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'[1]8.'!$C$5:$C$7</c:f>
              <c:numCache>
                <c:formatCode>General</c:formatCode>
                <c:ptCount val="3"/>
                <c:pt idx="0">
                  <c:v>0.16582474322888513</c:v>
                </c:pt>
                <c:pt idx="1">
                  <c:v>0.57532108039592145</c:v>
                </c:pt>
                <c:pt idx="2">
                  <c:v>0.25885417637519337</c:v>
                </c:pt>
              </c:numCache>
            </c:numRef>
          </c:val>
        </c:ser>
        <c:ser>
          <c:idx val="1"/>
          <c:order val="1"/>
          <c:tx>
            <c:strRef>
              <c:f>'[1]8.'!$D$4</c:f>
              <c:strCache>
                <c:ptCount val="1"/>
                <c:pt idx="0">
                  <c:v>All HRPs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'[1]8.'!$B$5:$B$7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'[1]8.'!$D$5:$D$7</c:f>
              <c:numCache>
                <c:formatCode>General</c:formatCode>
                <c:ptCount val="3"/>
                <c:pt idx="0">
                  <c:v>0.496</c:v>
                </c:pt>
                <c:pt idx="1">
                  <c:v>0.24099999999999999</c:v>
                </c:pt>
                <c:pt idx="2">
                  <c:v>0.26400000000000001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93632"/>
        <c:axId val="118295168"/>
      </c:barChart>
      <c:catAx>
        <c:axId val="11829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295168"/>
        <c:crosses val="autoZero"/>
        <c:auto val="1"/>
        <c:lblAlgn val="ctr"/>
        <c:lblOffset val="100"/>
        <c:noMultiLvlLbl val="0"/>
      </c:catAx>
      <c:valAx>
        <c:axId val="11829516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18293632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'[1]9.'!$C$4</c:f>
              <c:strCache>
                <c:ptCount val="1"/>
                <c:pt idx="0">
                  <c:v>Not classified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'[1]9.'!$B$5:$B$7</c:f>
              <c:strCache>
                <c:ptCount val="3"/>
                <c:pt idx="0">
                  <c:v>Owner Occupied</c:v>
                </c:pt>
                <c:pt idx="1">
                  <c:v>Socially Rented</c:v>
                </c:pt>
                <c:pt idx="2">
                  <c:v>Privately Rented</c:v>
                </c:pt>
              </c:strCache>
            </c:strRef>
          </c:cat>
          <c:val>
            <c:numRef>
              <c:f>'[1]9.'!$C$5:$C$7</c:f>
              <c:numCache>
                <c:formatCode>General</c:formatCode>
                <c:ptCount val="3"/>
                <c:pt idx="0">
                  <c:v>0.148091634748129</c:v>
                </c:pt>
                <c:pt idx="1">
                  <c:v>0.2614725085375601</c:v>
                </c:pt>
                <c:pt idx="2">
                  <c:v>0.59043585671431087</c:v>
                </c:pt>
              </c:numCache>
            </c:numRef>
          </c:val>
        </c:ser>
        <c:ser>
          <c:idx val="1"/>
          <c:order val="1"/>
          <c:tx>
            <c:strRef>
              <c:f>'[1]9.'!$D$4</c:f>
              <c:strCache>
                <c:ptCount val="1"/>
                <c:pt idx="0">
                  <c:v>All HRPs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'[1]9.'!$B$5:$B$7</c:f>
              <c:strCache>
                <c:ptCount val="3"/>
                <c:pt idx="0">
                  <c:v>Owner Occupied</c:v>
                </c:pt>
                <c:pt idx="1">
                  <c:v>Socially Rented</c:v>
                </c:pt>
                <c:pt idx="2">
                  <c:v>Privately Rented</c:v>
                </c:pt>
              </c:strCache>
            </c:strRef>
          </c:cat>
          <c:val>
            <c:numRef>
              <c:f>'[1]9.'!$D$5:$D$7</c:f>
              <c:numCache>
                <c:formatCode>General</c:formatCode>
                <c:ptCount val="3"/>
                <c:pt idx="0">
                  <c:v>0.496</c:v>
                </c:pt>
                <c:pt idx="1">
                  <c:v>0.24099999999999999</c:v>
                </c:pt>
                <c:pt idx="2">
                  <c:v>0.26400000000000001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46112"/>
        <c:axId val="118347648"/>
      </c:barChart>
      <c:catAx>
        <c:axId val="11834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347648"/>
        <c:crosses val="autoZero"/>
        <c:auto val="1"/>
        <c:lblAlgn val="ctr"/>
        <c:lblOffset val="100"/>
        <c:noMultiLvlLbl val="0"/>
      </c:catAx>
      <c:valAx>
        <c:axId val="11834764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18346112"/>
        <c:crosses val="autoZero"/>
        <c:crossBetween val="between"/>
      </c:valAx>
    </c:plotArea>
    <c:legend>
      <c:legendPos val="t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'Tenure by NS-SeC by Age Tool'!$E$21</c:f>
              <c:strCache>
                <c:ptCount val="1"/>
                <c:pt idx="0">
                  <c:v>Owner Occupied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'Tenure by NS-SeC by Age Tool'!$F$19:$K$19</c:f>
              <c:strCache>
                <c:ptCount val="6"/>
                <c:pt idx="0">
                  <c:v>All categories: Age 16 and over</c:v>
                </c:pt>
                <c:pt idx="1">
                  <c:v>Age 16 to 24</c:v>
                </c:pt>
                <c:pt idx="2">
                  <c:v>Age 25 to 34</c:v>
                </c:pt>
                <c:pt idx="3">
                  <c:v>Age 35 to 49</c:v>
                </c:pt>
                <c:pt idx="4">
                  <c:v>Age 50 to 64</c:v>
                </c:pt>
                <c:pt idx="5">
                  <c:v>Age 65 and over</c:v>
                </c:pt>
              </c:strCache>
            </c:strRef>
          </c:cat>
          <c:val>
            <c:numRef>
              <c:f>'Tenure by NS-SeC by Age Tool'!$F$21:$K$21</c:f>
              <c:numCache>
                <c:formatCode>0.0%</c:formatCode>
                <c:ptCount val="6"/>
                <c:pt idx="0">
                  <c:v>0.59118838058834622</c:v>
                </c:pt>
                <c:pt idx="1">
                  <c:v>0.15242655762401808</c:v>
                </c:pt>
                <c:pt idx="2">
                  <c:v>0.35888129063566182</c:v>
                </c:pt>
                <c:pt idx="3">
                  <c:v>0.60918096064608684</c:v>
                </c:pt>
                <c:pt idx="4">
                  <c:v>0.74726736950982342</c:v>
                </c:pt>
                <c:pt idx="5">
                  <c:v>0.76600054469939405</c:v>
                </c:pt>
              </c:numCache>
            </c:numRef>
          </c:val>
        </c:ser>
        <c:ser>
          <c:idx val="1"/>
          <c:order val="1"/>
          <c:tx>
            <c:strRef>
              <c:f>'Tenure by NS-SeC by Age Tool'!$E$22</c:f>
              <c:strCache>
                <c:ptCount val="1"/>
                <c:pt idx="0">
                  <c:v>Socially Rented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'Tenure by NS-SeC by Age Tool'!$F$19:$K$19</c:f>
              <c:strCache>
                <c:ptCount val="6"/>
                <c:pt idx="0">
                  <c:v>All categories: Age 16 and over</c:v>
                </c:pt>
                <c:pt idx="1">
                  <c:v>Age 16 to 24</c:v>
                </c:pt>
                <c:pt idx="2">
                  <c:v>Age 25 to 34</c:v>
                </c:pt>
                <c:pt idx="3">
                  <c:v>Age 35 to 49</c:v>
                </c:pt>
                <c:pt idx="4">
                  <c:v>Age 50 to 64</c:v>
                </c:pt>
                <c:pt idx="5">
                  <c:v>Age 65 and over</c:v>
                </c:pt>
              </c:strCache>
            </c:strRef>
          </c:cat>
          <c:val>
            <c:numRef>
              <c:f>'Tenure by NS-SeC by Age Tool'!$F$22:$K$22</c:f>
              <c:numCache>
                <c:formatCode>0.0%</c:formatCode>
                <c:ptCount val="6"/>
                <c:pt idx="0">
                  <c:v>0.13815649591756571</c:v>
                </c:pt>
                <c:pt idx="1">
                  <c:v>0.16819111158936834</c:v>
                </c:pt>
                <c:pt idx="2">
                  <c:v>9.9927208624044916E-2</c:v>
                </c:pt>
                <c:pt idx="3">
                  <c:v>0.14498418136542179</c:v>
                </c:pt>
                <c:pt idx="4">
                  <c:v>0.14939098299277584</c:v>
                </c:pt>
                <c:pt idx="5">
                  <c:v>0.16341832913460883</c:v>
                </c:pt>
              </c:numCache>
            </c:numRef>
          </c:val>
        </c:ser>
        <c:ser>
          <c:idx val="2"/>
          <c:order val="2"/>
          <c:tx>
            <c:strRef>
              <c:f>'Tenure by NS-SeC by Age Tool'!$E$23</c:f>
              <c:strCache>
                <c:ptCount val="1"/>
                <c:pt idx="0">
                  <c:v>Privately Rented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'Tenure by NS-SeC by Age Tool'!$F$19:$K$19</c:f>
              <c:strCache>
                <c:ptCount val="6"/>
                <c:pt idx="0">
                  <c:v>All categories: Age 16 and over</c:v>
                </c:pt>
                <c:pt idx="1">
                  <c:v>Age 16 to 24</c:v>
                </c:pt>
                <c:pt idx="2">
                  <c:v>Age 25 to 34</c:v>
                </c:pt>
                <c:pt idx="3">
                  <c:v>Age 35 to 49</c:v>
                </c:pt>
                <c:pt idx="4">
                  <c:v>Age 50 to 64</c:v>
                </c:pt>
                <c:pt idx="5">
                  <c:v>Age 65 and over</c:v>
                </c:pt>
              </c:strCache>
            </c:strRef>
          </c:cat>
          <c:val>
            <c:numRef>
              <c:f>'Tenure by NS-SeC by Age Tool'!$F$23:$K$23</c:f>
              <c:numCache>
                <c:formatCode>0.0%</c:formatCode>
                <c:ptCount val="6"/>
                <c:pt idx="0">
                  <c:v>0.27065512349408805</c:v>
                </c:pt>
                <c:pt idx="1">
                  <c:v>0.67938233078661359</c:v>
                </c:pt>
                <c:pt idx="2">
                  <c:v>0.54119150074029321</c:v>
                </c:pt>
                <c:pt idx="3">
                  <c:v>0.24583485798849142</c:v>
                </c:pt>
                <c:pt idx="4">
                  <c:v>0.1033416474974007</c:v>
                </c:pt>
                <c:pt idx="5">
                  <c:v>7.0581126165997141E-2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682752"/>
        <c:axId val="118684288"/>
      </c:barChart>
      <c:catAx>
        <c:axId val="118682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684288"/>
        <c:crosses val="autoZero"/>
        <c:auto val="1"/>
        <c:lblAlgn val="ctr"/>
        <c:lblOffset val="100"/>
        <c:noMultiLvlLbl val="0"/>
      </c:catAx>
      <c:valAx>
        <c:axId val="11868428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186827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2'!$D$37</c:f>
              <c:strCache>
                <c:ptCount val="1"/>
                <c:pt idx="0">
                  <c:v>London HRPs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2'!$C$38:$C$46</c:f>
              <c:strCache>
                <c:ptCount val="9"/>
                <c:pt idx="0">
                  <c:v>Higher managerial, administrative and professional occupations</c:v>
                </c:pt>
                <c:pt idx="1">
                  <c:v>Lower managerial, administrative and professional occupations</c:v>
                </c:pt>
                <c:pt idx="2">
                  <c:v>Intermediate occupations</c:v>
                </c:pt>
                <c:pt idx="3">
                  <c:v>Small employers and own account workers</c:v>
                </c:pt>
                <c:pt idx="4">
                  <c:v>Lower supervisory and technical occupations</c:v>
                </c:pt>
                <c:pt idx="5">
                  <c:v>Semi-routine occupations</c:v>
                </c:pt>
                <c:pt idx="6">
                  <c:v>Routine occupations</c:v>
                </c:pt>
                <c:pt idx="7">
                  <c:v>Never worked and long-term unemployed</c:v>
                </c:pt>
                <c:pt idx="8">
                  <c:v>Full-time students</c:v>
                </c:pt>
              </c:strCache>
            </c:strRef>
          </c:cat>
          <c:val>
            <c:numRef>
              <c:f>'Figure 2'!$D$38:$D$46</c:f>
              <c:numCache>
                <c:formatCode>0.0%</c:formatCode>
                <c:ptCount val="9"/>
                <c:pt idx="0">
                  <c:v>0.15899445008568008</c:v>
                </c:pt>
                <c:pt idx="1">
                  <c:v>0.25491787817135775</c:v>
                </c:pt>
                <c:pt idx="2">
                  <c:v>0.11995151939775284</c:v>
                </c:pt>
                <c:pt idx="3">
                  <c:v>0.11247701825923036</c:v>
                </c:pt>
                <c:pt idx="4">
                  <c:v>6.1244119062871673E-2</c:v>
                </c:pt>
                <c:pt idx="5">
                  <c:v>0.10924579469359108</c:v>
                </c:pt>
                <c:pt idx="6">
                  <c:v>8.7957445349083604E-2</c:v>
                </c:pt>
                <c:pt idx="7">
                  <c:v>6.5710936552634769E-2</c:v>
                </c:pt>
                <c:pt idx="8">
                  <c:v>2.950083842779783E-2</c:v>
                </c:pt>
              </c:numCache>
            </c:numRef>
          </c:val>
        </c:ser>
        <c:ser>
          <c:idx val="1"/>
          <c:order val="1"/>
          <c:tx>
            <c:strRef>
              <c:f>'Figure 2'!$E$37</c:f>
              <c:strCache>
                <c:ptCount val="1"/>
                <c:pt idx="0">
                  <c:v>London all persons</c:v>
                </c:pt>
              </c:strCache>
            </c:strRef>
          </c:tx>
          <c:invertIfNegative val="0"/>
          <c:cat>
            <c:strRef>
              <c:f>'Figure 2'!$C$38:$C$46</c:f>
              <c:strCache>
                <c:ptCount val="9"/>
                <c:pt idx="0">
                  <c:v>Higher managerial, administrative and professional occupations</c:v>
                </c:pt>
                <c:pt idx="1">
                  <c:v>Lower managerial, administrative and professional occupations</c:v>
                </c:pt>
                <c:pt idx="2">
                  <c:v>Intermediate occupations</c:v>
                </c:pt>
                <c:pt idx="3">
                  <c:v>Small employers and own account workers</c:v>
                </c:pt>
                <c:pt idx="4">
                  <c:v>Lower supervisory and technical occupations</c:v>
                </c:pt>
                <c:pt idx="5">
                  <c:v>Semi-routine occupations</c:v>
                </c:pt>
                <c:pt idx="6">
                  <c:v>Routine occupations</c:v>
                </c:pt>
                <c:pt idx="7">
                  <c:v>Never worked and long-term unemployed</c:v>
                </c:pt>
                <c:pt idx="8">
                  <c:v>Full-time students</c:v>
                </c:pt>
              </c:strCache>
            </c:strRef>
          </c:cat>
          <c:val>
            <c:numRef>
              <c:f>'Figure 2'!$E$38:$E$46</c:f>
              <c:numCache>
                <c:formatCode>0.0%</c:formatCode>
                <c:ptCount val="9"/>
                <c:pt idx="0">
                  <c:v>0.128</c:v>
                </c:pt>
                <c:pt idx="1">
                  <c:v>0.22700000000000001</c:v>
                </c:pt>
                <c:pt idx="2">
                  <c:v>0.122</c:v>
                </c:pt>
                <c:pt idx="3">
                  <c:v>9.2999999999999999E-2</c:v>
                </c:pt>
                <c:pt idx="4">
                  <c:v>5.1999999999999998E-2</c:v>
                </c:pt>
                <c:pt idx="5">
                  <c:v>0.107</c:v>
                </c:pt>
                <c:pt idx="6">
                  <c:v>7.9000000000000001E-2</c:v>
                </c:pt>
                <c:pt idx="7">
                  <c:v>8.5000000000000006E-2</c:v>
                </c:pt>
                <c:pt idx="8">
                  <c:v>0.107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645696"/>
        <c:axId val="57872768"/>
      </c:barChart>
      <c:catAx>
        <c:axId val="57645696"/>
        <c:scaling>
          <c:orientation val="minMax"/>
        </c:scaling>
        <c:delete val="0"/>
        <c:axPos val="l"/>
        <c:majorTickMark val="out"/>
        <c:minorTickMark val="none"/>
        <c:tickLblPos val="nextTo"/>
        <c:crossAx val="57872768"/>
        <c:crosses val="autoZero"/>
        <c:auto val="1"/>
        <c:lblAlgn val="ctr"/>
        <c:lblOffset val="100"/>
        <c:noMultiLvlLbl val="0"/>
      </c:catAx>
      <c:valAx>
        <c:axId val="57872768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57645696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'[1]NS-SeC general'!$A$207</c:f>
              <c:strCache>
                <c:ptCount val="1"/>
                <c:pt idx="0">
                  <c:v>Owner occupied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'[1]NS-SeC general'!$B$206:$F$206</c:f>
              <c:strCache>
                <c:ptCount val="5"/>
                <c:pt idx="0">
                  <c:v>Age 16 to 24</c:v>
                </c:pt>
                <c:pt idx="1">
                  <c:v>Age 25 to 34</c:v>
                </c:pt>
                <c:pt idx="2">
                  <c:v>Age 35 to 49</c:v>
                </c:pt>
                <c:pt idx="3">
                  <c:v>Age 50 to 64</c:v>
                </c:pt>
                <c:pt idx="4">
                  <c:v>Age 65 and over</c:v>
                </c:pt>
              </c:strCache>
            </c:strRef>
          </c:cat>
          <c:val>
            <c:numRef>
              <c:f>'[1]NS-SeC general'!$B$207:$F$207</c:f>
              <c:numCache>
                <c:formatCode>General</c:formatCode>
                <c:ptCount val="5"/>
                <c:pt idx="0">
                  <c:v>0.10667954516899109</c:v>
                </c:pt>
                <c:pt idx="1">
                  <c:v>0.29029214347361409</c:v>
                </c:pt>
                <c:pt idx="2">
                  <c:v>0.48974798428123745</c:v>
                </c:pt>
                <c:pt idx="3">
                  <c:v>0.62833919901626134</c:v>
                </c:pt>
                <c:pt idx="4">
                  <c:v>0.64935608319359017</c:v>
                </c:pt>
              </c:numCache>
            </c:numRef>
          </c:val>
        </c:ser>
        <c:ser>
          <c:idx val="1"/>
          <c:order val="1"/>
          <c:tx>
            <c:strRef>
              <c:f>'[1]NS-SeC general'!$A$208</c:f>
              <c:strCache>
                <c:ptCount val="1"/>
                <c:pt idx="0">
                  <c:v>Social rented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'[1]NS-SeC general'!$B$206:$F$206</c:f>
              <c:strCache>
                <c:ptCount val="5"/>
                <c:pt idx="0">
                  <c:v>Age 16 to 24</c:v>
                </c:pt>
                <c:pt idx="1">
                  <c:v>Age 25 to 34</c:v>
                </c:pt>
                <c:pt idx="2">
                  <c:v>Age 35 to 49</c:v>
                </c:pt>
                <c:pt idx="3">
                  <c:v>Age 50 to 64</c:v>
                </c:pt>
                <c:pt idx="4">
                  <c:v>Age 65 and over</c:v>
                </c:pt>
              </c:strCache>
            </c:strRef>
          </c:cat>
          <c:val>
            <c:numRef>
              <c:f>'[1]NS-SeC general'!$B$208:$F$208</c:f>
              <c:numCache>
                <c:formatCode>General</c:formatCode>
                <c:ptCount val="5"/>
                <c:pt idx="0">
                  <c:v>0.28923231561753987</c:v>
                </c:pt>
                <c:pt idx="1">
                  <c:v>0.17956858939673767</c:v>
                </c:pt>
                <c:pt idx="2">
                  <c:v>0.24615238517299232</c:v>
                </c:pt>
                <c:pt idx="3">
                  <c:v>0.25180608264252552</c:v>
                </c:pt>
                <c:pt idx="4">
                  <c:v>0.27400150889689096</c:v>
                </c:pt>
              </c:numCache>
            </c:numRef>
          </c:val>
        </c:ser>
        <c:ser>
          <c:idx val="2"/>
          <c:order val="2"/>
          <c:tx>
            <c:strRef>
              <c:f>'[1]NS-SeC general'!$A$209</c:f>
              <c:strCache>
                <c:ptCount val="1"/>
                <c:pt idx="0">
                  <c:v>Private rented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'[1]NS-SeC general'!$B$206:$F$206</c:f>
              <c:strCache>
                <c:ptCount val="5"/>
                <c:pt idx="0">
                  <c:v>Age 16 to 24</c:v>
                </c:pt>
                <c:pt idx="1">
                  <c:v>Age 25 to 34</c:v>
                </c:pt>
                <c:pt idx="2">
                  <c:v>Age 35 to 49</c:v>
                </c:pt>
                <c:pt idx="3">
                  <c:v>Age 50 to 64</c:v>
                </c:pt>
                <c:pt idx="4">
                  <c:v>Age 65 and over</c:v>
                </c:pt>
              </c:strCache>
            </c:strRef>
          </c:cat>
          <c:val>
            <c:numRef>
              <c:f>'[1]NS-SeC general'!$B$209:$F$209</c:f>
              <c:numCache>
                <c:formatCode>General</c:formatCode>
                <c:ptCount val="5"/>
                <c:pt idx="0">
                  <c:v>0.60408813921346904</c:v>
                </c:pt>
                <c:pt idx="1">
                  <c:v>0.53013926712964832</c:v>
                </c:pt>
                <c:pt idx="2">
                  <c:v>0.26409963054577029</c:v>
                </c:pt>
                <c:pt idx="3">
                  <c:v>0.11985471834121314</c:v>
                </c:pt>
                <c:pt idx="4">
                  <c:v>7.66424079095189E-2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952512"/>
        <c:axId val="57966592"/>
      </c:barChart>
      <c:catAx>
        <c:axId val="57952512"/>
        <c:scaling>
          <c:orientation val="minMax"/>
        </c:scaling>
        <c:delete val="0"/>
        <c:axPos val="b"/>
        <c:majorTickMark val="out"/>
        <c:minorTickMark val="none"/>
        <c:tickLblPos val="nextTo"/>
        <c:crossAx val="57966592"/>
        <c:crosses val="autoZero"/>
        <c:auto val="1"/>
        <c:lblAlgn val="ctr"/>
        <c:lblOffset val="100"/>
        <c:noMultiLvlLbl val="0"/>
      </c:catAx>
      <c:valAx>
        <c:axId val="5796659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579525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4'!$D$36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4'!$C$37:$C$45</c:f>
              <c:strCache>
                <c:ptCount val="9"/>
                <c:pt idx="0">
                  <c:v>Higher managerial, administrative and professional occupations</c:v>
                </c:pt>
                <c:pt idx="1">
                  <c:v>Lower managerial, administrative and professional occupations</c:v>
                </c:pt>
                <c:pt idx="2">
                  <c:v>Intermediate occupations</c:v>
                </c:pt>
                <c:pt idx="3">
                  <c:v>Small employers and own account workers</c:v>
                </c:pt>
                <c:pt idx="4">
                  <c:v>Lower supervisory and technical occupations</c:v>
                </c:pt>
                <c:pt idx="5">
                  <c:v>Semi-routine occupations</c:v>
                </c:pt>
                <c:pt idx="6">
                  <c:v>Routine occupations</c:v>
                </c:pt>
                <c:pt idx="7">
                  <c:v>Never worked and long-term unemployed</c:v>
                </c:pt>
                <c:pt idx="8">
                  <c:v>Full-time students</c:v>
                </c:pt>
              </c:strCache>
            </c:strRef>
          </c:cat>
          <c:val>
            <c:numRef>
              <c:f>'Figure 4'!$D$37:$D$45</c:f>
              <c:numCache>
                <c:formatCode>0.0%</c:formatCode>
                <c:ptCount val="9"/>
                <c:pt idx="0">
                  <c:v>0.15899445008568008</c:v>
                </c:pt>
                <c:pt idx="1">
                  <c:v>0.25491787817135775</c:v>
                </c:pt>
                <c:pt idx="2">
                  <c:v>0.11995151939775284</c:v>
                </c:pt>
                <c:pt idx="3">
                  <c:v>0.11247701825923036</c:v>
                </c:pt>
                <c:pt idx="4">
                  <c:v>6.1244119062871673E-2</c:v>
                </c:pt>
                <c:pt idx="5">
                  <c:v>0.10924579469359108</c:v>
                </c:pt>
                <c:pt idx="6">
                  <c:v>8.7957445349083604E-2</c:v>
                </c:pt>
                <c:pt idx="7">
                  <c:v>6.5710936552634769E-2</c:v>
                </c:pt>
                <c:pt idx="8">
                  <c:v>2.950083842779783E-2</c:v>
                </c:pt>
              </c:numCache>
            </c:numRef>
          </c:val>
        </c:ser>
        <c:ser>
          <c:idx val="1"/>
          <c:order val="1"/>
          <c:tx>
            <c:strRef>
              <c:f>'Figure 4'!$E$36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4'!$C$37:$C$45</c:f>
              <c:strCache>
                <c:ptCount val="9"/>
                <c:pt idx="0">
                  <c:v>Higher managerial, administrative and professional occupations</c:v>
                </c:pt>
                <c:pt idx="1">
                  <c:v>Lower managerial, administrative and professional occupations</c:v>
                </c:pt>
                <c:pt idx="2">
                  <c:v>Intermediate occupations</c:v>
                </c:pt>
                <c:pt idx="3">
                  <c:v>Small employers and own account workers</c:v>
                </c:pt>
                <c:pt idx="4">
                  <c:v>Lower supervisory and technical occupations</c:v>
                </c:pt>
                <c:pt idx="5">
                  <c:v>Semi-routine occupations</c:v>
                </c:pt>
                <c:pt idx="6">
                  <c:v>Routine occupations</c:v>
                </c:pt>
                <c:pt idx="7">
                  <c:v>Never worked and long-term unemployed</c:v>
                </c:pt>
                <c:pt idx="8">
                  <c:v>Full-time students</c:v>
                </c:pt>
              </c:strCache>
            </c:strRef>
          </c:cat>
          <c:val>
            <c:numRef>
              <c:f>'Figure 4'!$E$37:$E$45</c:f>
              <c:numCache>
                <c:formatCode>0.0%</c:formatCode>
                <c:ptCount val="9"/>
                <c:pt idx="0">
                  <c:v>0.12761755522387958</c:v>
                </c:pt>
                <c:pt idx="1">
                  <c:v>0.22528728606984849</c:v>
                </c:pt>
                <c:pt idx="2">
                  <c:v>0.1158972577153186</c:v>
                </c:pt>
                <c:pt idx="3">
                  <c:v>0.11571120358319628</c:v>
                </c:pt>
                <c:pt idx="4">
                  <c:v>8.6179400867174044E-2</c:v>
                </c:pt>
                <c:pt idx="5">
                  <c:v>0.13788485855777105</c:v>
                </c:pt>
                <c:pt idx="6">
                  <c:v>0.12810381264164852</c:v>
                </c:pt>
                <c:pt idx="7">
                  <c:v>4.5657478580020477E-2</c:v>
                </c:pt>
                <c:pt idx="8">
                  <c:v>1.766114676114296E-2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05760"/>
        <c:axId val="58023936"/>
      </c:barChart>
      <c:catAx>
        <c:axId val="58005760"/>
        <c:scaling>
          <c:orientation val="minMax"/>
        </c:scaling>
        <c:delete val="0"/>
        <c:axPos val="l"/>
        <c:majorTickMark val="out"/>
        <c:minorTickMark val="none"/>
        <c:tickLblPos val="nextTo"/>
        <c:crossAx val="58023936"/>
        <c:crosses val="autoZero"/>
        <c:auto val="1"/>
        <c:lblAlgn val="ctr"/>
        <c:lblOffset val="100"/>
        <c:noMultiLvlLbl val="0"/>
      </c:catAx>
      <c:valAx>
        <c:axId val="58023936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58005760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5'!$D$37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5'!$C$38:$C$46</c:f>
              <c:strCache>
                <c:ptCount val="9"/>
                <c:pt idx="0">
                  <c:v>Higher managerial, administrative and professional occupations</c:v>
                </c:pt>
                <c:pt idx="1">
                  <c:v>Lower managerial, administrative and professional occupations</c:v>
                </c:pt>
                <c:pt idx="2">
                  <c:v>Intermediate occupations</c:v>
                </c:pt>
                <c:pt idx="3">
                  <c:v>Small employers and own account workers</c:v>
                </c:pt>
                <c:pt idx="4">
                  <c:v>Lower supervisory and technical occupations</c:v>
                </c:pt>
                <c:pt idx="5">
                  <c:v>Semi-routine occupations</c:v>
                </c:pt>
                <c:pt idx="6">
                  <c:v>Routine occupations</c:v>
                </c:pt>
                <c:pt idx="7">
                  <c:v>Never worked and long-term unemployed</c:v>
                </c:pt>
                <c:pt idx="8">
                  <c:v>Full-time students</c:v>
                </c:pt>
              </c:strCache>
            </c:strRef>
          </c:cat>
          <c:val>
            <c:numRef>
              <c:f>'Figure 5'!$D$38:$D$46</c:f>
              <c:numCache>
                <c:formatCode>0.0%</c:formatCode>
                <c:ptCount val="9"/>
                <c:pt idx="0">
                  <c:v>0.20739547852223908</c:v>
                </c:pt>
                <c:pt idx="1">
                  <c:v>0.30412573722432878</c:v>
                </c:pt>
                <c:pt idx="2">
                  <c:v>0.13202309681182919</c:v>
                </c:pt>
                <c:pt idx="3">
                  <c:v>0.12621552410284806</c:v>
                </c:pt>
                <c:pt idx="4">
                  <c:v>5.7135194459138124E-2</c:v>
                </c:pt>
                <c:pt idx="5">
                  <c:v>8.1327646468491541E-2</c:v>
                </c:pt>
                <c:pt idx="6">
                  <c:v>6.0971479985564493E-2</c:v>
                </c:pt>
                <c:pt idx="7">
                  <c:v>2.1989430440134666E-2</c:v>
                </c:pt>
                <c:pt idx="8">
                  <c:v>8.8164119854260703E-3</c:v>
                </c:pt>
              </c:numCache>
            </c:numRef>
          </c:val>
        </c:ser>
        <c:ser>
          <c:idx val="1"/>
          <c:order val="1"/>
          <c:tx>
            <c:strRef>
              <c:f>'Figure 5'!$E$37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5'!$C$38:$C$46</c:f>
              <c:strCache>
                <c:ptCount val="9"/>
                <c:pt idx="0">
                  <c:v>Higher managerial, administrative and professional occupations</c:v>
                </c:pt>
                <c:pt idx="1">
                  <c:v>Lower managerial, administrative and professional occupations</c:v>
                </c:pt>
                <c:pt idx="2">
                  <c:v>Intermediate occupations</c:v>
                </c:pt>
                <c:pt idx="3">
                  <c:v>Small employers and own account workers</c:v>
                </c:pt>
                <c:pt idx="4">
                  <c:v>Lower supervisory and technical occupations</c:v>
                </c:pt>
                <c:pt idx="5">
                  <c:v>Semi-routine occupations</c:v>
                </c:pt>
                <c:pt idx="6">
                  <c:v>Routine occupations</c:v>
                </c:pt>
                <c:pt idx="7">
                  <c:v>Never worked and long-term unemployed</c:v>
                </c:pt>
                <c:pt idx="8">
                  <c:v>Full-time students</c:v>
                </c:pt>
              </c:strCache>
            </c:strRef>
          </c:cat>
          <c:val>
            <c:numRef>
              <c:f>'Figure 5'!$E$38:$E$46</c:f>
              <c:numCache>
                <c:formatCode>0.0%</c:formatCode>
                <c:ptCount val="9"/>
                <c:pt idx="0">
                  <c:v>0.15918959764818383</c:v>
                </c:pt>
                <c:pt idx="1">
                  <c:v>0.26216205266199588</c:v>
                </c:pt>
                <c:pt idx="2">
                  <c:v>0.1250012058054025</c:v>
                </c:pt>
                <c:pt idx="3">
                  <c:v>0.13098625834226074</c:v>
                </c:pt>
                <c:pt idx="4">
                  <c:v>8.736138310569834E-2</c:v>
                </c:pt>
                <c:pt idx="5">
                  <c:v>0.11311253001790181</c:v>
                </c:pt>
                <c:pt idx="6">
                  <c:v>0.10088789189756649</c:v>
                </c:pt>
                <c:pt idx="7">
                  <c:v>1.6750084007215008E-2</c:v>
                </c:pt>
                <c:pt idx="8">
                  <c:v>4.5489965137754202E-3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7568"/>
        <c:axId val="58079104"/>
      </c:barChart>
      <c:catAx>
        <c:axId val="58077568"/>
        <c:scaling>
          <c:orientation val="minMax"/>
        </c:scaling>
        <c:delete val="0"/>
        <c:axPos val="l"/>
        <c:majorTickMark val="out"/>
        <c:minorTickMark val="none"/>
        <c:tickLblPos val="nextTo"/>
        <c:crossAx val="58079104"/>
        <c:crosses val="autoZero"/>
        <c:auto val="1"/>
        <c:lblAlgn val="ctr"/>
        <c:lblOffset val="100"/>
        <c:noMultiLvlLbl val="0"/>
      </c:catAx>
      <c:valAx>
        <c:axId val="58079104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58077568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6'!$D$37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6'!$C$38:$C$46</c:f>
              <c:strCache>
                <c:ptCount val="9"/>
                <c:pt idx="0">
                  <c:v>Higher managerial, administrative and professional occupations</c:v>
                </c:pt>
                <c:pt idx="1">
                  <c:v>Lower managerial, administrative and professional occupations</c:v>
                </c:pt>
                <c:pt idx="2">
                  <c:v>Intermediate occupations</c:v>
                </c:pt>
                <c:pt idx="3">
                  <c:v>Small employers and own account workers</c:v>
                </c:pt>
                <c:pt idx="4">
                  <c:v>Lower supervisory and technical occupations</c:v>
                </c:pt>
                <c:pt idx="5">
                  <c:v>Semi-routine occupations</c:v>
                </c:pt>
                <c:pt idx="6">
                  <c:v>Routine occupations</c:v>
                </c:pt>
                <c:pt idx="7">
                  <c:v>Never worked and long-term unemployed</c:v>
                </c:pt>
                <c:pt idx="8">
                  <c:v>Full-time students</c:v>
                </c:pt>
              </c:strCache>
            </c:strRef>
          </c:cat>
          <c:val>
            <c:numRef>
              <c:f>'Figure 6'!$D$38:$D$46</c:f>
              <c:numCache>
                <c:formatCode>0.0%</c:formatCode>
                <c:ptCount val="9"/>
                <c:pt idx="0">
                  <c:v>3.9806116813474603E-2</c:v>
                </c:pt>
                <c:pt idx="1">
                  <c:v>0.14635533713226967</c:v>
                </c:pt>
                <c:pt idx="2">
                  <c:v>0.12368642741342319</c:v>
                </c:pt>
                <c:pt idx="3">
                  <c:v>8.3032803365596292E-2</c:v>
                </c:pt>
                <c:pt idx="4">
                  <c:v>7.5258896917160617E-2</c:v>
                </c:pt>
                <c:pt idx="5">
                  <c:v>0.18399814719139157</c:v>
                </c:pt>
                <c:pt idx="6">
                  <c:v>0.15870400109946883</c:v>
                </c:pt>
                <c:pt idx="7">
                  <c:v>0.15710315410124784</c:v>
                </c:pt>
                <c:pt idx="8">
                  <c:v>3.2055115965967364E-2</c:v>
                </c:pt>
              </c:numCache>
            </c:numRef>
          </c:val>
        </c:ser>
        <c:ser>
          <c:idx val="1"/>
          <c:order val="1"/>
          <c:tx>
            <c:strRef>
              <c:f>'Figure 6'!$E$37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6'!$C$38:$C$46</c:f>
              <c:strCache>
                <c:ptCount val="9"/>
                <c:pt idx="0">
                  <c:v>Higher managerial, administrative and professional occupations</c:v>
                </c:pt>
                <c:pt idx="1">
                  <c:v>Lower managerial, administrative and professional occupations</c:v>
                </c:pt>
                <c:pt idx="2">
                  <c:v>Intermediate occupations</c:v>
                </c:pt>
                <c:pt idx="3">
                  <c:v>Small employers and own account workers</c:v>
                </c:pt>
                <c:pt idx="4">
                  <c:v>Lower supervisory and technical occupations</c:v>
                </c:pt>
                <c:pt idx="5">
                  <c:v>Semi-routine occupations</c:v>
                </c:pt>
                <c:pt idx="6">
                  <c:v>Routine occupations</c:v>
                </c:pt>
                <c:pt idx="7">
                  <c:v>Never worked and long-term unemployed</c:v>
                </c:pt>
                <c:pt idx="8">
                  <c:v>Full-time students</c:v>
                </c:pt>
              </c:strCache>
            </c:strRef>
          </c:cat>
          <c:val>
            <c:numRef>
              <c:f>'Figure 6'!$E$38:$E$46</c:f>
              <c:numCache>
                <c:formatCode>0.0%</c:formatCode>
                <c:ptCount val="9"/>
                <c:pt idx="0">
                  <c:v>2.5136553369401116E-2</c:v>
                </c:pt>
                <c:pt idx="1">
                  <c:v>0.10583641959044553</c:v>
                </c:pt>
                <c:pt idx="2">
                  <c:v>9.6167860656189541E-2</c:v>
                </c:pt>
                <c:pt idx="3">
                  <c:v>7.2991245479891026E-2</c:v>
                </c:pt>
                <c:pt idx="4">
                  <c:v>8.9092073384398743E-2</c:v>
                </c:pt>
                <c:pt idx="5">
                  <c:v>0.22403106177848545</c:v>
                </c:pt>
                <c:pt idx="6">
                  <c:v>0.2342263343716238</c:v>
                </c:pt>
                <c:pt idx="7">
                  <c:v>0.13246617825651222</c:v>
                </c:pt>
                <c:pt idx="8">
                  <c:v>2.0052273113052566E-2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25312"/>
        <c:axId val="58127104"/>
      </c:barChart>
      <c:catAx>
        <c:axId val="58125312"/>
        <c:scaling>
          <c:orientation val="minMax"/>
        </c:scaling>
        <c:delete val="0"/>
        <c:axPos val="l"/>
        <c:majorTickMark val="out"/>
        <c:minorTickMark val="none"/>
        <c:tickLblPos val="nextTo"/>
        <c:crossAx val="58127104"/>
        <c:crosses val="autoZero"/>
        <c:auto val="1"/>
        <c:lblAlgn val="ctr"/>
        <c:lblOffset val="100"/>
        <c:noMultiLvlLbl val="0"/>
      </c:catAx>
      <c:valAx>
        <c:axId val="58127104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crossAx val="58125312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7'!$D$37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7'!$C$38:$C$47</c:f>
              <c:strCache>
                <c:ptCount val="10"/>
                <c:pt idx="1">
                  <c:v>Higher managerial, administrative and professional occupations</c:v>
                </c:pt>
                <c:pt idx="2">
                  <c:v>Lower managerial, administrative and professional occupations</c:v>
                </c:pt>
                <c:pt idx="3">
                  <c:v>Intermediate occupations</c:v>
                </c:pt>
                <c:pt idx="4">
                  <c:v>Small employers and own account workers</c:v>
                </c:pt>
                <c:pt idx="5">
                  <c:v>Lower supervisory and technical occupations</c:v>
                </c:pt>
                <c:pt idx="6">
                  <c:v>Semi-routine occupations</c:v>
                </c:pt>
                <c:pt idx="7">
                  <c:v>Routine occupations</c:v>
                </c:pt>
                <c:pt idx="8">
                  <c:v>Never worked and long-term unemployed</c:v>
                </c:pt>
                <c:pt idx="9">
                  <c:v>Full-time students</c:v>
                </c:pt>
              </c:strCache>
            </c:strRef>
          </c:cat>
          <c:val>
            <c:numRef>
              <c:f>'Figure 7'!$D$38:$D$47</c:f>
              <c:numCache>
                <c:formatCode>0.0%</c:formatCode>
                <c:ptCount val="10"/>
                <c:pt idx="1">
                  <c:v>0.17679701010945134</c:v>
                </c:pt>
                <c:pt idx="2">
                  <c:v>0.26151328388871481</c:v>
                </c:pt>
                <c:pt idx="3">
                  <c:v>9.3871652912705869E-2</c:v>
                </c:pt>
                <c:pt idx="4">
                  <c:v>0.11352879046392052</c:v>
                </c:pt>
                <c:pt idx="5">
                  <c:v>5.617883631045649E-2</c:v>
                </c:pt>
                <c:pt idx="6">
                  <c:v>9.3501398609515188E-2</c:v>
                </c:pt>
                <c:pt idx="7">
                  <c:v>7.4115858258760173E-2</c:v>
                </c:pt>
                <c:pt idx="8">
                  <c:v>6.4471836298849769E-2</c:v>
                </c:pt>
                <c:pt idx="9">
                  <c:v>6.6021333147625844E-2</c:v>
                </c:pt>
              </c:numCache>
            </c:numRef>
          </c:val>
        </c:ser>
        <c:ser>
          <c:idx val="1"/>
          <c:order val="1"/>
          <c:tx>
            <c:strRef>
              <c:f>'Figure 7'!$E$37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7'!$C$38:$C$47</c:f>
              <c:strCache>
                <c:ptCount val="10"/>
                <c:pt idx="1">
                  <c:v>Higher managerial, administrative and professional occupations</c:v>
                </c:pt>
                <c:pt idx="2">
                  <c:v>Lower managerial, administrative and professional occupations</c:v>
                </c:pt>
                <c:pt idx="3">
                  <c:v>Intermediate occupations</c:v>
                </c:pt>
                <c:pt idx="4">
                  <c:v>Small employers and own account workers</c:v>
                </c:pt>
                <c:pt idx="5">
                  <c:v>Lower supervisory and technical occupations</c:v>
                </c:pt>
                <c:pt idx="6">
                  <c:v>Semi-routine occupations</c:v>
                </c:pt>
                <c:pt idx="7">
                  <c:v>Routine occupations</c:v>
                </c:pt>
                <c:pt idx="8">
                  <c:v>Never worked and long-term unemployed</c:v>
                </c:pt>
                <c:pt idx="9">
                  <c:v>Full-time students</c:v>
                </c:pt>
              </c:strCache>
            </c:strRef>
          </c:cat>
          <c:val>
            <c:numRef>
              <c:f>'Figure 7'!$E$38:$E$47</c:f>
              <c:numCache>
                <c:formatCode>0.0%</c:formatCode>
                <c:ptCount val="10"/>
                <c:pt idx="1">
                  <c:v>0.11514748024430486</c:v>
                </c:pt>
                <c:pt idx="2">
                  <c:v>0.21048588119677303</c:v>
                </c:pt>
                <c:pt idx="3">
                  <c:v>0.10270541391224215</c:v>
                </c:pt>
                <c:pt idx="4">
                  <c:v>0.10297352098614053</c:v>
                </c:pt>
                <c:pt idx="5">
                  <c:v>7.9118160244513652E-2</c:v>
                </c:pt>
                <c:pt idx="6">
                  <c:v>0.14206424414921559</c:v>
                </c:pt>
                <c:pt idx="7">
                  <c:v>0.12148026423494342</c:v>
                </c:pt>
                <c:pt idx="8">
                  <c:v>6.3936893763639646E-2</c:v>
                </c:pt>
                <c:pt idx="9">
                  <c:v>6.2088141268227127E-2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52768"/>
        <c:axId val="58354304"/>
      </c:barChart>
      <c:catAx>
        <c:axId val="58352768"/>
        <c:scaling>
          <c:orientation val="minMax"/>
        </c:scaling>
        <c:delete val="0"/>
        <c:axPos val="l"/>
        <c:majorTickMark val="out"/>
        <c:minorTickMark val="none"/>
        <c:tickLblPos val="nextTo"/>
        <c:crossAx val="58354304"/>
        <c:crosses val="autoZero"/>
        <c:auto val="1"/>
        <c:lblAlgn val="ctr"/>
        <c:lblOffset val="100"/>
        <c:noMultiLvlLbl val="0"/>
      </c:catAx>
      <c:valAx>
        <c:axId val="58354304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58352768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'[1]1.'!$B$48</c:f>
              <c:strCache>
                <c:ptCount val="1"/>
                <c:pt idx="0">
                  <c:v>Higher managerial, administrative and professional occupations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'[1]1.'!$A$49:$A$51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'[1]1.'!$B$49:$B$51</c:f>
              <c:numCache>
                <c:formatCode>General</c:formatCode>
                <c:ptCount val="3"/>
                <c:pt idx="0">
                  <c:v>0.64638359995223582</c:v>
                </c:pt>
                <c:pt idx="1">
                  <c:v>6.0246370503333861E-2</c:v>
                </c:pt>
                <c:pt idx="2">
                  <c:v>0.29337002954443026</c:v>
                </c:pt>
              </c:numCache>
            </c:numRef>
          </c:val>
        </c:ser>
        <c:ser>
          <c:idx val="1"/>
          <c:order val="1"/>
          <c:tx>
            <c:strRef>
              <c:f>'[1]1.'!$C$48</c:f>
              <c:strCache>
                <c:ptCount val="1"/>
                <c:pt idx="0">
                  <c:v>All HRPs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'[1]1.'!$A$49:$A$51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'[1]1.'!$C$49:$C$51</c:f>
              <c:numCache>
                <c:formatCode>General</c:formatCode>
                <c:ptCount val="3"/>
                <c:pt idx="0">
                  <c:v>0.496</c:v>
                </c:pt>
                <c:pt idx="1">
                  <c:v>0.24099999999999999</c:v>
                </c:pt>
                <c:pt idx="2">
                  <c:v>0.26400000000000001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66592"/>
        <c:axId val="58380672"/>
      </c:barChart>
      <c:catAx>
        <c:axId val="5836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58380672"/>
        <c:crosses val="autoZero"/>
        <c:auto val="1"/>
        <c:lblAlgn val="ctr"/>
        <c:lblOffset val="100"/>
        <c:noMultiLvlLbl val="0"/>
      </c:catAx>
      <c:valAx>
        <c:axId val="5838067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58366592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540418596885049E-2"/>
          <c:y val="3.9634156625219109E-2"/>
          <c:w val="0.90599291867835485"/>
          <c:h val="0.87093558894396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'[1]2.'!$B$11</c:f>
              <c:strCache>
                <c:ptCount val="1"/>
                <c:pt idx="0">
                  <c:v>Lower managerial, administrative and professional occupations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'[1]2.'!$A$12:$A$14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'[1]2.'!$B$12:$B$14</c:f>
              <c:numCache>
                <c:formatCode>General</c:formatCode>
                <c:ptCount val="3"/>
                <c:pt idx="0">
                  <c:v>0.59118838058834622</c:v>
                </c:pt>
                <c:pt idx="1">
                  <c:v>0.13815649591756571</c:v>
                </c:pt>
                <c:pt idx="2">
                  <c:v>0.27065512349408805</c:v>
                </c:pt>
              </c:numCache>
            </c:numRef>
          </c:val>
        </c:ser>
        <c:ser>
          <c:idx val="1"/>
          <c:order val="1"/>
          <c:tx>
            <c:strRef>
              <c:f>'[1]2.'!$C$11</c:f>
              <c:strCache>
                <c:ptCount val="1"/>
                <c:pt idx="0">
                  <c:v>All HRPs</c:v>
                </c:pt>
              </c:strCache>
            </c:strRef>
          </c:tx>
          <c:invertIfNegative val="0"/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'[1]2.'!$A$12:$A$14</c:f>
              <c:strCache>
                <c:ptCount val="3"/>
                <c:pt idx="0">
                  <c:v>Owner Occupied</c:v>
                </c:pt>
                <c:pt idx="1">
                  <c:v>Social Rented</c:v>
                </c:pt>
                <c:pt idx="2">
                  <c:v>Private Rented</c:v>
                </c:pt>
              </c:strCache>
            </c:strRef>
          </c:cat>
          <c:val>
            <c:numRef>
              <c:f>'[1]2.'!$C$12:$C$14</c:f>
              <c:numCache>
                <c:formatCode>General</c:formatCode>
                <c:ptCount val="3"/>
                <c:pt idx="0">
                  <c:v>0.496</c:v>
                </c:pt>
                <c:pt idx="1">
                  <c:v>0.24099999999999999</c:v>
                </c:pt>
                <c:pt idx="2">
                  <c:v>0.26400000000000001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30368"/>
        <c:axId val="58731904"/>
      </c:barChart>
      <c:catAx>
        <c:axId val="5873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58731904"/>
        <c:crosses val="autoZero"/>
        <c:auto val="1"/>
        <c:lblAlgn val="ctr"/>
        <c:lblOffset val="100"/>
        <c:noMultiLvlLbl val="0"/>
      </c:catAx>
      <c:valAx>
        <c:axId val="5873190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58730368"/>
        <c:crosses val="autoZero"/>
        <c:crossBetween val="between"/>
      </c:valAx>
    </c:plotArea>
    <c:legend>
      <c:legendPos val="tr"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133350</xdr:rowOff>
    </xdr:from>
    <xdr:to>
      <xdr:col>14</xdr:col>
      <xdr:colOff>247650</xdr:colOff>
      <xdr:row>4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33350"/>
          <a:ext cx="3724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17</xdr:col>
      <xdr:colOff>142875</xdr:colOff>
      <xdr:row>33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17</xdr:col>
      <xdr:colOff>523875</xdr:colOff>
      <xdr:row>33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16</xdr:col>
      <xdr:colOff>9525</xdr:colOff>
      <xdr:row>32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15</xdr:col>
      <xdr:colOff>466725</xdr:colOff>
      <xdr:row>32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17</xdr:col>
      <xdr:colOff>514350</xdr:colOff>
      <xdr:row>32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18</xdr:col>
      <xdr:colOff>228600</xdr:colOff>
      <xdr:row>33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16</xdr:col>
      <xdr:colOff>133350</xdr:colOff>
      <xdr:row>33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19</xdr:col>
      <xdr:colOff>95250</xdr:colOff>
      <xdr:row>32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</xdr:row>
      <xdr:rowOff>223836</xdr:rowOff>
    </xdr:from>
    <xdr:to>
      <xdr:col>3</xdr:col>
      <xdr:colOff>228600</xdr:colOff>
      <xdr:row>24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11</xdr:col>
      <xdr:colOff>247650</xdr:colOff>
      <xdr:row>33</xdr:row>
      <xdr:rowOff>9526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190499</xdr:rowOff>
    </xdr:from>
    <xdr:to>
      <xdr:col>10</xdr:col>
      <xdr:colOff>504825</xdr:colOff>
      <xdr:row>33</xdr:row>
      <xdr:rowOff>28574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57150</xdr:rowOff>
    </xdr:from>
    <xdr:to>
      <xdr:col>16</xdr:col>
      <xdr:colOff>19050</xdr:colOff>
      <xdr:row>33</xdr:row>
      <xdr:rowOff>66675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1</xdr:row>
      <xdr:rowOff>190499</xdr:rowOff>
    </xdr:from>
    <xdr:to>
      <xdr:col>10</xdr:col>
      <xdr:colOff>542924</xdr:colOff>
      <xdr:row>32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11</xdr:col>
      <xdr:colOff>352425</xdr:colOff>
      <xdr:row>32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</xdr:row>
      <xdr:rowOff>9525</xdr:rowOff>
    </xdr:from>
    <xdr:to>
      <xdr:col>11</xdr:col>
      <xdr:colOff>485775</xdr:colOff>
      <xdr:row>32</xdr:row>
      <xdr:rowOff>95250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0</xdr:rowOff>
    </xdr:from>
    <xdr:to>
      <xdr:col>11</xdr:col>
      <xdr:colOff>523875</xdr:colOff>
      <xdr:row>32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17</xdr:col>
      <xdr:colOff>590550</xdr:colOff>
      <xdr:row>33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tonkiss\AppData\Local\Microsoft\Windows\Temporary%20Internet%20Files\Content.Outlook\ECN9OHVD\DC4605EW%20repor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ndon data"/>
      <sheetName val="England &amp; Wales data"/>
      <sheetName val="NS-SeC general"/>
      <sheetName val="Unused"/>
      <sheetName val="Table"/>
      <sheetName val="Table ns-sec v tenure v age"/>
      <sheetName val="Drop down version"/>
      <sheetName val="1."/>
      <sheetName val="2."/>
      <sheetName val="3."/>
      <sheetName val="4."/>
      <sheetName val="5."/>
      <sheetName val="6."/>
      <sheetName val="7."/>
      <sheetName val="8."/>
      <sheetName val="9."/>
      <sheetName val="Owner occupied by age"/>
      <sheetName val="Social rented by age"/>
      <sheetName val="Private rented by age"/>
    </sheetNames>
    <sheetDataSet>
      <sheetData sheetId="0" refreshError="1"/>
      <sheetData sheetId="1" refreshError="1"/>
      <sheetData sheetId="2">
        <row r="19">
          <cell r="B19" t="str">
            <v>London</v>
          </cell>
        </row>
        <row r="20">
          <cell r="A20" t="str">
            <v>Higher managerial, administrative and professional occupations</v>
          </cell>
          <cell r="B20">
            <v>0.15899445008568008</v>
          </cell>
        </row>
        <row r="21">
          <cell r="A21" t="str">
            <v>Lower managerial, administrative and professional occupations</v>
          </cell>
          <cell r="B21">
            <v>0.25491787817135775</v>
          </cell>
        </row>
        <row r="22">
          <cell r="A22" t="str">
            <v>Intermediate occupations</v>
          </cell>
          <cell r="B22">
            <v>0.11995151939775284</v>
          </cell>
        </row>
        <row r="23">
          <cell r="A23" t="str">
            <v>Small employers and own account workers</v>
          </cell>
          <cell r="B23">
            <v>0.11247701825923036</v>
          </cell>
        </row>
        <row r="24">
          <cell r="A24" t="str">
            <v>Lower supervisory and technical occupations</v>
          </cell>
          <cell r="B24">
            <v>6.1244119062871673E-2</v>
          </cell>
        </row>
        <row r="25">
          <cell r="A25" t="str">
            <v>Semi-routine occupations</v>
          </cell>
          <cell r="B25">
            <v>0.10924579469359108</v>
          </cell>
        </row>
        <row r="26">
          <cell r="A26" t="str">
            <v>Routine occupations</v>
          </cell>
          <cell r="B26">
            <v>8.7957445349083604E-2</v>
          </cell>
        </row>
        <row r="27">
          <cell r="A27" t="str">
            <v>Never worked and long-term unemployed</v>
          </cell>
          <cell r="B27">
            <v>6.5710936552634769E-2</v>
          </cell>
        </row>
        <row r="28">
          <cell r="A28" t="str">
            <v>Not classified</v>
          </cell>
          <cell r="B28">
            <v>2.950083842779783E-2</v>
          </cell>
        </row>
        <row r="206">
          <cell r="B206" t="str">
            <v>Age 16 to 24</v>
          </cell>
          <cell r="C206" t="str">
            <v>Age 25 to 34</v>
          </cell>
          <cell r="D206" t="str">
            <v>Age 35 to 49</v>
          </cell>
          <cell r="E206" t="str">
            <v>Age 50 to 64</v>
          </cell>
          <cell r="F206" t="str">
            <v>Age 65 and over</v>
          </cell>
        </row>
        <row r="207">
          <cell r="A207" t="str">
            <v>Owner occupied</v>
          </cell>
          <cell r="B207">
            <v>0.10667954516899109</v>
          </cell>
          <cell r="C207">
            <v>0.29029214347361409</v>
          </cell>
          <cell r="D207">
            <v>0.48974798428123745</v>
          </cell>
          <cell r="E207">
            <v>0.62833919901626134</v>
          </cell>
          <cell r="F207">
            <v>0.64935608319359017</v>
          </cell>
        </row>
        <row r="208">
          <cell r="A208" t="str">
            <v>Social rented</v>
          </cell>
          <cell r="B208">
            <v>0.28923231561753987</v>
          </cell>
          <cell r="C208">
            <v>0.17956858939673767</v>
          </cell>
          <cell r="D208">
            <v>0.24615238517299232</v>
          </cell>
          <cell r="E208">
            <v>0.25180608264252552</v>
          </cell>
          <cell r="F208">
            <v>0.27400150889689096</v>
          </cell>
        </row>
        <row r="209">
          <cell r="A209" t="str">
            <v>Private rented</v>
          </cell>
          <cell r="B209">
            <v>0.60408813921346904</v>
          </cell>
          <cell r="C209">
            <v>0.53013926712964832</v>
          </cell>
          <cell r="D209">
            <v>0.26409963054577029</v>
          </cell>
          <cell r="E209">
            <v>0.11985471834121314</v>
          </cell>
          <cell r="F209">
            <v>7.66424079095189E-2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8">
          <cell r="B48" t="str">
            <v>Higher managerial, administrative and professional occupations</v>
          </cell>
          <cell r="C48" t="str">
            <v>All HRPs</v>
          </cell>
        </row>
        <row r="49">
          <cell r="A49" t="str">
            <v>Owner Occupied</v>
          </cell>
          <cell r="B49">
            <v>0.64638359995223582</v>
          </cell>
          <cell r="C49">
            <v>0.496</v>
          </cell>
        </row>
        <row r="50">
          <cell r="A50" t="str">
            <v>Social Rented</v>
          </cell>
          <cell r="B50">
            <v>6.0246370503333861E-2</v>
          </cell>
          <cell r="C50">
            <v>0.24099999999999999</v>
          </cell>
        </row>
        <row r="51">
          <cell r="A51" t="str">
            <v>Private Rented</v>
          </cell>
          <cell r="B51">
            <v>0.29337002954443026</v>
          </cell>
          <cell r="C51">
            <v>0.26400000000000001</v>
          </cell>
        </row>
      </sheetData>
      <sheetData sheetId="8">
        <row r="11">
          <cell r="B11" t="str">
            <v>Lower managerial, administrative and professional occupations</v>
          </cell>
          <cell r="C11" t="str">
            <v>All HRPs</v>
          </cell>
        </row>
        <row r="12">
          <cell r="A12" t="str">
            <v>Owner Occupied</v>
          </cell>
          <cell r="B12">
            <v>0.59118838058834622</v>
          </cell>
          <cell r="C12">
            <v>0.496</v>
          </cell>
        </row>
        <row r="13">
          <cell r="A13" t="str">
            <v>Social Rented</v>
          </cell>
          <cell r="B13">
            <v>0.13815649591756571</v>
          </cell>
          <cell r="C13">
            <v>0.24099999999999999</v>
          </cell>
        </row>
        <row r="14">
          <cell r="A14" t="str">
            <v>Private Rented</v>
          </cell>
          <cell r="B14">
            <v>0.27065512349408805</v>
          </cell>
          <cell r="C14">
            <v>0.26400000000000001</v>
          </cell>
        </row>
      </sheetData>
      <sheetData sheetId="9">
        <row r="4">
          <cell r="C4" t="str">
            <v>Intermediate occupations</v>
          </cell>
          <cell r="D4" t="str">
            <v>All HRPs</v>
          </cell>
        </row>
        <row r="5">
          <cell r="B5" t="str">
            <v>Owner Occupied</v>
          </cell>
          <cell r="C5">
            <v>0.5454025600049015</v>
          </cell>
          <cell r="D5">
            <v>0.496</v>
          </cell>
        </row>
        <row r="6">
          <cell r="B6" t="str">
            <v>Social Rented</v>
          </cell>
          <cell r="C6">
            <v>0.24813003231916839</v>
          </cell>
          <cell r="D6">
            <v>0.24099999999999999</v>
          </cell>
        </row>
        <row r="7">
          <cell r="B7" t="str">
            <v>Private Rented</v>
          </cell>
          <cell r="C7">
            <v>0.20646740767593014</v>
          </cell>
          <cell r="D7">
            <v>0.26400000000000001</v>
          </cell>
        </row>
      </sheetData>
      <sheetData sheetId="10">
        <row r="3">
          <cell r="B3" t="str">
            <v>Small employers and own account workers</v>
          </cell>
          <cell r="C3" t="str">
            <v>All HRPs</v>
          </cell>
        </row>
        <row r="4">
          <cell r="A4" t="str">
            <v>Owner Occupied</v>
          </cell>
          <cell r="B4">
            <v>0.55606042868538474</v>
          </cell>
          <cell r="C4">
            <v>0.496</v>
          </cell>
        </row>
        <row r="5">
          <cell r="A5" t="str">
            <v>Socially Rented</v>
          </cell>
          <cell r="B5">
            <v>0.17764334661007489</v>
          </cell>
          <cell r="C5">
            <v>0.24099999999999999</v>
          </cell>
        </row>
        <row r="6">
          <cell r="A6" t="str">
            <v>Privately Rented</v>
          </cell>
          <cell r="B6">
            <v>0.26629622470454034</v>
          </cell>
          <cell r="C6">
            <v>0.26400000000000001</v>
          </cell>
        </row>
      </sheetData>
      <sheetData sheetId="11">
        <row r="4">
          <cell r="C4" t="str">
            <v>Lower supervisory and technical occupations</v>
          </cell>
          <cell r="D4" t="str">
            <v>All HRPs</v>
          </cell>
        </row>
        <row r="5">
          <cell r="B5" t="str">
            <v>Owner Occupied</v>
          </cell>
          <cell r="C5">
            <v>0.46228768856155722</v>
          </cell>
          <cell r="D5">
            <v>0.496</v>
          </cell>
        </row>
        <row r="6">
          <cell r="B6" t="str">
            <v>Social Rented</v>
          </cell>
          <cell r="C6">
            <v>0.2957035214823926</v>
          </cell>
          <cell r="D6">
            <v>0.24099999999999999</v>
          </cell>
        </row>
        <row r="7">
          <cell r="B7" t="str">
            <v>Private Rented</v>
          </cell>
          <cell r="C7">
            <v>0.24200878995605021</v>
          </cell>
          <cell r="D7">
            <v>0.26400000000000001</v>
          </cell>
        </row>
      </sheetData>
      <sheetData sheetId="12">
        <row r="4">
          <cell r="C4" t="str">
            <v>Semi-routine occupations</v>
          </cell>
          <cell r="D4" t="str">
            <v>All HRPs</v>
          </cell>
        </row>
        <row r="5">
          <cell r="B5" t="str">
            <v>Owner Occupied</v>
          </cell>
          <cell r="C5">
            <v>0.368898157569438</v>
          </cell>
          <cell r="D5">
            <v>0.496</v>
          </cell>
        </row>
        <row r="6">
          <cell r="B6" t="str">
            <v>Social Rented</v>
          </cell>
          <cell r="C6">
            <v>0.40529548123792947</v>
          </cell>
          <cell r="D6">
            <v>0.24099999999999999</v>
          </cell>
        </row>
        <row r="7">
          <cell r="B7" t="str">
            <v>Private Rented</v>
          </cell>
          <cell r="C7">
            <v>0.22580636119263253</v>
          </cell>
          <cell r="D7">
            <v>0.26400000000000001</v>
          </cell>
        </row>
      </sheetData>
      <sheetData sheetId="13">
        <row r="5">
          <cell r="C5" t="str">
            <v>Routine occupations</v>
          </cell>
          <cell r="D5" t="str">
            <v>All HRPs</v>
          </cell>
        </row>
        <row r="6">
          <cell r="B6" t="str">
            <v>Owner Occupied</v>
          </cell>
          <cell r="C6">
            <v>0.34350031507083001</v>
          </cell>
          <cell r="D6">
            <v>0.496</v>
          </cell>
        </row>
        <row r="7">
          <cell r="B7" t="str">
            <v>Social Rented</v>
          </cell>
          <cell r="C7">
            <v>0.43418849242959645</v>
          </cell>
          <cell r="D7">
            <v>0.24099999999999999</v>
          </cell>
        </row>
        <row r="8">
          <cell r="B8" t="str">
            <v>Private Rented</v>
          </cell>
          <cell r="C8">
            <v>0.22231119249957351</v>
          </cell>
          <cell r="D8">
            <v>0.26400000000000001</v>
          </cell>
        </row>
      </sheetData>
      <sheetData sheetId="14">
        <row r="4">
          <cell r="C4" t="str">
            <v>Never worked and long-term unemployed</v>
          </cell>
          <cell r="D4" t="str">
            <v>All HRPs</v>
          </cell>
        </row>
        <row r="5">
          <cell r="B5" t="str">
            <v>Owner Occupied</v>
          </cell>
          <cell r="C5">
            <v>0.16582474322888513</v>
          </cell>
          <cell r="D5">
            <v>0.496</v>
          </cell>
        </row>
        <row r="6">
          <cell r="B6" t="str">
            <v>Social Rented</v>
          </cell>
          <cell r="C6">
            <v>0.57532108039592145</v>
          </cell>
          <cell r="D6">
            <v>0.24099999999999999</v>
          </cell>
        </row>
        <row r="7">
          <cell r="B7" t="str">
            <v>Private Rented</v>
          </cell>
          <cell r="C7">
            <v>0.25885417637519337</v>
          </cell>
          <cell r="D7">
            <v>0.26400000000000001</v>
          </cell>
        </row>
      </sheetData>
      <sheetData sheetId="15">
        <row r="4">
          <cell r="C4" t="str">
            <v>Not classified</v>
          </cell>
          <cell r="D4" t="str">
            <v>All HRPs</v>
          </cell>
        </row>
        <row r="5">
          <cell r="B5" t="str">
            <v>Owner Occupied</v>
          </cell>
          <cell r="C5">
            <v>0.148091634748129</v>
          </cell>
          <cell r="D5">
            <v>0.496</v>
          </cell>
        </row>
        <row r="6">
          <cell r="B6" t="str">
            <v>Socially Rented</v>
          </cell>
          <cell r="C6">
            <v>0.2614725085375601</v>
          </cell>
          <cell r="D6">
            <v>0.24099999999999999</v>
          </cell>
        </row>
        <row r="7">
          <cell r="B7" t="str">
            <v>Privately Rented</v>
          </cell>
          <cell r="C7">
            <v>0.59043585671431087</v>
          </cell>
          <cell r="D7">
            <v>0.26400000000000001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nsus@london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9"/>
  <sheetViews>
    <sheetView tabSelected="1" workbookViewId="0">
      <selection activeCell="B8" sqref="B8"/>
    </sheetView>
  </sheetViews>
  <sheetFormatPr defaultRowHeight="15" x14ac:dyDescent="0.25"/>
  <cols>
    <col min="1" max="1" width="9.140625" style="11"/>
    <col min="2" max="2" width="18.7109375" style="11" customWidth="1"/>
    <col min="3" max="3" width="28" style="11" bestFit="1" customWidth="1"/>
    <col min="4" max="16384" width="9.140625" style="11"/>
  </cols>
  <sheetData>
    <row r="3" spans="2:3" ht="28.5" x14ac:dyDescent="0.45">
      <c r="B3" s="128" t="s">
        <v>60</v>
      </c>
    </row>
    <row r="4" spans="2:3" x14ac:dyDescent="0.25">
      <c r="B4" s="129" t="s">
        <v>61</v>
      </c>
    </row>
    <row r="7" spans="2:3" x14ac:dyDescent="0.25">
      <c r="B7" s="11" t="s">
        <v>89</v>
      </c>
    </row>
    <row r="11" spans="2:3" x14ac:dyDescent="0.25">
      <c r="B11" s="132" t="s">
        <v>69</v>
      </c>
      <c r="C11" s="132" t="s">
        <v>85</v>
      </c>
    </row>
    <row r="12" spans="2:3" x14ac:dyDescent="0.25">
      <c r="B12" s="132" t="s">
        <v>70</v>
      </c>
      <c r="C12" s="132" t="s">
        <v>86</v>
      </c>
    </row>
    <row r="13" spans="2:3" x14ac:dyDescent="0.25">
      <c r="B13" s="132" t="s">
        <v>71</v>
      </c>
      <c r="C13" s="132" t="s">
        <v>87</v>
      </c>
    </row>
    <row r="14" spans="2:3" x14ac:dyDescent="0.25">
      <c r="B14" s="132" t="s">
        <v>72</v>
      </c>
      <c r="C14" s="132" t="s">
        <v>88</v>
      </c>
    </row>
    <row r="15" spans="2:3" x14ac:dyDescent="0.25">
      <c r="B15" s="132" t="s">
        <v>73</v>
      </c>
    </row>
    <row r="16" spans="2:3" x14ac:dyDescent="0.25">
      <c r="B16" s="132" t="s">
        <v>74</v>
      </c>
    </row>
    <row r="17" spans="2:2" x14ac:dyDescent="0.25">
      <c r="B17" s="132" t="s">
        <v>75</v>
      </c>
    </row>
    <row r="18" spans="2:2" x14ac:dyDescent="0.25">
      <c r="B18" s="132" t="s">
        <v>76</v>
      </c>
    </row>
    <row r="19" spans="2:2" x14ac:dyDescent="0.25">
      <c r="B19" s="132" t="s">
        <v>77</v>
      </c>
    </row>
    <row r="20" spans="2:2" x14ac:dyDescent="0.25">
      <c r="B20" s="132" t="s">
        <v>78</v>
      </c>
    </row>
    <row r="21" spans="2:2" x14ac:dyDescent="0.25">
      <c r="B21" s="132" t="s">
        <v>79</v>
      </c>
    </row>
    <row r="22" spans="2:2" x14ac:dyDescent="0.25">
      <c r="B22" s="132" t="s">
        <v>80</v>
      </c>
    </row>
    <row r="23" spans="2:2" x14ac:dyDescent="0.25">
      <c r="B23" s="132" t="s">
        <v>81</v>
      </c>
    </row>
    <row r="24" spans="2:2" x14ac:dyDescent="0.25">
      <c r="B24" s="132" t="s">
        <v>82</v>
      </c>
    </row>
    <row r="25" spans="2:2" x14ac:dyDescent="0.25">
      <c r="B25" s="132" t="s">
        <v>83</v>
      </c>
    </row>
    <row r="26" spans="2:2" x14ac:dyDescent="0.25">
      <c r="B26" s="132" t="s">
        <v>84</v>
      </c>
    </row>
    <row r="29" spans="2:2" x14ac:dyDescent="0.25">
      <c r="B29" s="130" t="s">
        <v>62</v>
      </c>
    </row>
    <row r="30" spans="2:2" x14ac:dyDescent="0.25">
      <c r="B30" s="11" t="s">
        <v>63</v>
      </c>
    </row>
    <row r="32" spans="2:2" x14ac:dyDescent="0.25">
      <c r="B32" s="130" t="s">
        <v>64</v>
      </c>
    </row>
    <row r="33" spans="2:2" x14ac:dyDescent="0.25">
      <c r="B33" s="131">
        <v>41453</v>
      </c>
    </row>
    <row r="35" spans="2:2" x14ac:dyDescent="0.25">
      <c r="B35" s="130" t="s">
        <v>65</v>
      </c>
    </row>
    <row r="36" spans="2:2" x14ac:dyDescent="0.25">
      <c r="B36" s="11" t="s">
        <v>66</v>
      </c>
    </row>
    <row r="38" spans="2:2" x14ac:dyDescent="0.25">
      <c r="B38" s="11" t="s">
        <v>67</v>
      </c>
    </row>
    <row r="39" spans="2:2" x14ac:dyDescent="0.25">
      <c r="B39" s="132" t="s">
        <v>68</v>
      </c>
    </row>
  </sheetData>
  <hyperlinks>
    <hyperlink ref="B39" r:id="rId1"/>
    <hyperlink ref="B11" location="'Figure 1'!A1" display="Figure 1"/>
    <hyperlink ref="B12" location="'Figure 2'!A1" display="Figure 2"/>
    <hyperlink ref="B13" location="'Figure 3'!A1" display="Figure 3"/>
    <hyperlink ref="B14" location="'Figure 4'!A1" display="Figure 4"/>
    <hyperlink ref="B15" location="'Figure 5'!A1" display="Figure 5"/>
    <hyperlink ref="B16" location="'Figure 6'!A1" display="Figure 6"/>
    <hyperlink ref="B17" location="'Figure 7'!A1" display="Figure 7"/>
    <hyperlink ref="B18" location="'Figure 8'!A1" display="Figure 8"/>
    <hyperlink ref="B19" location="'Figure 10'!A1" display="Figure 10"/>
    <hyperlink ref="B20" location="'Figure 12'!A1" display="Figure 12"/>
    <hyperlink ref="B21" location="'Figure 14'!A1" display="Figure 14"/>
    <hyperlink ref="B22" location="'Figure 16'!A1" display="Figure 16"/>
    <hyperlink ref="B23" location="'Figure 18'!A1" display="Figure 18"/>
    <hyperlink ref="B24" location="'Figure 20'!A1" display="Figure 20"/>
    <hyperlink ref="B25" location="'Figure 22'!A1" display="Figure 22"/>
    <hyperlink ref="B26" location="'Figure 24'!A1" display="Figure 24"/>
    <hyperlink ref="C11" location="'Tenure by NS-SeC by Age Tool'!A1" display="Tenure by NS-SeC by Age Tool"/>
    <hyperlink ref="C12" location="'Table 1'!A1" display="Table 1"/>
    <hyperlink ref="C13" location="'Table 2'!A1" display="Table 2"/>
    <hyperlink ref="C14" location="'Table 3'!A1" display="Table 3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workbookViewId="0">
      <selection activeCell="B7" sqref="B7"/>
    </sheetView>
  </sheetViews>
  <sheetFormatPr defaultRowHeight="15" x14ac:dyDescent="0.25"/>
  <cols>
    <col min="1" max="2" width="9.140625" style="11"/>
    <col min="3" max="4" width="15.85546875" style="11" bestFit="1" customWidth="1"/>
    <col min="5" max="5" width="23.85546875" style="11" bestFit="1" customWidth="1"/>
    <col min="6" max="6" width="8.7109375" style="11" bestFit="1" customWidth="1"/>
    <col min="7" max="16384" width="9.140625" style="11"/>
  </cols>
  <sheetData>
    <row r="1" spans="2:2" ht="15.75" x14ac:dyDescent="0.25">
      <c r="B1" s="113" t="s">
        <v>47</v>
      </c>
    </row>
    <row r="37" spans="3:5" ht="76.5" x14ac:dyDescent="0.25">
      <c r="C37" s="8"/>
      <c r="D37" s="7" t="s">
        <v>3</v>
      </c>
      <c r="E37" s="41" t="s">
        <v>26</v>
      </c>
    </row>
    <row r="38" spans="3:5" x14ac:dyDescent="0.25">
      <c r="C38" s="4" t="s">
        <v>27</v>
      </c>
      <c r="D38" s="40">
        <v>0.59118838058834622</v>
      </c>
      <c r="E38" s="1">
        <v>0.496</v>
      </c>
    </row>
    <row r="39" spans="3:5" x14ac:dyDescent="0.25">
      <c r="C39" s="4" t="s">
        <v>28</v>
      </c>
      <c r="D39" s="40">
        <v>0.13815649591756571</v>
      </c>
      <c r="E39" s="1">
        <v>0.24099999999999999</v>
      </c>
    </row>
    <row r="40" spans="3:5" x14ac:dyDescent="0.25">
      <c r="C40" s="4" t="s">
        <v>29</v>
      </c>
      <c r="D40" s="40">
        <v>0.27065512349408805</v>
      </c>
      <c r="E40" s="1">
        <v>0.26400000000000001</v>
      </c>
    </row>
    <row r="42" spans="3:5" x14ac:dyDescent="0.25">
      <c r="C42" s="11" t="s">
        <v>38</v>
      </c>
    </row>
    <row r="48" spans="3:5" x14ac:dyDescent="0.25">
      <c r="C48"/>
      <c r="D48"/>
      <c r="E4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workbookViewId="0">
      <selection activeCell="B1" sqref="B1"/>
    </sheetView>
  </sheetViews>
  <sheetFormatPr defaultRowHeight="15" x14ac:dyDescent="0.25"/>
  <cols>
    <col min="1" max="2" width="9.140625" style="11"/>
    <col min="3" max="3" width="16.28515625" style="11" bestFit="1" customWidth="1"/>
    <col min="4" max="4" width="24.42578125" style="11" bestFit="1" customWidth="1"/>
    <col min="5" max="5" width="8.7109375" style="11" bestFit="1" customWidth="1"/>
    <col min="6" max="16384" width="9.140625" style="11"/>
  </cols>
  <sheetData>
    <row r="1" spans="2:2" ht="15.75" x14ac:dyDescent="0.25">
      <c r="B1" s="113" t="s">
        <v>48</v>
      </c>
    </row>
    <row r="37" spans="3:5" x14ac:dyDescent="0.25">
      <c r="C37" s="12"/>
      <c r="D37" s="18" t="s">
        <v>4</v>
      </c>
      <c r="E37" s="18" t="s">
        <v>26</v>
      </c>
    </row>
    <row r="38" spans="3:5" x14ac:dyDescent="0.25">
      <c r="C38" s="18" t="s">
        <v>27</v>
      </c>
      <c r="D38" s="20">
        <v>0.5454025600049015</v>
      </c>
      <c r="E38" s="14">
        <v>0.496</v>
      </c>
    </row>
    <row r="39" spans="3:5" x14ac:dyDescent="0.25">
      <c r="C39" s="18" t="s">
        <v>28</v>
      </c>
      <c r="D39" s="20">
        <v>0.24813003231916839</v>
      </c>
      <c r="E39" s="14">
        <v>0.24099999999999999</v>
      </c>
    </row>
    <row r="40" spans="3:5" x14ac:dyDescent="0.25">
      <c r="C40" s="18" t="s">
        <v>29</v>
      </c>
      <c r="D40" s="20">
        <v>0.20646740767593014</v>
      </c>
      <c r="E40" s="14">
        <v>0.26400000000000001</v>
      </c>
    </row>
    <row r="42" spans="3:5" x14ac:dyDescent="0.25">
      <c r="C42" s="11" t="s">
        <v>38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workbookViewId="0">
      <selection activeCell="E43" sqref="E43"/>
    </sheetView>
  </sheetViews>
  <sheetFormatPr defaultRowHeight="15" x14ac:dyDescent="0.25"/>
  <cols>
    <col min="1" max="2" width="9.140625" style="11"/>
    <col min="3" max="3" width="16.28515625" style="11" bestFit="1" customWidth="1"/>
    <col min="4" max="4" width="41.140625" style="11" bestFit="1" customWidth="1"/>
    <col min="5" max="5" width="8.7109375" style="11" bestFit="1" customWidth="1"/>
    <col min="6" max="16384" width="9.140625" style="11"/>
  </cols>
  <sheetData>
    <row r="1" spans="2:2" ht="15.75" x14ac:dyDescent="0.25">
      <c r="B1" s="113" t="s">
        <v>49</v>
      </c>
    </row>
    <row r="37" spans="3:5" x14ac:dyDescent="0.25">
      <c r="C37" s="12"/>
      <c r="D37" s="18" t="s">
        <v>5</v>
      </c>
      <c r="E37" s="18" t="s">
        <v>26</v>
      </c>
    </row>
    <row r="38" spans="3:5" x14ac:dyDescent="0.25">
      <c r="C38" s="18" t="s">
        <v>27</v>
      </c>
      <c r="D38" s="20">
        <v>0.55606042868538474</v>
      </c>
      <c r="E38" s="14">
        <v>0.496</v>
      </c>
    </row>
    <row r="39" spans="3:5" x14ac:dyDescent="0.25">
      <c r="C39" s="18" t="s">
        <v>28</v>
      </c>
      <c r="D39" s="20">
        <v>0.17764334661007489</v>
      </c>
      <c r="E39" s="14">
        <v>0.24099999999999999</v>
      </c>
    </row>
    <row r="40" spans="3:5" x14ac:dyDescent="0.25">
      <c r="C40" s="18" t="s">
        <v>29</v>
      </c>
      <c r="D40" s="20">
        <v>0.26629622470454034</v>
      </c>
      <c r="E40" s="14">
        <v>0.26400000000000001</v>
      </c>
    </row>
    <row r="42" spans="3:5" x14ac:dyDescent="0.25">
      <c r="C42" s="11" t="s">
        <v>38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workbookViewId="0">
      <selection activeCell="A11" sqref="A11"/>
    </sheetView>
  </sheetViews>
  <sheetFormatPr defaultRowHeight="15" x14ac:dyDescent="0.25"/>
  <cols>
    <col min="1" max="2" width="9.140625" style="11"/>
    <col min="3" max="3" width="16.28515625" style="11" bestFit="1" customWidth="1"/>
    <col min="4" max="4" width="43" style="11" bestFit="1" customWidth="1"/>
    <col min="5" max="5" width="8.7109375" style="11" bestFit="1" customWidth="1"/>
    <col min="6" max="16384" width="9.140625" style="11"/>
  </cols>
  <sheetData>
    <row r="1" spans="2:2" ht="15.75" x14ac:dyDescent="0.25">
      <c r="B1" s="113" t="s">
        <v>50</v>
      </c>
    </row>
    <row r="37" spans="3:5" x14ac:dyDescent="0.25">
      <c r="C37" s="12"/>
      <c r="D37" s="18" t="s">
        <v>6</v>
      </c>
      <c r="E37" s="18" t="s">
        <v>26</v>
      </c>
    </row>
    <row r="38" spans="3:5" x14ac:dyDescent="0.25">
      <c r="C38" s="18" t="s">
        <v>27</v>
      </c>
      <c r="D38" s="20">
        <v>0.46228768856155722</v>
      </c>
      <c r="E38" s="14">
        <v>0.496</v>
      </c>
    </row>
    <row r="39" spans="3:5" x14ac:dyDescent="0.25">
      <c r="C39" s="18" t="s">
        <v>28</v>
      </c>
      <c r="D39" s="20">
        <v>0.2957035214823926</v>
      </c>
      <c r="E39" s="14">
        <v>0.24099999999999999</v>
      </c>
    </row>
    <row r="40" spans="3:5" x14ac:dyDescent="0.25">
      <c r="C40" s="18" t="s">
        <v>29</v>
      </c>
      <c r="D40" s="20">
        <v>0.24200878995605021</v>
      </c>
      <c r="E40" s="14">
        <v>0.26400000000000001</v>
      </c>
    </row>
    <row r="42" spans="3:5" x14ac:dyDescent="0.25">
      <c r="C42" s="11" t="s">
        <v>38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workbookViewId="0">
      <selection activeCell="B6" sqref="B6"/>
    </sheetView>
  </sheetViews>
  <sheetFormatPr defaultRowHeight="15" x14ac:dyDescent="0.25"/>
  <cols>
    <col min="1" max="2" width="9.140625" style="11"/>
    <col min="3" max="3" width="16.28515625" style="11" bestFit="1" customWidth="1"/>
    <col min="4" max="4" width="24.5703125" style="11" bestFit="1" customWidth="1"/>
    <col min="5" max="5" width="8.7109375" style="11" bestFit="1" customWidth="1"/>
    <col min="6" max="16384" width="9.140625" style="11"/>
  </cols>
  <sheetData>
    <row r="1" spans="2:2" ht="15.75" x14ac:dyDescent="0.25">
      <c r="B1" s="113" t="s">
        <v>51</v>
      </c>
    </row>
    <row r="37" spans="3:5" x14ac:dyDescent="0.25">
      <c r="C37" s="12"/>
      <c r="D37" s="18" t="s">
        <v>7</v>
      </c>
      <c r="E37" s="18" t="s">
        <v>26</v>
      </c>
    </row>
    <row r="38" spans="3:5" x14ac:dyDescent="0.25">
      <c r="C38" s="18" t="s">
        <v>27</v>
      </c>
      <c r="D38" s="20">
        <v>0.368898157569438</v>
      </c>
      <c r="E38" s="14">
        <v>0.496</v>
      </c>
    </row>
    <row r="39" spans="3:5" x14ac:dyDescent="0.25">
      <c r="C39" s="18" t="s">
        <v>28</v>
      </c>
      <c r="D39" s="20">
        <v>0.40529548123792947</v>
      </c>
      <c r="E39" s="14">
        <v>0.24099999999999999</v>
      </c>
    </row>
    <row r="40" spans="3:5" x14ac:dyDescent="0.25">
      <c r="C40" s="18" t="s">
        <v>29</v>
      </c>
      <c r="D40" s="20">
        <v>0.22580636119263253</v>
      </c>
      <c r="E40" s="14">
        <v>0.26400000000000001</v>
      </c>
    </row>
    <row r="42" spans="3:5" x14ac:dyDescent="0.25">
      <c r="C42" s="11" t="s">
        <v>38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workbookViewId="0">
      <selection activeCell="L35" sqref="L35"/>
    </sheetView>
  </sheetViews>
  <sheetFormatPr defaultRowHeight="15" x14ac:dyDescent="0.25"/>
  <cols>
    <col min="1" max="2" width="9.140625" style="11"/>
    <col min="3" max="3" width="16.28515625" style="11" bestFit="1" customWidth="1"/>
    <col min="4" max="4" width="19.7109375" style="11" bestFit="1" customWidth="1"/>
    <col min="5" max="5" width="8.7109375" style="11" bestFit="1" customWidth="1"/>
    <col min="6" max="16384" width="9.140625" style="11"/>
  </cols>
  <sheetData>
    <row r="1" spans="2:2" ht="15.75" x14ac:dyDescent="0.25">
      <c r="B1" s="113" t="s">
        <v>52</v>
      </c>
    </row>
    <row r="37" spans="3:5" x14ac:dyDescent="0.25">
      <c r="C37" s="12"/>
      <c r="D37" s="18" t="s">
        <v>8</v>
      </c>
      <c r="E37" s="18" t="s">
        <v>26</v>
      </c>
    </row>
    <row r="38" spans="3:5" x14ac:dyDescent="0.25">
      <c r="C38" s="18" t="s">
        <v>27</v>
      </c>
      <c r="D38" s="20">
        <v>0.34350031507083001</v>
      </c>
      <c r="E38" s="14">
        <v>0.496</v>
      </c>
    </row>
    <row r="39" spans="3:5" x14ac:dyDescent="0.25">
      <c r="C39" s="18" t="s">
        <v>28</v>
      </c>
      <c r="D39" s="20">
        <v>0.43418849242959645</v>
      </c>
      <c r="E39" s="14">
        <v>0.24099999999999999</v>
      </c>
    </row>
    <row r="40" spans="3:5" x14ac:dyDescent="0.25">
      <c r="C40" s="18" t="s">
        <v>29</v>
      </c>
      <c r="D40" s="20">
        <v>0.22231119249957351</v>
      </c>
      <c r="E40" s="14">
        <v>0.26400000000000001</v>
      </c>
    </row>
    <row r="42" spans="3:5" x14ac:dyDescent="0.25">
      <c r="C42" s="11" t="s">
        <v>38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workbookViewId="0">
      <selection activeCell="J42" sqref="J42"/>
    </sheetView>
  </sheetViews>
  <sheetFormatPr defaultRowHeight="15" x14ac:dyDescent="0.25"/>
  <cols>
    <col min="1" max="2" width="9.140625" style="11"/>
    <col min="3" max="3" width="16.28515625" style="11" bestFit="1" customWidth="1"/>
    <col min="4" max="4" width="39.7109375" style="11" bestFit="1" customWidth="1"/>
    <col min="5" max="5" width="8.7109375" style="11" bestFit="1" customWidth="1"/>
    <col min="6" max="16384" width="9.140625" style="11"/>
  </cols>
  <sheetData>
    <row r="1" spans="2:2" ht="15.75" x14ac:dyDescent="0.25">
      <c r="B1" s="113" t="s">
        <v>53</v>
      </c>
    </row>
    <row r="37" spans="3:5" x14ac:dyDescent="0.25">
      <c r="C37" s="12"/>
      <c r="D37" s="18" t="s">
        <v>9</v>
      </c>
      <c r="E37" s="18" t="s">
        <v>26</v>
      </c>
    </row>
    <row r="38" spans="3:5" x14ac:dyDescent="0.25">
      <c r="C38" s="18" t="s">
        <v>27</v>
      </c>
      <c r="D38" s="20">
        <v>0.16582474322888513</v>
      </c>
      <c r="E38" s="14">
        <v>0.496</v>
      </c>
    </row>
    <row r="39" spans="3:5" x14ac:dyDescent="0.25">
      <c r="C39" s="18" t="s">
        <v>28</v>
      </c>
      <c r="D39" s="20">
        <v>0.57532108039592145</v>
      </c>
      <c r="E39" s="14">
        <v>0.24099999999999999</v>
      </c>
    </row>
    <row r="40" spans="3:5" x14ac:dyDescent="0.25">
      <c r="C40" s="18" t="s">
        <v>29</v>
      </c>
      <c r="D40" s="20">
        <v>0.25885417637519337</v>
      </c>
      <c r="E40" s="14">
        <v>0.26400000000000001</v>
      </c>
    </row>
    <row r="42" spans="3:5" x14ac:dyDescent="0.25">
      <c r="C42" s="11" t="s">
        <v>38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workbookViewId="0">
      <selection activeCell="B1" sqref="B1"/>
    </sheetView>
  </sheetViews>
  <sheetFormatPr defaultRowHeight="15" x14ac:dyDescent="0.25"/>
  <cols>
    <col min="1" max="2" width="9.140625" style="11"/>
    <col min="3" max="3" width="16.28515625" style="11" bestFit="1" customWidth="1"/>
    <col min="4" max="4" width="13.140625" style="11" bestFit="1" customWidth="1"/>
    <col min="5" max="5" width="8.7109375" style="11" bestFit="1" customWidth="1"/>
    <col min="6" max="16384" width="9.140625" style="11"/>
  </cols>
  <sheetData>
    <row r="1" spans="2:2" ht="15.75" x14ac:dyDescent="0.25">
      <c r="B1" s="113" t="s">
        <v>54</v>
      </c>
    </row>
    <row r="37" spans="3:5" x14ac:dyDescent="0.25">
      <c r="C37" s="12"/>
      <c r="D37" s="18" t="s">
        <v>10</v>
      </c>
      <c r="E37" s="18" t="s">
        <v>26</v>
      </c>
    </row>
    <row r="38" spans="3:5" x14ac:dyDescent="0.25">
      <c r="C38" s="18" t="s">
        <v>27</v>
      </c>
      <c r="D38" s="20">
        <v>0.148091634748129</v>
      </c>
      <c r="E38" s="14">
        <v>0.496</v>
      </c>
    </row>
    <row r="39" spans="3:5" x14ac:dyDescent="0.25">
      <c r="C39" s="18" t="s">
        <v>28</v>
      </c>
      <c r="D39" s="20">
        <v>0.2614725085375601</v>
      </c>
      <c r="E39" s="14">
        <v>0.24099999999999999</v>
      </c>
    </row>
    <row r="40" spans="3:5" x14ac:dyDescent="0.25">
      <c r="C40" s="18" t="s">
        <v>29</v>
      </c>
      <c r="D40" s="20">
        <v>0.59043585671431087</v>
      </c>
      <c r="E40" s="14">
        <v>0.26400000000000001</v>
      </c>
    </row>
    <row r="42" spans="3:5" x14ac:dyDescent="0.25">
      <c r="C42" s="11" t="s">
        <v>38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workbookViewId="0">
      <selection activeCell="A89" sqref="A89"/>
    </sheetView>
  </sheetViews>
  <sheetFormatPr defaultRowHeight="15" x14ac:dyDescent="0.25"/>
  <cols>
    <col min="1" max="1" width="58.85546875" style="11" bestFit="1" customWidth="1"/>
    <col min="2" max="2" width="60.7109375" style="11" bestFit="1" customWidth="1"/>
    <col min="3" max="3" width="16.28515625" style="11" bestFit="1" customWidth="1"/>
    <col min="4" max="4" width="9.140625" style="11"/>
    <col min="5" max="5" width="16.28515625" style="11" bestFit="1" customWidth="1"/>
    <col min="6" max="6" width="8.42578125" style="11" bestFit="1" customWidth="1"/>
    <col min="7" max="10" width="7.5703125" style="11" bestFit="1" customWidth="1"/>
    <col min="11" max="11" width="9" style="11" bestFit="1" customWidth="1"/>
    <col min="12" max="16384" width="9.140625" style="11"/>
  </cols>
  <sheetData>
    <row r="1" spans="1:11" ht="15.75" x14ac:dyDescent="0.25">
      <c r="A1" s="11" t="s">
        <v>3</v>
      </c>
      <c r="B1" s="11" t="s">
        <v>32</v>
      </c>
      <c r="C1" s="114" t="s">
        <v>55</v>
      </c>
    </row>
    <row r="4" spans="1:11" x14ac:dyDescent="0.25">
      <c r="D4" s="28"/>
      <c r="E4" s="38"/>
      <c r="F4" s="38"/>
      <c r="G4" s="38"/>
      <c r="H4" s="38"/>
      <c r="I4" s="38"/>
      <c r="J4" s="38"/>
      <c r="K4" s="28"/>
    </row>
    <row r="6" spans="1:11" ht="63.75" x14ac:dyDescent="0.25">
      <c r="E6" s="43"/>
      <c r="F6" s="56" t="s">
        <v>15</v>
      </c>
      <c r="G6" s="56" t="s">
        <v>16</v>
      </c>
      <c r="H6" s="56" t="s">
        <v>17</v>
      </c>
      <c r="I6" s="56" t="s">
        <v>18</v>
      </c>
      <c r="J6" s="56" t="s">
        <v>19</v>
      </c>
      <c r="K6" s="56" t="s">
        <v>20</v>
      </c>
    </row>
    <row r="7" spans="1:11" x14ac:dyDescent="0.25">
      <c r="E7" s="45" t="s">
        <v>30</v>
      </c>
      <c r="F7" s="46">
        <f>VLOOKUP($B$38,$B$42:$I$50,D$40,0)</f>
        <v>832469</v>
      </c>
      <c r="G7" s="46">
        <f t="shared" ref="G7:K7" si="0">VLOOKUP($B$38,$B$42:$I$50,E40,0)</f>
        <v>18586</v>
      </c>
      <c r="H7" s="46">
        <f t="shared" si="0"/>
        <v>201947</v>
      </c>
      <c r="I7" s="46">
        <f t="shared" si="0"/>
        <v>308813</v>
      </c>
      <c r="J7" s="46">
        <f t="shared" si="0"/>
        <v>185627</v>
      </c>
      <c r="K7" s="46">
        <f t="shared" si="0"/>
        <v>117496</v>
      </c>
    </row>
    <row r="8" spans="1:11" x14ac:dyDescent="0.25">
      <c r="E8" s="50" t="s">
        <v>27</v>
      </c>
      <c r="F8" s="46">
        <f>VLOOKUP($B$38,$B$51:$I$59,D$40,0)</f>
        <v>492146</v>
      </c>
      <c r="G8" s="46">
        <f t="shared" ref="G8:K8" si="1">VLOOKUP($B$38,$B$51:$I$59,E$40,0)</f>
        <v>2833</v>
      </c>
      <c r="H8" s="46">
        <f t="shared" si="1"/>
        <v>72475</v>
      </c>
      <c r="I8" s="46">
        <f t="shared" si="1"/>
        <v>188123</v>
      </c>
      <c r="J8" s="46">
        <f t="shared" si="1"/>
        <v>138713</v>
      </c>
      <c r="K8" s="46">
        <f t="shared" si="1"/>
        <v>90002</v>
      </c>
    </row>
    <row r="9" spans="1:11" x14ac:dyDescent="0.25">
      <c r="E9" s="41" t="s">
        <v>28</v>
      </c>
      <c r="F9" s="4">
        <f>VLOOKUP($B$38,$B$69:$I$77,D$40,0)</f>
        <v>115011</v>
      </c>
      <c r="G9" s="4">
        <f t="shared" ref="G9:K9" si="2">VLOOKUP($B$38,$B$69:$I$77,E$40,0)</f>
        <v>3126</v>
      </c>
      <c r="H9" s="4">
        <f t="shared" si="2"/>
        <v>20180</v>
      </c>
      <c r="I9" s="4">
        <f t="shared" si="2"/>
        <v>44773</v>
      </c>
      <c r="J9" s="4">
        <f t="shared" si="2"/>
        <v>27731</v>
      </c>
      <c r="K9" s="4">
        <f t="shared" si="2"/>
        <v>19201</v>
      </c>
    </row>
    <row r="10" spans="1:11" x14ac:dyDescent="0.25">
      <c r="E10" s="41" t="s">
        <v>29</v>
      </c>
      <c r="F10" s="4">
        <f>VLOOKUP($B$38,$B$60:$I$68,D$40,0)</f>
        <v>225312</v>
      </c>
      <c r="G10" s="4">
        <f t="shared" ref="G10:K10" si="3">VLOOKUP($B$38,$B$60:$I$68,E$40,0)</f>
        <v>12627</v>
      </c>
      <c r="H10" s="4">
        <f t="shared" si="3"/>
        <v>109292</v>
      </c>
      <c r="I10" s="4">
        <f t="shared" si="3"/>
        <v>75917</v>
      </c>
      <c r="J10" s="4">
        <f t="shared" si="3"/>
        <v>19183</v>
      </c>
      <c r="K10" s="4">
        <f t="shared" si="3"/>
        <v>8293</v>
      </c>
    </row>
    <row r="11" spans="1:11" x14ac:dyDescent="0.25">
      <c r="E11"/>
      <c r="F11"/>
      <c r="G11"/>
      <c r="H11"/>
      <c r="I11"/>
      <c r="J11"/>
      <c r="K11"/>
    </row>
    <row r="12" spans="1:11" x14ac:dyDescent="0.25">
      <c r="E12"/>
      <c r="F12"/>
      <c r="G12"/>
      <c r="H12"/>
      <c r="I12"/>
      <c r="J12"/>
      <c r="K12"/>
    </row>
    <row r="13" spans="1:11" ht="63.75" x14ac:dyDescent="0.25">
      <c r="E13" s="43"/>
      <c r="F13" s="56" t="s">
        <v>15</v>
      </c>
      <c r="G13" s="56" t="s">
        <v>16</v>
      </c>
      <c r="H13" s="56" t="s">
        <v>17</v>
      </c>
      <c r="I13" s="56" t="s">
        <v>18</v>
      </c>
      <c r="J13" s="56" t="s">
        <v>19</v>
      </c>
      <c r="K13" s="56" t="s">
        <v>20</v>
      </c>
    </row>
    <row r="14" spans="1:11" x14ac:dyDescent="0.25">
      <c r="E14" s="60" t="s">
        <v>30</v>
      </c>
      <c r="F14" s="61">
        <f>F7</f>
        <v>832469</v>
      </c>
      <c r="G14" s="40">
        <f>G7/$F7</f>
        <v>2.2326356897373955E-2</v>
      </c>
      <c r="H14" s="53">
        <f t="shared" ref="H14:K14" si="4">H7/$F7</f>
        <v>0.24258801228634339</v>
      </c>
      <c r="I14" s="53">
        <f t="shared" si="4"/>
        <v>0.37096036008548067</v>
      </c>
      <c r="J14" s="53">
        <f t="shared" si="4"/>
        <v>0.22298367867151811</v>
      </c>
      <c r="K14" s="53">
        <f t="shared" si="4"/>
        <v>0.14114159205928389</v>
      </c>
    </row>
    <row r="15" spans="1:11" x14ac:dyDescent="0.25">
      <c r="E15" s="41" t="s">
        <v>27</v>
      </c>
      <c r="F15" s="61">
        <f>F8</f>
        <v>492146</v>
      </c>
      <c r="G15" s="40">
        <f t="shared" ref="G15:K15" si="5">G8/$F8</f>
        <v>5.7564218748095081E-3</v>
      </c>
      <c r="H15" s="53">
        <f t="shared" si="5"/>
        <v>0.1472632105107021</v>
      </c>
      <c r="I15" s="53">
        <f t="shared" si="5"/>
        <v>0.38225038911217402</v>
      </c>
      <c r="J15" s="53">
        <f t="shared" si="5"/>
        <v>0.28185335246044874</v>
      </c>
      <c r="K15" s="53">
        <f t="shared" si="5"/>
        <v>0.18287662604186564</v>
      </c>
    </row>
    <row r="16" spans="1:11" x14ac:dyDescent="0.25">
      <c r="E16" s="41" t="s">
        <v>28</v>
      </c>
      <c r="F16" s="61">
        <f>F9</f>
        <v>115011</v>
      </c>
      <c r="G16" s="40">
        <f t="shared" ref="G16:K16" si="6">G9/$F9</f>
        <v>2.7180008868716906E-2</v>
      </c>
      <c r="H16" s="53">
        <f t="shared" si="6"/>
        <v>0.17546147759779498</v>
      </c>
      <c r="I16" s="53">
        <f t="shared" si="6"/>
        <v>0.38929319804192641</v>
      </c>
      <c r="J16" s="53">
        <f t="shared" si="6"/>
        <v>0.2411160671587935</v>
      </c>
      <c r="K16" s="53">
        <f t="shared" si="6"/>
        <v>0.16694924833276817</v>
      </c>
    </row>
    <row r="17" spans="1:11" x14ac:dyDescent="0.25">
      <c r="E17" s="41" t="s">
        <v>29</v>
      </c>
      <c r="F17" s="61">
        <f>F10</f>
        <v>225312</v>
      </c>
      <c r="G17" s="40">
        <f t="shared" ref="G17:K17" si="7">G10/$F10</f>
        <v>5.6042288027268856E-2</v>
      </c>
      <c r="H17" s="40">
        <f t="shared" si="7"/>
        <v>0.48506959238744496</v>
      </c>
      <c r="I17" s="40">
        <f t="shared" si="7"/>
        <v>0.33694166311603463</v>
      </c>
      <c r="J17" s="40">
        <f t="shared" si="7"/>
        <v>8.5139717369691809E-2</v>
      </c>
      <c r="K17" s="40">
        <f t="shared" si="7"/>
        <v>3.680673909955972E-2</v>
      </c>
    </row>
    <row r="18" spans="1:11" x14ac:dyDescent="0.25">
      <c r="E18"/>
      <c r="F18"/>
      <c r="G18"/>
      <c r="H18"/>
      <c r="I18"/>
      <c r="J18"/>
      <c r="K18"/>
    </row>
    <row r="19" spans="1:11" ht="63.75" x14ac:dyDescent="0.25">
      <c r="E19" s="43"/>
      <c r="F19" s="56" t="s">
        <v>15</v>
      </c>
      <c r="G19" s="56" t="s">
        <v>16</v>
      </c>
      <c r="H19" s="56" t="s">
        <v>17</v>
      </c>
      <c r="I19" s="56" t="s">
        <v>18</v>
      </c>
      <c r="J19" s="56" t="s">
        <v>19</v>
      </c>
      <c r="K19" s="56" t="s">
        <v>20</v>
      </c>
    </row>
    <row r="20" spans="1:11" x14ac:dyDescent="0.25">
      <c r="E20" s="45" t="s">
        <v>30</v>
      </c>
      <c r="F20" s="46">
        <f>F7</f>
        <v>832469</v>
      </c>
      <c r="G20" s="46">
        <f t="shared" ref="G20:K20" si="8">G7</f>
        <v>18586</v>
      </c>
      <c r="H20" s="46">
        <f t="shared" si="8"/>
        <v>201947</v>
      </c>
      <c r="I20" s="46">
        <f t="shared" si="8"/>
        <v>308813</v>
      </c>
      <c r="J20" s="46">
        <f t="shared" si="8"/>
        <v>185627</v>
      </c>
      <c r="K20" s="46">
        <f t="shared" si="8"/>
        <v>117496</v>
      </c>
    </row>
    <row r="21" spans="1:11" x14ac:dyDescent="0.25">
      <c r="E21" s="50" t="s">
        <v>27</v>
      </c>
      <c r="F21" s="54">
        <f>F8/F$7</f>
        <v>0.59118838058834622</v>
      </c>
      <c r="G21" s="54">
        <f t="shared" ref="G21:K21" si="9">G8/G$7</f>
        <v>0.15242655762401808</v>
      </c>
      <c r="H21" s="54">
        <f t="shared" si="9"/>
        <v>0.35888129063566182</v>
      </c>
      <c r="I21" s="54">
        <f t="shared" si="9"/>
        <v>0.60918096064608684</v>
      </c>
      <c r="J21" s="54">
        <f t="shared" si="9"/>
        <v>0.74726736950982342</v>
      </c>
      <c r="K21" s="54">
        <f t="shared" si="9"/>
        <v>0.76600054469939405</v>
      </c>
    </row>
    <row r="22" spans="1:11" x14ac:dyDescent="0.25">
      <c r="E22" s="50" t="s">
        <v>28</v>
      </c>
      <c r="F22" s="54">
        <f t="shared" ref="F22:K23" si="10">F9/F$7</f>
        <v>0.13815649591756571</v>
      </c>
      <c r="G22" s="54">
        <f t="shared" si="10"/>
        <v>0.16819111158936834</v>
      </c>
      <c r="H22" s="54">
        <f t="shared" si="10"/>
        <v>9.9927208624044916E-2</v>
      </c>
      <c r="I22" s="54">
        <f t="shared" si="10"/>
        <v>0.14498418136542179</v>
      </c>
      <c r="J22" s="54">
        <f t="shared" si="10"/>
        <v>0.14939098299277584</v>
      </c>
      <c r="K22" s="54">
        <f t="shared" si="10"/>
        <v>0.16341832913460883</v>
      </c>
    </row>
    <row r="23" spans="1:11" x14ac:dyDescent="0.25">
      <c r="E23" s="51" t="s">
        <v>29</v>
      </c>
      <c r="F23" s="55">
        <f t="shared" si="10"/>
        <v>0.27065512349408805</v>
      </c>
      <c r="G23" s="55">
        <f t="shared" si="10"/>
        <v>0.67938233078661359</v>
      </c>
      <c r="H23" s="55">
        <f t="shared" si="10"/>
        <v>0.54119150074029321</v>
      </c>
      <c r="I23" s="55">
        <f t="shared" si="10"/>
        <v>0.24583485798849142</v>
      </c>
      <c r="J23" s="55">
        <f t="shared" si="10"/>
        <v>0.1033416474974007</v>
      </c>
      <c r="K23" s="55">
        <f t="shared" si="10"/>
        <v>7.0581126165997141E-2</v>
      </c>
    </row>
    <row r="27" spans="1:11" x14ac:dyDescent="0.25">
      <c r="A27" s="11" t="s">
        <v>38</v>
      </c>
    </row>
    <row r="28" spans="1:11" hidden="1" x14ac:dyDescent="0.25">
      <c r="B28" s="59"/>
    </row>
    <row r="29" spans="1:11" hidden="1" x14ac:dyDescent="0.25">
      <c r="B29" s="57" t="s">
        <v>2</v>
      </c>
      <c r="C29" s="11">
        <v>1</v>
      </c>
    </row>
    <row r="30" spans="1:11" hidden="1" x14ac:dyDescent="0.25">
      <c r="B30" s="57" t="s">
        <v>3</v>
      </c>
      <c r="C30" s="11">
        <v>2</v>
      </c>
    </row>
    <row r="31" spans="1:11" hidden="1" x14ac:dyDescent="0.25">
      <c r="B31" s="57" t="s">
        <v>4</v>
      </c>
      <c r="C31" s="11">
        <v>3</v>
      </c>
    </row>
    <row r="32" spans="1:11" hidden="1" x14ac:dyDescent="0.25">
      <c r="B32" s="57" t="s">
        <v>5</v>
      </c>
      <c r="C32" s="11">
        <v>4</v>
      </c>
    </row>
    <row r="33" spans="2:9" hidden="1" x14ac:dyDescent="0.25">
      <c r="B33" s="57" t="s">
        <v>6</v>
      </c>
      <c r="C33" s="11">
        <v>5</v>
      </c>
    </row>
    <row r="34" spans="2:9" hidden="1" x14ac:dyDescent="0.25">
      <c r="B34" s="57" t="s">
        <v>7</v>
      </c>
      <c r="C34" s="11">
        <v>6</v>
      </c>
    </row>
    <row r="35" spans="2:9" hidden="1" x14ac:dyDescent="0.25">
      <c r="B35" s="57" t="s">
        <v>8</v>
      </c>
      <c r="C35" s="11">
        <v>7</v>
      </c>
    </row>
    <row r="36" spans="2:9" hidden="1" x14ac:dyDescent="0.25">
      <c r="B36" s="57" t="s">
        <v>9</v>
      </c>
      <c r="C36" s="11">
        <v>8</v>
      </c>
    </row>
    <row r="37" spans="2:9" hidden="1" x14ac:dyDescent="0.25">
      <c r="B37" s="58" t="s">
        <v>10</v>
      </c>
      <c r="C37" s="11">
        <v>9</v>
      </c>
    </row>
    <row r="38" spans="2:9" hidden="1" x14ac:dyDescent="0.25">
      <c r="B38" s="11">
        <f>VLOOKUP(A1,B$28:C$37,2,0)</f>
        <v>2</v>
      </c>
    </row>
    <row r="39" spans="2:9" hidden="1" x14ac:dyDescent="0.25"/>
    <row r="40" spans="2:9" hidden="1" x14ac:dyDescent="0.25">
      <c r="D40" s="11">
        <v>3</v>
      </c>
      <c r="E40" s="11">
        <v>4</v>
      </c>
      <c r="F40" s="11">
        <v>5</v>
      </c>
      <c r="G40" s="11">
        <v>6</v>
      </c>
      <c r="H40" s="11">
        <v>7</v>
      </c>
      <c r="I40" s="11">
        <v>8</v>
      </c>
    </row>
    <row r="41" spans="2:9" ht="63.75" hidden="1" x14ac:dyDescent="0.25">
      <c r="B41" s="42" t="s">
        <v>31</v>
      </c>
      <c r="C41" s="43"/>
      <c r="D41" s="56" t="s">
        <v>15</v>
      </c>
      <c r="E41" s="56" t="s">
        <v>16</v>
      </c>
      <c r="F41" s="56" t="s">
        <v>17</v>
      </c>
      <c r="G41" s="56" t="s">
        <v>18</v>
      </c>
      <c r="H41" s="56" t="s">
        <v>19</v>
      </c>
      <c r="I41" s="56" t="s">
        <v>20</v>
      </c>
    </row>
    <row r="42" spans="2:9" hidden="1" x14ac:dyDescent="0.25">
      <c r="B42" s="44">
        <v>1</v>
      </c>
      <c r="C42" s="45" t="s">
        <v>30</v>
      </c>
      <c r="D42" s="46">
        <v>519218</v>
      </c>
      <c r="E42" s="46">
        <v>7702</v>
      </c>
      <c r="F42" s="46">
        <v>143493</v>
      </c>
      <c r="G42" s="46">
        <v>203416</v>
      </c>
      <c r="H42" s="46">
        <v>109036</v>
      </c>
      <c r="I42" s="46">
        <v>55571</v>
      </c>
    </row>
    <row r="43" spans="2:9" hidden="1" x14ac:dyDescent="0.25">
      <c r="B43" s="44">
        <v>2</v>
      </c>
      <c r="C43" s="47" t="s">
        <v>30</v>
      </c>
      <c r="D43" s="2">
        <v>832469</v>
      </c>
      <c r="E43" s="2">
        <v>18586</v>
      </c>
      <c r="F43" s="2">
        <v>201947</v>
      </c>
      <c r="G43" s="2">
        <v>308813</v>
      </c>
      <c r="H43" s="2">
        <v>185627</v>
      </c>
      <c r="I43" s="2">
        <v>117496</v>
      </c>
    </row>
    <row r="44" spans="2:9" hidden="1" x14ac:dyDescent="0.25">
      <c r="B44" s="44">
        <v>3</v>
      </c>
      <c r="C44" s="47" t="s">
        <v>30</v>
      </c>
      <c r="D44" s="2">
        <v>391718</v>
      </c>
      <c r="E44" s="2">
        <v>12301</v>
      </c>
      <c r="F44" s="2">
        <v>73429</v>
      </c>
      <c r="G44" s="2">
        <v>114584</v>
      </c>
      <c r="H44" s="2">
        <v>93828</v>
      </c>
      <c r="I44" s="2">
        <v>97576</v>
      </c>
    </row>
    <row r="45" spans="2:9" hidden="1" x14ac:dyDescent="0.25">
      <c r="B45" s="44">
        <v>4</v>
      </c>
      <c r="C45" s="47" t="s">
        <v>30</v>
      </c>
      <c r="D45" s="2">
        <v>367309</v>
      </c>
      <c r="E45" s="2">
        <v>4565</v>
      </c>
      <c r="F45" s="2">
        <v>57527</v>
      </c>
      <c r="G45" s="2">
        <v>136040</v>
      </c>
      <c r="H45" s="2">
        <v>104974</v>
      </c>
      <c r="I45" s="2">
        <v>64203</v>
      </c>
    </row>
    <row r="46" spans="2:9" hidden="1" x14ac:dyDescent="0.25">
      <c r="B46" s="44">
        <v>5</v>
      </c>
      <c r="C46" s="45" t="s">
        <v>30</v>
      </c>
      <c r="D46" s="46">
        <v>200001</v>
      </c>
      <c r="E46" s="46">
        <v>5176</v>
      </c>
      <c r="F46" s="46">
        <v>35550</v>
      </c>
      <c r="G46" s="46">
        <v>63417</v>
      </c>
      <c r="H46" s="46">
        <v>47591</v>
      </c>
      <c r="I46" s="46">
        <v>48267</v>
      </c>
    </row>
    <row r="47" spans="2:9" hidden="1" x14ac:dyDescent="0.25">
      <c r="B47" s="44">
        <v>6</v>
      </c>
      <c r="C47" s="47" t="s">
        <v>30</v>
      </c>
      <c r="D47" s="2">
        <v>356757</v>
      </c>
      <c r="E47" s="2">
        <v>14480</v>
      </c>
      <c r="F47" s="2">
        <v>56128</v>
      </c>
      <c r="G47" s="2">
        <v>103436</v>
      </c>
      <c r="H47" s="2">
        <v>90626</v>
      </c>
      <c r="I47" s="2">
        <v>92087</v>
      </c>
    </row>
    <row r="48" spans="2:9" hidden="1" x14ac:dyDescent="0.25">
      <c r="B48" s="44">
        <v>7</v>
      </c>
      <c r="C48" s="47" t="s">
        <v>30</v>
      </c>
      <c r="D48" s="2">
        <v>287237</v>
      </c>
      <c r="E48" s="2">
        <v>8079</v>
      </c>
      <c r="F48" s="2">
        <v>36691</v>
      </c>
      <c r="G48" s="2">
        <v>81486</v>
      </c>
      <c r="H48" s="2">
        <v>73539</v>
      </c>
      <c r="I48" s="2">
        <v>87442</v>
      </c>
    </row>
    <row r="49" spans="2:9" hidden="1" x14ac:dyDescent="0.25">
      <c r="B49" s="44">
        <v>8</v>
      </c>
      <c r="C49" s="48" t="s">
        <v>30</v>
      </c>
      <c r="D49" s="3">
        <v>214588</v>
      </c>
      <c r="E49" s="3">
        <v>14952</v>
      </c>
      <c r="F49" s="3">
        <v>36568</v>
      </c>
      <c r="G49" s="3">
        <v>74223</v>
      </c>
      <c r="H49" s="3">
        <v>45397</v>
      </c>
      <c r="I49" s="3">
        <v>43448</v>
      </c>
    </row>
    <row r="50" spans="2:9" hidden="1" x14ac:dyDescent="0.25">
      <c r="B50" s="44">
        <v>9</v>
      </c>
      <c r="C50" s="45" t="s">
        <v>30</v>
      </c>
      <c r="D50" s="49">
        <v>96339</v>
      </c>
      <c r="E50" s="49">
        <v>41503</v>
      </c>
      <c r="F50" s="49">
        <v>29536</v>
      </c>
      <c r="G50" s="49">
        <v>20270</v>
      </c>
      <c r="H50" s="49">
        <v>4054</v>
      </c>
      <c r="I50" s="49">
        <v>976</v>
      </c>
    </row>
    <row r="51" spans="2:9" hidden="1" x14ac:dyDescent="0.25">
      <c r="B51" s="44">
        <v>1</v>
      </c>
      <c r="C51" s="50" t="s">
        <v>27</v>
      </c>
      <c r="D51" s="2">
        <v>335614</v>
      </c>
      <c r="E51" s="2">
        <v>1365</v>
      </c>
      <c r="F51" s="2">
        <v>58383</v>
      </c>
      <c r="G51" s="2">
        <v>139201</v>
      </c>
      <c r="H51" s="2">
        <v>90005</v>
      </c>
      <c r="I51" s="2">
        <v>46660</v>
      </c>
    </row>
    <row r="52" spans="2:9" hidden="1" x14ac:dyDescent="0.25">
      <c r="B52" s="44">
        <v>2</v>
      </c>
      <c r="C52" s="50" t="s">
        <v>27</v>
      </c>
      <c r="D52" s="2">
        <v>492146</v>
      </c>
      <c r="E52" s="2">
        <v>2833</v>
      </c>
      <c r="F52" s="2">
        <v>72475</v>
      </c>
      <c r="G52" s="2">
        <v>188123</v>
      </c>
      <c r="H52" s="2">
        <v>138713</v>
      </c>
      <c r="I52" s="2">
        <v>90002</v>
      </c>
    </row>
    <row r="53" spans="2:9" hidden="1" x14ac:dyDescent="0.25">
      <c r="B53" s="44">
        <v>3</v>
      </c>
      <c r="C53" s="51" t="s">
        <v>27</v>
      </c>
      <c r="D53" s="3">
        <v>213644</v>
      </c>
      <c r="E53" s="3">
        <v>1453</v>
      </c>
      <c r="F53" s="3">
        <v>20979</v>
      </c>
      <c r="G53" s="3">
        <v>57332</v>
      </c>
      <c r="H53" s="3">
        <v>63614</v>
      </c>
      <c r="I53" s="3">
        <v>70266</v>
      </c>
    </row>
    <row r="54" spans="2:9" hidden="1" x14ac:dyDescent="0.25">
      <c r="B54" s="44">
        <v>4</v>
      </c>
      <c r="C54" s="52" t="s">
        <v>27</v>
      </c>
      <c r="D54" s="46">
        <v>204246</v>
      </c>
      <c r="E54" s="46">
        <v>634</v>
      </c>
      <c r="F54" s="46">
        <v>15731</v>
      </c>
      <c r="G54" s="46">
        <v>69428</v>
      </c>
      <c r="H54" s="46">
        <v>71739</v>
      </c>
      <c r="I54" s="46">
        <v>46714</v>
      </c>
    </row>
    <row r="55" spans="2:9" hidden="1" x14ac:dyDescent="0.25">
      <c r="B55" s="44">
        <v>5</v>
      </c>
      <c r="C55" s="50" t="s">
        <v>27</v>
      </c>
      <c r="D55" s="2">
        <v>92458</v>
      </c>
      <c r="E55" s="2">
        <v>614</v>
      </c>
      <c r="F55" s="2">
        <v>8541</v>
      </c>
      <c r="G55" s="2">
        <v>26032</v>
      </c>
      <c r="H55" s="2">
        <v>26978</v>
      </c>
      <c r="I55" s="2">
        <v>30293</v>
      </c>
    </row>
    <row r="56" spans="2:9" hidden="1" x14ac:dyDescent="0.25">
      <c r="B56" s="44">
        <v>6</v>
      </c>
      <c r="C56" s="50" t="s">
        <v>27</v>
      </c>
      <c r="D56" s="2">
        <v>131607</v>
      </c>
      <c r="E56" s="2">
        <v>1098</v>
      </c>
      <c r="F56" s="2">
        <v>8003</v>
      </c>
      <c r="G56" s="2">
        <v>28525</v>
      </c>
      <c r="H56" s="2">
        <v>42340</v>
      </c>
      <c r="I56" s="2">
        <v>51641</v>
      </c>
    </row>
    <row r="57" spans="2:9" hidden="1" x14ac:dyDescent="0.25">
      <c r="B57" s="44">
        <v>7</v>
      </c>
      <c r="C57" s="51" t="s">
        <v>27</v>
      </c>
      <c r="D57" s="3">
        <v>98666</v>
      </c>
      <c r="E57" s="3">
        <v>644</v>
      </c>
      <c r="F57" s="3">
        <v>5376</v>
      </c>
      <c r="G57" s="3">
        <v>20870</v>
      </c>
      <c r="H57" s="3">
        <v>29822</v>
      </c>
      <c r="I57" s="3">
        <v>41954</v>
      </c>
    </row>
    <row r="58" spans="2:9" hidden="1" x14ac:dyDescent="0.25">
      <c r="B58" s="44">
        <v>8</v>
      </c>
      <c r="C58" s="52" t="s">
        <v>27</v>
      </c>
      <c r="D58" s="46">
        <v>35584</v>
      </c>
      <c r="E58" s="46">
        <v>670</v>
      </c>
      <c r="F58" s="46">
        <v>1998</v>
      </c>
      <c r="G58" s="46">
        <v>7296</v>
      </c>
      <c r="H58" s="46">
        <v>9358</v>
      </c>
      <c r="I58" s="46">
        <v>16262</v>
      </c>
    </row>
    <row r="59" spans="2:9" hidden="1" x14ac:dyDescent="0.25">
      <c r="B59" s="44">
        <v>9</v>
      </c>
      <c r="C59" s="50" t="s">
        <v>27</v>
      </c>
      <c r="D59" s="49">
        <v>14267</v>
      </c>
      <c r="E59" s="49">
        <v>4274</v>
      </c>
      <c r="F59" s="49">
        <v>3262</v>
      </c>
      <c r="G59" s="49">
        <v>4700</v>
      </c>
      <c r="H59" s="49">
        <v>1621</v>
      </c>
      <c r="I59" s="49">
        <v>410</v>
      </c>
    </row>
    <row r="60" spans="2:9" hidden="1" x14ac:dyDescent="0.25">
      <c r="B60" s="44">
        <v>1</v>
      </c>
      <c r="C60" s="50" t="s">
        <v>29</v>
      </c>
      <c r="D60" s="2">
        <v>152323</v>
      </c>
      <c r="E60" s="2">
        <v>5750</v>
      </c>
      <c r="F60" s="2">
        <v>78916</v>
      </c>
      <c r="G60" s="2">
        <v>51925</v>
      </c>
      <c r="H60" s="2">
        <v>11758</v>
      </c>
      <c r="I60" s="2">
        <v>3974</v>
      </c>
    </row>
    <row r="61" spans="2:9" hidden="1" x14ac:dyDescent="0.25">
      <c r="B61" s="44">
        <v>2</v>
      </c>
      <c r="C61" s="51" t="s">
        <v>29</v>
      </c>
      <c r="D61" s="3">
        <v>225312</v>
      </c>
      <c r="E61" s="3">
        <v>12627</v>
      </c>
      <c r="F61" s="3">
        <v>109292</v>
      </c>
      <c r="G61" s="3">
        <v>75917</v>
      </c>
      <c r="H61" s="3">
        <v>19183</v>
      </c>
      <c r="I61" s="3">
        <v>8293</v>
      </c>
    </row>
    <row r="62" spans="2:9" hidden="1" x14ac:dyDescent="0.25">
      <c r="B62" s="44">
        <v>3</v>
      </c>
      <c r="C62" s="52" t="s">
        <v>29</v>
      </c>
      <c r="D62" s="46">
        <v>80877</v>
      </c>
      <c r="E62" s="46">
        <v>6783</v>
      </c>
      <c r="F62" s="46">
        <v>35433</v>
      </c>
      <c r="G62" s="46">
        <v>24676</v>
      </c>
      <c r="H62" s="46">
        <v>7884</v>
      </c>
      <c r="I62" s="46">
        <v>6101</v>
      </c>
    </row>
    <row r="63" spans="2:9" hidden="1" x14ac:dyDescent="0.25">
      <c r="B63" s="44">
        <v>4</v>
      </c>
      <c r="C63" s="50" t="s">
        <v>29</v>
      </c>
      <c r="D63" s="2">
        <v>97813</v>
      </c>
      <c r="E63" s="2">
        <v>2893</v>
      </c>
      <c r="F63" s="2">
        <v>33934</v>
      </c>
      <c r="G63" s="2">
        <v>40575</v>
      </c>
      <c r="H63" s="2">
        <v>14489</v>
      </c>
      <c r="I63" s="2">
        <v>5922</v>
      </c>
    </row>
    <row r="64" spans="2:9" hidden="1" x14ac:dyDescent="0.25">
      <c r="B64" s="44">
        <v>5</v>
      </c>
      <c r="C64" s="50" t="s">
        <v>29</v>
      </c>
      <c r="D64" s="2">
        <v>48402</v>
      </c>
      <c r="E64" s="2">
        <v>3004</v>
      </c>
      <c r="F64" s="2">
        <v>19204</v>
      </c>
      <c r="G64" s="2">
        <v>17414</v>
      </c>
      <c r="H64" s="2">
        <v>5647</v>
      </c>
      <c r="I64" s="2">
        <v>3133</v>
      </c>
    </row>
    <row r="65" spans="2:9" hidden="1" x14ac:dyDescent="0.25">
      <c r="B65" s="44">
        <v>6</v>
      </c>
      <c r="C65" s="51" t="s">
        <v>29</v>
      </c>
      <c r="D65" s="3">
        <v>80558</v>
      </c>
      <c r="E65" s="3">
        <v>6827</v>
      </c>
      <c r="F65" s="3">
        <v>26716</v>
      </c>
      <c r="G65" s="3">
        <v>28525</v>
      </c>
      <c r="H65" s="3">
        <v>11823</v>
      </c>
      <c r="I65" s="3">
        <v>6667</v>
      </c>
    </row>
    <row r="66" spans="2:9" hidden="1" x14ac:dyDescent="0.25">
      <c r="B66" s="44">
        <v>7</v>
      </c>
      <c r="C66" s="52" t="s">
        <v>29</v>
      </c>
      <c r="D66" s="46">
        <v>63856</v>
      </c>
      <c r="E66" s="46">
        <v>4270</v>
      </c>
      <c r="F66" s="46">
        <v>19154</v>
      </c>
      <c r="G66" s="46">
        <v>24213</v>
      </c>
      <c r="H66" s="46">
        <v>10032</v>
      </c>
      <c r="I66" s="46">
        <v>6187</v>
      </c>
    </row>
    <row r="67" spans="2:9" hidden="1" x14ac:dyDescent="0.25">
      <c r="B67" s="44">
        <v>8</v>
      </c>
      <c r="C67" s="50" t="s">
        <v>29</v>
      </c>
      <c r="D67" s="2">
        <v>55547</v>
      </c>
      <c r="E67" s="2">
        <v>5627</v>
      </c>
      <c r="F67" s="2">
        <v>13785</v>
      </c>
      <c r="G67" s="2">
        <v>21277</v>
      </c>
      <c r="H67" s="2">
        <v>8768</v>
      </c>
      <c r="I67" s="2">
        <v>6090</v>
      </c>
    </row>
    <row r="68" spans="2:9" hidden="1" x14ac:dyDescent="0.25">
      <c r="B68" s="44">
        <v>9</v>
      </c>
      <c r="C68" s="50" t="s">
        <v>29</v>
      </c>
      <c r="D68" s="49">
        <v>56882</v>
      </c>
      <c r="E68" s="49">
        <v>29146</v>
      </c>
      <c r="F68" s="49">
        <v>19220</v>
      </c>
      <c r="G68" s="49">
        <v>7489</v>
      </c>
      <c r="H68" s="49">
        <v>867</v>
      </c>
      <c r="I68" s="49">
        <v>160</v>
      </c>
    </row>
    <row r="69" spans="2:9" hidden="1" x14ac:dyDescent="0.25">
      <c r="B69" s="44">
        <v>1</v>
      </c>
      <c r="C69" s="51" t="s">
        <v>28</v>
      </c>
      <c r="D69" s="3">
        <v>31281</v>
      </c>
      <c r="E69" s="3">
        <v>587</v>
      </c>
      <c r="F69" s="3">
        <v>6194</v>
      </c>
      <c r="G69" s="3">
        <v>12290</v>
      </c>
      <c r="H69" s="3">
        <v>7273</v>
      </c>
      <c r="I69" s="3">
        <v>4937</v>
      </c>
    </row>
    <row r="70" spans="2:9" hidden="1" x14ac:dyDescent="0.25">
      <c r="B70" s="44">
        <v>2</v>
      </c>
      <c r="C70" s="52" t="s">
        <v>28</v>
      </c>
      <c r="D70" s="46">
        <v>115011</v>
      </c>
      <c r="E70" s="46">
        <v>3126</v>
      </c>
      <c r="F70" s="46">
        <v>20180</v>
      </c>
      <c r="G70" s="46">
        <v>44773</v>
      </c>
      <c r="H70" s="46">
        <v>27731</v>
      </c>
      <c r="I70" s="46">
        <v>19201</v>
      </c>
    </row>
    <row r="71" spans="2:9" hidden="1" x14ac:dyDescent="0.25">
      <c r="B71" s="44">
        <v>3</v>
      </c>
      <c r="C71" s="50" t="s">
        <v>28</v>
      </c>
      <c r="D71" s="2">
        <v>97197</v>
      </c>
      <c r="E71" s="2">
        <v>4065</v>
      </c>
      <c r="F71" s="2">
        <v>17017</v>
      </c>
      <c r="G71" s="2">
        <v>32576</v>
      </c>
      <c r="H71" s="2">
        <v>22330</v>
      </c>
      <c r="I71" s="2">
        <v>21209</v>
      </c>
    </row>
    <row r="72" spans="2:9" hidden="1" x14ac:dyDescent="0.25">
      <c r="B72" s="44">
        <v>4</v>
      </c>
      <c r="C72" s="50" t="s">
        <v>28</v>
      </c>
      <c r="D72" s="2">
        <v>65250</v>
      </c>
      <c r="E72" s="2">
        <v>1038</v>
      </c>
      <c r="F72" s="2">
        <v>7862</v>
      </c>
      <c r="G72" s="2">
        <v>26037</v>
      </c>
      <c r="H72" s="2">
        <v>18746</v>
      </c>
      <c r="I72" s="2">
        <v>11567</v>
      </c>
    </row>
    <row r="73" spans="2:9" hidden="1" x14ac:dyDescent="0.25">
      <c r="B73" s="44">
        <v>5</v>
      </c>
      <c r="C73" s="51" t="s">
        <v>28</v>
      </c>
      <c r="D73" s="3">
        <v>59141</v>
      </c>
      <c r="E73" s="3">
        <v>1558</v>
      </c>
      <c r="F73" s="3">
        <v>7805</v>
      </c>
      <c r="G73" s="3">
        <v>19971</v>
      </c>
      <c r="H73" s="3">
        <v>14966</v>
      </c>
      <c r="I73" s="3">
        <v>14841</v>
      </c>
    </row>
    <row r="74" spans="2:9" hidden="1" x14ac:dyDescent="0.25">
      <c r="B74" s="44">
        <v>6</v>
      </c>
      <c r="C74" s="52" t="s">
        <v>28</v>
      </c>
      <c r="D74" s="46">
        <v>144592</v>
      </c>
      <c r="E74" s="46">
        <v>6555</v>
      </c>
      <c r="F74" s="46">
        <v>21409</v>
      </c>
      <c r="G74" s="46">
        <v>46386</v>
      </c>
      <c r="H74" s="46">
        <v>36463</v>
      </c>
      <c r="I74" s="46">
        <v>33779</v>
      </c>
    </row>
    <row r="75" spans="2:9" hidden="1" x14ac:dyDescent="0.25">
      <c r="B75" s="44">
        <v>7</v>
      </c>
      <c r="C75" s="50" t="s">
        <v>28</v>
      </c>
      <c r="D75" s="2">
        <v>124715</v>
      </c>
      <c r="E75" s="2">
        <v>3165</v>
      </c>
      <c r="F75" s="2">
        <v>12161</v>
      </c>
      <c r="G75" s="2">
        <v>36403</v>
      </c>
      <c r="H75" s="2">
        <v>33685</v>
      </c>
      <c r="I75" s="2">
        <v>39301</v>
      </c>
    </row>
    <row r="76" spans="2:9" hidden="1" x14ac:dyDescent="0.25">
      <c r="B76" s="44">
        <v>8</v>
      </c>
      <c r="C76" s="50" t="s">
        <v>28</v>
      </c>
      <c r="D76" s="2">
        <v>123457</v>
      </c>
      <c r="E76" s="2">
        <v>8655</v>
      </c>
      <c r="F76" s="2">
        <v>20785</v>
      </c>
      <c r="G76" s="2">
        <v>45650</v>
      </c>
      <c r="H76" s="2">
        <v>27271</v>
      </c>
      <c r="I76" s="2">
        <v>21096</v>
      </c>
    </row>
    <row r="77" spans="2:9" hidden="1" x14ac:dyDescent="0.25">
      <c r="B77" s="44">
        <v>9</v>
      </c>
      <c r="C77" s="51" t="s">
        <v>28</v>
      </c>
      <c r="D77" s="49">
        <v>25190</v>
      </c>
      <c r="E77" s="49">
        <v>8083</v>
      </c>
      <c r="F77" s="49">
        <v>7054</v>
      </c>
      <c r="G77" s="49">
        <v>8081</v>
      </c>
      <c r="H77" s="49">
        <v>1566</v>
      </c>
      <c r="I77" s="49">
        <v>406</v>
      </c>
    </row>
    <row r="78" spans="2:9" hidden="1" x14ac:dyDescent="0.25"/>
    <row r="79" spans="2:9" hidden="1" x14ac:dyDescent="0.25"/>
  </sheetData>
  <dataValidations count="1">
    <dataValidation type="list" allowBlank="1" showInputMessage="1" showErrorMessage="1" sqref="A1">
      <formula1>$B$29:$B$37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1" sqref="B1"/>
    </sheetView>
  </sheetViews>
  <sheetFormatPr defaultRowHeight="15" x14ac:dyDescent="0.25"/>
  <cols>
    <col min="2" max="2" width="22.28515625" bestFit="1" customWidth="1"/>
    <col min="3" max="3" width="21" bestFit="1" customWidth="1"/>
    <col min="4" max="13" width="9" customWidth="1"/>
  </cols>
  <sheetData>
    <row r="1" spans="1:13" ht="15.75" x14ac:dyDescent="0.25">
      <c r="B1" s="115" t="s">
        <v>56</v>
      </c>
    </row>
    <row r="2" spans="1:13" ht="15.75" thickBot="1" x14ac:dyDescent="0.3"/>
    <row r="3" spans="1:13" ht="60" customHeight="1" thickBot="1" x14ac:dyDescent="0.3">
      <c r="B3" s="62" t="s">
        <v>25</v>
      </c>
      <c r="C3" s="63" t="s">
        <v>15</v>
      </c>
      <c r="D3" s="143" t="s">
        <v>16</v>
      </c>
      <c r="E3" s="144"/>
      <c r="F3" s="143" t="s">
        <v>17</v>
      </c>
      <c r="G3" s="144"/>
      <c r="H3" s="143" t="s">
        <v>18</v>
      </c>
      <c r="I3" s="144"/>
      <c r="J3" s="143" t="s">
        <v>19</v>
      </c>
      <c r="K3" s="144"/>
      <c r="L3" s="143" t="s">
        <v>20</v>
      </c>
      <c r="M3" s="145"/>
    </row>
    <row r="4" spans="1:13" ht="60" customHeight="1" x14ac:dyDescent="0.25">
      <c r="B4" s="64" t="s">
        <v>0</v>
      </c>
      <c r="C4" s="79">
        <v>1618232</v>
      </c>
      <c r="D4" s="65">
        <v>13585</v>
      </c>
      <c r="E4" s="66">
        <v>1</v>
      </c>
      <c r="F4" s="65">
        <v>194748</v>
      </c>
      <c r="G4" s="66">
        <v>1</v>
      </c>
      <c r="H4" s="65">
        <v>541507</v>
      </c>
      <c r="I4" s="66">
        <v>1</v>
      </c>
      <c r="J4" s="65">
        <v>474190</v>
      </c>
      <c r="K4" s="66">
        <v>1</v>
      </c>
      <c r="L4" s="65">
        <v>394202</v>
      </c>
      <c r="M4" s="67">
        <v>1</v>
      </c>
    </row>
    <row r="5" spans="1:13" ht="60" customHeight="1" x14ac:dyDescent="0.25">
      <c r="B5" s="68" t="s">
        <v>33</v>
      </c>
      <c r="C5" s="80">
        <v>335614</v>
      </c>
      <c r="D5" s="69">
        <v>1365</v>
      </c>
      <c r="E5" s="70">
        <v>0.10047846889952153</v>
      </c>
      <c r="F5" s="69">
        <v>58383</v>
      </c>
      <c r="G5" s="70">
        <v>0.29978741758580318</v>
      </c>
      <c r="H5" s="69">
        <v>139201</v>
      </c>
      <c r="I5" s="70">
        <v>0.25706223557590208</v>
      </c>
      <c r="J5" s="69">
        <v>90005</v>
      </c>
      <c r="K5" s="70">
        <v>0.18980788291613065</v>
      </c>
      <c r="L5" s="69">
        <v>46660</v>
      </c>
      <c r="M5" s="70">
        <v>0.11836571098066473</v>
      </c>
    </row>
    <row r="6" spans="1:13" ht="60" customHeight="1" x14ac:dyDescent="0.25">
      <c r="B6" s="76" t="s">
        <v>34</v>
      </c>
      <c r="C6" s="112">
        <v>492146</v>
      </c>
      <c r="D6" s="77">
        <v>2833</v>
      </c>
      <c r="E6" s="78">
        <v>0.20853882959146117</v>
      </c>
      <c r="F6" s="77">
        <v>72475</v>
      </c>
      <c r="G6" s="78">
        <v>0.37214759586748003</v>
      </c>
      <c r="H6" s="77">
        <v>188123</v>
      </c>
      <c r="I6" s="78">
        <v>0.34740640471868323</v>
      </c>
      <c r="J6" s="77">
        <v>138713</v>
      </c>
      <c r="K6" s="78">
        <v>0.29252620257702611</v>
      </c>
      <c r="L6" s="77">
        <v>90002</v>
      </c>
      <c r="M6" s="78">
        <v>0.22831441748139278</v>
      </c>
    </row>
    <row r="7" spans="1:13" ht="60" customHeight="1" x14ac:dyDescent="0.25">
      <c r="B7" s="68" t="s">
        <v>4</v>
      </c>
      <c r="C7" s="80">
        <v>213644</v>
      </c>
      <c r="D7" s="69">
        <v>1453</v>
      </c>
      <c r="E7" s="70">
        <v>0.1069562016930438</v>
      </c>
      <c r="F7" s="69">
        <v>20979</v>
      </c>
      <c r="G7" s="70">
        <v>0.10772382771581736</v>
      </c>
      <c r="H7" s="69">
        <v>57332</v>
      </c>
      <c r="I7" s="70">
        <v>0.10587490097080925</v>
      </c>
      <c r="J7" s="69">
        <v>63614</v>
      </c>
      <c r="K7" s="70">
        <v>0.13415297665492734</v>
      </c>
      <c r="L7" s="69">
        <v>70266</v>
      </c>
      <c r="M7" s="70">
        <v>0.17824871512574772</v>
      </c>
    </row>
    <row r="8" spans="1:13" ht="60" customHeight="1" x14ac:dyDescent="0.25">
      <c r="B8" s="76" t="s">
        <v>35</v>
      </c>
      <c r="C8" s="112">
        <v>204246</v>
      </c>
      <c r="D8" s="77">
        <v>634</v>
      </c>
      <c r="E8" s="78">
        <v>4.666912035333088E-2</v>
      </c>
      <c r="F8" s="77">
        <v>15731</v>
      </c>
      <c r="G8" s="78">
        <v>8.0776182553864484E-2</v>
      </c>
      <c r="H8" s="77">
        <v>69428</v>
      </c>
      <c r="I8" s="78">
        <v>0.12821256234914785</v>
      </c>
      <c r="J8" s="77">
        <v>71739</v>
      </c>
      <c r="K8" s="78">
        <v>0.15128745861363588</v>
      </c>
      <c r="L8" s="77">
        <v>46714</v>
      </c>
      <c r="M8" s="78">
        <v>0.11850269658702899</v>
      </c>
    </row>
    <row r="9" spans="1:13" ht="60" customHeight="1" x14ac:dyDescent="0.25">
      <c r="B9" s="68" t="s">
        <v>36</v>
      </c>
      <c r="C9" s="80">
        <v>92458</v>
      </c>
      <c r="D9" s="69">
        <v>614</v>
      </c>
      <c r="E9" s="70">
        <v>4.5196908354803091E-2</v>
      </c>
      <c r="F9" s="69">
        <v>8541</v>
      </c>
      <c r="G9" s="70">
        <v>4.3856676320167598E-2</v>
      </c>
      <c r="H9" s="69">
        <v>26032</v>
      </c>
      <c r="I9" s="70">
        <v>4.807324743724458E-2</v>
      </c>
      <c r="J9" s="69">
        <v>26978</v>
      </c>
      <c r="K9" s="70">
        <v>5.6892806680866319E-2</v>
      </c>
      <c r="L9" s="69">
        <v>30293</v>
      </c>
      <c r="M9" s="70">
        <v>7.6846388399855914E-2</v>
      </c>
    </row>
    <row r="10" spans="1:13" ht="60" customHeight="1" x14ac:dyDescent="0.25">
      <c r="B10" s="76" t="s">
        <v>7</v>
      </c>
      <c r="C10" s="112">
        <v>131607</v>
      </c>
      <c r="D10" s="77">
        <v>1098</v>
      </c>
      <c r="E10" s="78">
        <v>8.0824438719175565E-2</v>
      </c>
      <c r="F10" s="77">
        <v>8003</v>
      </c>
      <c r="G10" s="78">
        <v>4.1094131903793622E-2</v>
      </c>
      <c r="H10" s="77">
        <v>28525</v>
      </c>
      <c r="I10" s="78">
        <v>5.2677066039774186E-2</v>
      </c>
      <c r="J10" s="77">
        <v>42340</v>
      </c>
      <c r="K10" s="78">
        <v>8.9289103523903915E-2</v>
      </c>
      <c r="L10" s="77">
        <v>51641</v>
      </c>
      <c r="M10" s="78">
        <v>0.13100136478252267</v>
      </c>
    </row>
    <row r="11" spans="1:13" ht="60" customHeight="1" x14ac:dyDescent="0.25">
      <c r="B11" s="68" t="s">
        <v>8</v>
      </c>
      <c r="C11" s="80">
        <v>98666</v>
      </c>
      <c r="D11" s="69">
        <v>644</v>
      </c>
      <c r="E11" s="70">
        <v>4.7405226352594775E-2</v>
      </c>
      <c r="F11" s="69">
        <v>5376</v>
      </c>
      <c r="G11" s="70">
        <v>2.7604904800049294E-2</v>
      </c>
      <c r="H11" s="69">
        <v>20870</v>
      </c>
      <c r="I11" s="70">
        <v>3.8540591349696313E-2</v>
      </c>
      <c r="J11" s="69">
        <v>29822</v>
      </c>
      <c r="K11" s="70">
        <v>6.2890402581243801E-2</v>
      </c>
      <c r="L11" s="69">
        <v>41954</v>
      </c>
      <c r="M11" s="70">
        <v>0.10642766906306919</v>
      </c>
    </row>
    <row r="12" spans="1:13" ht="60" customHeight="1" x14ac:dyDescent="0.25">
      <c r="A12" s="75"/>
      <c r="B12" s="76" t="s">
        <v>37</v>
      </c>
      <c r="C12" s="112">
        <v>35584</v>
      </c>
      <c r="D12" s="77">
        <v>670</v>
      </c>
      <c r="E12" s="78">
        <v>4.9319101950680899E-2</v>
      </c>
      <c r="F12" s="77">
        <v>1998</v>
      </c>
      <c r="G12" s="78">
        <v>1.0259412163411178E-2</v>
      </c>
      <c r="H12" s="77">
        <v>7296</v>
      </c>
      <c r="I12" s="78">
        <v>1.3473510037728044E-2</v>
      </c>
      <c r="J12" s="77">
        <v>9358</v>
      </c>
      <c r="K12" s="78">
        <v>1.9734705497796243E-2</v>
      </c>
      <c r="L12" s="77">
        <v>16262</v>
      </c>
      <c r="M12" s="78">
        <v>4.1252961679545008E-2</v>
      </c>
    </row>
    <row r="13" spans="1:13" ht="60" customHeight="1" thickBot="1" x14ac:dyDescent="0.3">
      <c r="B13" s="71" t="s">
        <v>10</v>
      </c>
      <c r="C13" s="81">
        <v>14267</v>
      </c>
      <c r="D13" s="72">
        <v>4274</v>
      </c>
      <c r="E13" s="73">
        <v>0.3146117040853883</v>
      </c>
      <c r="F13" s="72">
        <v>3262</v>
      </c>
      <c r="G13" s="73">
        <v>1.6749851089613244E-2</v>
      </c>
      <c r="H13" s="72">
        <v>4700</v>
      </c>
      <c r="I13" s="73">
        <v>8.6794815210145017E-3</v>
      </c>
      <c r="J13" s="72">
        <v>1621</v>
      </c>
      <c r="K13" s="73">
        <v>3.4184609544697271E-3</v>
      </c>
      <c r="L13" s="72">
        <v>410</v>
      </c>
      <c r="M13" s="73">
        <v>1.0400759001730076E-3</v>
      </c>
    </row>
    <row r="15" spans="1:13" x14ac:dyDescent="0.25">
      <c r="B15" s="11" t="s">
        <v>38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9"/>
  <sheetViews>
    <sheetView workbookViewId="0"/>
  </sheetViews>
  <sheetFormatPr defaultRowHeight="15" x14ac:dyDescent="0.25"/>
  <cols>
    <col min="1" max="2" width="9.140625" style="11"/>
    <col min="3" max="3" width="58.85546875" style="11" bestFit="1" customWidth="1"/>
    <col min="4" max="4" width="12" style="11" bestFit="1" customWidth="1"/>
    <col min="5" max="16384" width="9.140625" style="11"/>
  </cols>
  <sheetData>
    <row r="1" spans="2:2" ht="15.75" x14ac:dyDescent="0.25">
      <c r="B1" s="113" t="s">
        <v>39</v>
      </c>
    </row>
    <row r="37" spans="3:5" x14ac:dyDescent="0.25">
      <c r="C37" s="10" t="s">
        <v>0</v>
      </c>
      <c r="D37" s="133" t="s">
        <v>1</v>
      </c>
      <c r="E37" s="133"/>
    </row>
    <row r="38" spans="3:5" x14ac:dyDescent="0.25">
      <c r="C38" s="12" t="s">
        <v>2</v>
      </c>
      <c r="D38" s="13">
        <v>519218</v>
      </c>
      <c r="E38" s="14">
        <v>0.15899445008568008</v>
      </c>
    </row>
    <row r="39" spans="3:5" x14ac:dyDescent="0.25">
      <c r="C39" s="12" t="s">
        <v>3</v>
      </c>
      <c r="D39" s="13">
        <v>832469</v>
      </c>
      <c r="E39" s="14">
        <v>0.25491787817135775</v>
      </c>
    </row>
    <row r="40" spans="3:5" x14ac:dyDescent="0.25">
      <c r="C40" s="12" t="s">
        <v>4</v>
      </c>
      <c r="D40" s="13">
        <v>391718</v>
      </c>
      <c r="E40" s="14">
        <v>0.11995151939775284</v>
      </c>
    </row>
    <row r="41" spans="3:5" x14ac:dyDescent="0.25">
      <c r="C41" s="12" t="s">
        <v>5</v>
      </c>
      <c r="D41" s="13">
        <v>367309</v>
      </c>
      <c r="E41" s="14">
        <v>0.11247701825923036</v>
      </c>
    </row>
    <row r="42" spans="3:5" x14ac:dyDescent="0.25">
      <c r="C42" s="12" t="s">
        <v>6</v>
      </c>
      <c r="D42" s="13">
        <v>200001</v>
      </c>
      <c r="E42" s="14">
        <v>6.1244119062871673E-2</v>
      </c>
    </row>
    <row r="43" spans="3:5" x14ac:dyDescent="0.25">
      <c r="C43" s="12" t="s">
        <v>7</v>
      </c>
      <c r="D43" s="13">
        <v>356757</v>
      </c>
      <c r="E43" s="14">
        <v>0.10924579469359108</v>
      </c>
    </row>
    <row r="44" spans="3:5" x14ac:dyDescent="0.25">
      <c r="C44" s="12" t="s">
        <v>8</v>
      </c>
      <c r="D44" s="13">
        <v>287237</v>
      </c>
      <c r="E44" s="14">
        <v>8.7957445349083604E-2</v>
      </c>
    </row>
    <row r="45" spans="3:5" x14ac:dyDescent="0.25">
      <c r="C45" s="12" t="s">
        <v>9</v>
      </c>
      <c r="D45" s="13">
        <v>214588</v>
      </c>
      <c r="E45" s="14">
        <v>6.5710936552634769E-2</v>
      </c>
    </row>
    <row r="46" spans="3:5" x14ac:dyDescent="0.25">
      <c r="C46" s="12" t="s">
        <v>10</v>
      </c>
      <c r="D46" s="13">
        <v>96339</v>
      </c>
      <c r="E46" s="14">
        <v>2.950083842779783E-2</v>
      </c>
    </row>
    <row r="47" spans="3:5" x14ac:dyDescent="0.25">
      <c r="C47" s="12" t="s">
        <v>11</v>
      </c>
      <c r="D47" s="13">
        <v>3265636</v>
      </c>
      <c r="E47" s="15">
        <v>1</v>
      </c>
    </row>
    <row r="49" spans="3:3" x14ac:dyDescent="0.25">
      <c r="C49" s="11" t="s">
        <v>38</v>
      </c>
    </row>
  </sheetData>
  <mergeCells count="1">
    <mergeCell ref="D37:E37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B1" sqref="B1"/>
    </sheetView>
  </sheetViews>
  <sheetFormatPr defaultRowHeight="15" x14ac:dyDescent="0.25"/>
  <cols>
    <col min="2" max="3" width="22.28515625" customWidth="1"/>
  </cols>
  <sheetData>
    <row r="1" spans="2:13" ht="15.75" x14ac:dyDescent="0.25">
      <c r="B1" s="115" t="s">
        <v>57</v>
      </c>
    </row>
    <row r="2" spans="2:13" ht="15.75" thickBot="1" x14ac:dyDescent="0.3"/>
    <row r="3" spans="2:13" ht="60" customHeight="1" x14ac:dyDescent="0.25">
      <c r="B3" s="62" t="s">
        <v>25</v>
      </c>
      <c r="C3" s="63" t="s">
        <v>15</v>
      </c>
      <c r="D3" s="143" t="s">
        <v>16</v>
      </c>
      <c r="E3" s="144"/>
      <c r="F3" s="143" t="s">
        <v>17</v>
      </c>
      <c r="G3" s="144"/>
      <c r="H3" s="143" t="s">
        <v>18</v>
      </c>
      <c r="I3" s="144"/>
      <c r="J3" s="143" t="s">
        <v>19</v>
      </c>
      <c r="K3" s="144"/>
      <c r="L3" s="143" t="s">
        <v>20</v>
      </c>
      <c r="M3" s="145"/>
    </row>
    <row r="4" spans="2:13" ht="60" customHeight="1" x14ac:dyDescent="0.25">
      <c r="B4" s="103" t="s">
        <v>0</v>
      </c>
      <c r="C4" s="82">
        <v>785834</v>
      </c>
      <c r="D4" s="83">
        <v>36832</v>
      </c>
      <c r="E4" s="84">
        <v>1</v>
      </c>
      <c r="F4" s="83">
        <v>120467</v>
      </c>
      <c r="G4" s="84">
        <v>1</v>
      </c>
      <c r="H4" s="83">
        <v>272167</v>
      </c>
      <c r="I4" s="84">
        <v>1</v>
      </c>
      <c r="J4" s="83">
        <v>190031</v>
      </c>
      <c r="K4" s="84">
        <v>1</v>
      </c>
      <c r="L4" s="83">
        <v>166337</v>
      </c>
      <c r="M4" s="104">
        <v>1</v>
      </c>
    </row>
    <row r="5" spans="2:13" ht="60" customHeight="1" x14ac:dyDescent="0.25">
      <c r="B5" s="96" t="s">
        <v>2</v>
      </c>
      <c r="C5" s="85">
        <v>31281</v>
      </c>
      <c r="D5" s="86">
        <v>587</v>
      </c>
      <c r="E5" s="87">
        <v>1.5937228496959166E-2</v>
      </c>
      <c r="F5" s="86">
        <v>6194</v>
      </c>
      <c r="G5" s="87">
        <v>5.1416570513086568E-2</v>
      </c>
      <c r="H5" s="86">
        <v>12290</v>
      </c>
      <c r="I5" s="87">
        <v>4.5156099012738503E-2</v>
      </c>
      <c r="J5" s="86">
        <v>7273</v>
      </c>
      <c r="K5" s="87">
        <v>3.8272702874794111E-2</v>
      </c>
      <c r="L5" s="86">
        <v>4937</v>
      </c>
      <c r="M5" s="97">
        <v>2.9680708441296885E-2</v>
      </c>
    </row>
    <row r="6" spans="2:13" ht="60" customHeight="1" x14ac:dyDescent="0.25">
      <c r="B6" s="105" t="s">
        <v>3</v>
      </c>
      <c r="C6" s="88">
        <v>115011</v>
      </c>
      <c r="D6" s="89">
        <v>3126</v>
      </c>
      <c r="E6" s="90">
        <v>8.487185056472632E-2</v>
      </c>
      <c r="F6" s="89">
        <v>20180</v>
      </c>
      <c r="G6" s="90">
        <v>0.16751475507815419</v>
      </c>
      <c r="H6" s="89">
        <v>44773</v>
      </c>
      <c r="I6" s="90">
        <v>0.16450561603721245</v>
      </c>
      <c r="J6" s="89">
        <v>27731</v>
      </c>
      <c r="K6" s="90">
        <v>0.14592882213954567</v>
      </c>
      <c r="L6" s="89">
        <v>19201</v>
      </c>
      <c r="M6" s="106">
        <v>0.11543432910296567</v>
      </c>
    </row>
    <row r="7" spans="2:13" ht="60" customHeight="1" x14ac:dyDescent="0.25">
      <c r="B7" s="94" t="s">
        <v>4</v>
      </c>
      <c r="C7" s="91">
        <v>97197</v>
      </c>
      <c r="D7" s="92">
        <v>4065</v>
      </c>
      <c r="E7" s="93">
        <v>0.11036598609904431</v>
      </c>
      <c r="F7" s="92">
        <v>17017</v>
      </c>
      <c r="G7" s="93">
        <v>0.14125860194078046</v>
      </c>
      <c r="H7" s="92">
        <v>32576</v>
      </c>
      <c r="I7" s="93">
        <v>0.11969121899422046</v>
      </c>
      <c r="J7" s="92">
        <v>22330</v>
      </c>
      <c r="K7" s="93">
        <v>0.11750714357131205</v>
      </c>
      <c r="L7" s="92">
        <v>21209</v>
      </c>
      <c r="M7" s="95">
        <v>0.12750620727799589</v>
      </c>
    </row>
    <row r="8" spans="2:13" ht="60" customHeight="1" x14ac:dyDescent="0.25">
      <c r="B8" s="105" t="s">
        <v>5</v>
      </c>
      <c r="C8" s="88">
        <v>65250</v>
      </c>
      <c r="D8" s="89">
        <v>1038</v>
      </c>
      <c r="E8" s="90">
        <v>2.8182015638575152E-2</v>
      </c>
      <c r="F8" s="89">
        <v>7862</v>
      </c>
      <c r="G8" s="90">
        <v>6.5262686046801202E-2</v>
      </c>
      <c r="H8" s="89">
        <v>26037</v>
      </c>
      <c r="I8" s="90">
        <v>9.5665528884839091E-2</v>
      </c>
      <c r="J8" s="89">
        <v>18746</v>
      </c>
      <c r="K8" s="90">
        <v>9.8647062847640646E-2</v>
      </c>
      <c r="L8" s="89">
        <v>11567</v>
      </c>
      <c r="M8" s="106">
        <v>6.9539549228373729E-2</v>
      </c>
    </row>
    <row r="9" spans="2:13" ht="60" customHeight="1" x14ac:dyDescent="0.25">
      <c r="B9" s="94" t="s">
        <v>6</v>
      </c>
      <c r="C9" s="91">
        <v>59141</v>
      </c>
      <c r="D9" s="92">
        <v>1558</v>
      </c>
      <c r="E9" s="93">
        <v>4.2300173761946135E-2</v>
      </c>
      <c r="F9" s="92">
        <v>7805</v>
      </c>
      <c r="G9" s="93">
        <v>6.4789527422447646E-2</v>
      </c>
      <c r="H9" s="92">
        <v>19971</v>
      </c>
      <c r="I9" s="93">
        <v>7.3377742342017951E-2</v>
      </c>
      <c r="J9" s="92">
        <v>14966</v>
      </c>
      <c r="K9" s="93">
        <v>7.8755571459393464E-2</v>
      </c>
      <c r="L9" s="92">
        <v>14841</v>
      </c>
      <c r="M9" s="95">
        <v>8.9222482069533537E-2</v>
      </c>
    </row>
    <row r="10" spans="2:13" ht="60" customHeight="1" x14ac:dyDescent="0.25">
      <c r="B10" s="105" t="s">
        <v>7</v>
      </c>
      <c r="C10" s="88">
        <v>144592</v>
      </c>
      <c r="D10" s="89">
        <v>6555</v>
      </c>
      <c r="E10" s="90">
        <v>0.17797024326672459</v>
      </c>
      <c r="F10" s="89">
        <v>21409</v>
      </c>
      <c r="G10" s="90">
        <v>0.17771671910149667</v>
      </c>
      <c r="H10" s="89">
        <v>46386</v>
      </c>
      <c r="I10" s="90">
        <v>0.17043212439421385</v>
      </c>
      <c r="J10" s="89">
        <v>36463</v>
      </c>
      <c r="K10" s="90">
        <v>0.19187921970625846</v>
      </c>
      <c r="L10" s="89">
        <v>33779</v>
      </c>
      <c r="M10" s="106">
        <v>0.20307568370236329</v>
      </c>
    </row>
    <row r="11" spans="2:13" ht="60" customHeight="1" x14ac:dyDescent="0.25">
      <c r="B11" s="94" t="s">
        <v>8</v>
      </c>
      <c r="C11" s="91">
        <v>124715</v>
      </c>
      <c r="D11" s="92">
        <v>3165</v>
      </c>
      <c r="E11" s="93">
        <v>8.593071242397915E-2</v>
      </c>
      <c r="F11" s="92">
        <v>12161</v>
      </c>
      <c r="G11" s="93">
        <v>0.10094880755725634</v>
      </c>
      <c r="H11" s="92">
        <v>36403</v>
      </c>
      <c r="I11" s="93">
        <v>0.13375243876002602</v>
      </c>
      <c r="J11" s="92">
        <v>33685</v>
      </c>
      <c r="K11" s="93">
        <v>0.17726055222568948</v>
      </c>
      <c r="L11" s="92">
        <v>39301</v>
      </c>
      <c r="M11" s="95">
        <v>0.23627334868369634</v>
      </c>
    </row>
    <row r="12" spans="2:13" ht="60" customHeight="1" x14ac:dyDescent="0.25">
      <c r="B12" s="105" t="s">
        <v>9</v>
      </c>
      <c r="C12" s="88">
        <v>123457</v>
      </c>
      <c r="D12" s="89">
        <v>8655</v>
      </c>
      <c r="E12" s="90">
        <v>0.23498588184187663</v>
      </c>
      <c r="F12" s="89">
        <v>20785</v>
      </c>
      <c r="G12" s="90">
        <v>0.17253687731909984</v>
      </c>
      <c r="H12" s="89">
        <v>45650</v>
      </c>
      <c r="I12" s="90">
        <v>0.16772790235406937</v>
      </c>
      <c r="J12" s="89">
        <v>27271</v>
      </c>
      <c r="K12" s="90">
        <v>0.14350816445737802</v>
      </c>
      <c r="L12" s="89">
        <v>21096</v>
      </c>
      <c r="M12" s="106">
        <v>0.12682686353607436</v>
      </c>
    </row>
    <row r="13" spans="2:13" ht="60" customHeight="1" thickBot="1" x14ac:dyDescent="0.3">
      <c r="B13" s="71" t="s">
        <v>10</v>
      </c>
      <c r="C13" s="81">
        <v>25190</v>
      </c>
      <c r="D13" s="72">
        <v>8083</v>
      </c>
      <c r="E13" s="73">
        <v>0.21945590790616856</v>
      </c>
      <c r="F13" s="72">
        <v>7054</v>
      </c>
      <c r="G13" s="73">
        <v>5.8555455020877084E-2</v>
      </c>
      <c r="H13" s="72">
        <v>8081</v>
      </c>
      <c r="I13" s="73">
        <v>2.9691329220662314E-2</v>
      </c>
      <c r="J13" s="72">
        <v>1566</v>
      </c>
      <c r="K13" s="73">
        <v>8.2407607179881184E-3</v>
      </c>
      <c r="L13" s="72">
        <v>406</v>
      </c>
      <c r="M13" s="74">
        <v>2.4408279577003314E-3</v>
      </c>
    </row>
    <row r="15" spans="2:13" x14ac:dyDescent="0.25">
      <c r="B15" s="11" t="s">
        <v>38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S7" sqref="S7"/>
    </sheetView>
  </sheetViews>
  <sheetFormatPr defaultRowHeight="15" x14ac:dyDescent="0.25"/>
  <cols>
    <col min="2" max="3" width="22.28515625" customWidth="1"/>
  </cols>
  <sheetData>
    <row r="1" spans="2:13" ht="15.75" x14ac:dyDescent="0.25">
      <c r="B1" s="115" t="s">
        <v>58</v>
      </c>
    </row>
    <row r="2" spans="2:13" ht="15.75" thickBot="1" x14ac:dyDescent="0.3"/>
    <row r="3" spans="2:13" ht="60" customHeight="1" x14ac:dyDescent="0.25">
      <c r="B3" s="62" t="s">
        <v>25</v>
      </c>
      <c r="C3" s="63" t="s">
        <v>15</v>
      </c>
      <c r="D3" s="143" t="s">
        <v>16</v>
      </c>
      <c r="E3" s="144"/>
      <c r="F3" s="143" t="s">
        <v>17</v>
      </c>
      <c r="G3" s="144"/>
      <c r="H3" s="143" t="s">
        <v>18</v>
      </c>
      <c r="I3" s="144"/>
      <c r="J3" s="143" t="s">
        <v>19</v>
      </c>
      <c r="K3" s="144"/>
      <c r="L3" s="143" t="s">
        <v>20</v>
      </c>
      <c r="M3" s="145"/>
    </row>
    <row r="4" spans="2:13" ht="60" customHeight="1" x14ac:dyDescent="0.25">
      <c r="B4" s="107" t="s">
        <v>0</v>
      </c>
      <c r="C4" s="108">
        <v>861570</v>
      </c>
      <c r="D4" s="109">
        <v>76927</v>
      </c>
      <c r="E4" s="110">
        <v>1</v>
      </c>
      <c r="F4" s="109">
        <v>355654</v>
      </c>
      <c r="G4" s="110">
        <v>1</v>
      </c>
      <c r="H4" s="109">
        <v>292011</v>
      </c>
      <c r="I4" s="110">
        <v>1</v>
      </c>
      <c r="J4" s="109">
        <v>90451</v>
      </c>
      <c r="K4" s="110">
        <v>1</v>
      </c>
      <c r="L4" s="109">
        <v>46527</v>
      </c>
      <c r="M4" s="111">
        <v>1</v>
      </c>
    </row>
    <row r="5" spans="2:13" ht="60" customHeight="1" x14ac:dyDescent="0.25">
      <c r="B5" s="94" t="s">
        <v>2</v>
      </c>
      <c r="C5" s="91">
        <v>152323</v>
      </c>
      <c r="D5" s="92">
        <v>5750</v>
      </c>
      <c r="E5" s="93">
        <v>7.474618794441483E-2</v>
      </c>
      <c r="F5" s="92">
        <v>78916</v>
      </c>
      <c r="G5" s="93">
        <v>0.2218898142576774</v>
      </c>
      <c r="H5" s="92">
        <v>51925</v>
      </c>
      <c r="I5" s="93">
        <v>0.17781864381821233</v>
      </c>
      <c r="J5" s="92">
        <v>11758</v>
      </c>
      <c r="K5" s="93">
        <v>0.12999303490287559</v>
      </c>
      <c r="L5" s="92">
        <v>3974</v>
      </c>
      <c r="M5" s="95">
        <v>8.5412771079158345E-2</v>
      </c>
    </row>
    <row r="6" spans="2:13" ht="60" customHeight="1" x14ac:dyDescent="0.25">
      <c r="B6" s="105" t="s">
        <v>3</v>
      </c>
      <c r="C6" s="88">
        <v>225312</v>
      </c>
      <c r="D6" s="89">
        <v>12627</v>
      </c>
      <c r="E6" s="90">
        <v>0.16414262872593496</v>
      </c>
      <c r="F6" s="89">
        <v>109292</v>
      </c>
      <c r="G6" s="90">
        <v>0.3072986666816625</v>
      </c>
      <c r="H6" s="89">
        <v>75917</v>
      </c>
      <c r="I6" s="90">
        <v>0.25997993226282573</v>
      </c>
      <c r="J6" s="89">
        <v>19183</v>
      </c>
      <c r="K6" s="90">
        <v>0.21208167958342086</v>
      </c>
      <c r="L6" s="89">
        <v>8293</v>
      </c>
      <c r="M6" s="106">
        <v>0.17824059148451438</v>
      </c>
    </row>
    <row r="7" spans="2:13" ht="60" customHeight="1" x14ac:dyDescent="0.25">
      <c r="B7" s="94" t="s">
        <v>4</v>
      </c>
      <c r="C7" s="91">
        <v>80877</v>
      </c>
      <c r="D7" s="92">
        <v>6783</v>
      </c>
      <c r="E7" s="93">
        <v>8.8174503100341889E-2</v>
      </c>
      <c r="F7" s="92">
        <v>35433</v>
      </c>
      <c r="G7" s="93">
        <v>9.9627728072789842E-2</v>
      </c>
      <c r="H7" s="92">
        <v>24676</v>
      </c>
      <c r="I7" s="93">
        <v>8.4503665957789256E-2</v>
      </c>
      <c r="J7" s="92">
        <v>7884</v>
      </c>
      <c r="K7" s="93">
        <v>8.7163215442615335E-2</v>
      </c>
      <c r="L7" s="92">
        <v>6101</v>
      </c>
      <c r="M7" s="95">
        <v>0.13112816214241194</v>
      </c>
    </row>
    <row r="8" spans="2:13" ht="60" customHeight="1" x14ac:dyDescent="0.25">
      <c r="B8" s="105" t="s">
        <v>5</v>
      </c>
      <c r="C8" s="88">
        <v>97813</v>
      </c>
      <c r="D8" s="89">
        <v>2893</v>
      </c>
      <c r="E8" s="90">
        <v>3.760708203881602E-2</v>
      </c>
      <c r="F8" s="89">
        <v>33934</v>
      </c>
      <c r="G8" s="90">
        <v>9.541295753738184E-2</v>
      </c>
      <c r="H8" s="89">
        <v>40575</v>
      </c>
      <c r="I8" s="90">
        <v>0.13895024502501618</v>
      </c>
      <c r="J8" s="89">
        <v>14489</v>
      </c>
      <c r="K8" s="90">
        <v>0.16018617815170644</v>
      </c>
      <c r="L8" s="89">
        <v>5922</v>
      </c>
      <c r="M8" s="106">
        <v>0.1272809336514282</v>
      </c>
    </row>
    <row r="9" spans="2:13" ht="60" customHeight="1" x14ac:dyDescent="0.25">
      <c r="B9" s="94" t="s">
        <v>6</v>
      </c>
      <c r="C9" s="91">
        <v>48402</v>
      </c>
      <c r="D9" s="92">
        <v>3004</v>
      </c>
      <c r="E9" s="93">
        <v>3.9050008449569074E-2</v>
      </c>
      <c r="F9" s="92">
        <v>19204</v>
      </c>
      <c r="G9" s="93">
        <v>5.3996299774499934E-2</v>
      </c>
      <c r="H9" s="92">
        <v>17414</v>
      </c>
      <c r="I9" s="93">
        <v>5.9634739787199798E-2</v>
      </c>
      <c r="J9" s="92">
        <v>5647</v>
      </c>
      <c r="K9" s="93">
        <v>6.2431592796099548E-2</v>
      </c>
      <c r="L9" s="92">
        <v>3133</v>
      </c>
      <c r="M9" s="95">
        <v>6.733724504051411E-2</v>
      </c>
    </row>
    <row r="10" spans="2:13" ht="60" customHeight="1" x14ac:dyDescent="0.25">
      <c r="B10" s="105" t="s">
        <v>7</v>
      </c>
      <c r="C10" s="88">
        <v>80558</v>
      </c>
      <c r="D10" s="89">
        <v>6827</v>
      </c>
      <c r="E10" s="90">
        <v>8.8746473929829581E-2</v>
      </c>
      <c r="F10" s="89">
        <v>26716</v>
      </c>
      <c r="G10" s="90">
        <v>7.5117951717118325E-2</v>
      </c>
      <c r="H10" s="89">
        <v>28525</v>
      </c>
      <c r="I10" s="90">
        <v>9.7684676262195597E-2</v>
      </c>
      <c r="J10" s="89">
        <v>11823</v>
      </c>
      <c r="K10" s="90">
        <v>0.13071165603475915</v>
      </c>
      <c r="L10" s="89">
        <v>6667</v>
      </c>
      <c r="M10" s="106">
        <v>0.14329314161669568</v>
      </c>
    </row>
    <row r="11" spans="2:13" ht="60" customHeight="1" x14ac:dyDescent="0.25">
      <c r="B11" s="96" t="s">
        <v>8</v>
      </c>
      <c r="C11" s="85">
        <v>63856</v>
      </c>
      <c r="D11" s="86">
        <v>4270</v>
      </c>
      <c r="E11" s="87">
        <v>5.5507169134374146E-2</v>
      </c>
      <c r="F11" s="86">
        <v>19154</v>
      </c>
      <c r="G11" s="87">
        <v>5.3855713699269517E-2</v>
      </c>
      <c r="H11" s="86">
        <v>24213</v>
      </c>
      <c r="I11" s="87">
        <v>8.2918109249309105E-2</v>
      </c>
      <c r="J11" s="86">
        <v>10032</v>
      </c>
      <c r="K11" s="87">
        <v>0.11091087992393672</v>
      </c>
      <c r="L11" s="86">
        <v>6187</v>
      </c>
      <c r="M11" s="97">
        <v>0.13297655124981195</v>
      </c>
    </row>
    <row r="12" spans="2:13" ht="60" customHeight="1" x14ac:dyDescent="0.25">
      <c r="B12" s="105" t="s">
        <v>9</v>
      </c>
      <c r="C12" s="88">
        <v>55547</v>
      </c>
      <c r="D12" s="89">
        <v>5627</v>
      </c>
      <c r="E12" s="90">
        <v>7.3147269489256053E-2</v>
      </c>
      <c r="F12" s="89">
        <v>13785</v>
      </c>
      <c r="G12" s="90">
        <v>3.8759580941026953E-2</v>
      </c>
      <c r="H12" s="89">
        <v>21277</v>
      </c>
      <c r="I12" s="90">
        <v>7.2863693490998624E-2</v>
      </c>
      <c r="J12" s="89">
        <v>8768</v>
      </c>
      <c r="K12" s="90">
        <v>9.6936462836231765E-2</v>
      </c>
      <c r="L12" s="89">
        <v>6090</v>
      </c>
      <c r="M12" s="106">
        <v>0.13089174027983752</v>
      </c>
    </row>
    <row r="13" spans="2:13" ht="60" customHeight="1" thickBot="1" x14ac:dyDescent="0.3">
      <c r="B13" s="98" t="s">
        <v>10</v>
      </c>
      <c r="C13" s="99">
        <v>56882</v>
      </c>
      <c r="D13" s="100">
        <v>29146</v>
      </c>
      <c r="E13" s="101">
        <v>0.37887867718746343</v>
      </c>
      <c r="F13" s="100">
        <v>19220</v>
      </c>
      <c r="G13" s="101">
        <v>5.4041287318573668E-2</v>
      </c>
      <c r="H13" s="100">
        <v>7489</v>
      </c>
      <c r="I13" s="101">
        <v>2.5646294146453388E-2</v>
      </c>
      <c r="J13" s="100">
        <v>867</v>
      </c>
      <c r="K13" s="101">
        <v>9.5853003283545794E-3</v>
      </c>
      <c r="L13" s="100">
        <v>160</v>
      </c>
      <c r="M13" s="102">
        <v>3.4388634556279151E-3</v>
      </c>
    </row>
    <row r="15" spans="2:13" x14ac:dyDescent="0.25">
      <c r="B15" s="11" t="s">
        <v>38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workbookViewId="0">
      <selection activeCell="E38" sqref="E38"/>
    </sheetView>
  </sheetViews>
  <sheetFormatPr defaultRowHeight="15" x14ac:dyDescent="0.25"/>
  <cols>
    <col min="1" max="2" width="9.140625" style="11"/>
    <col min="3" max="3" width="60.7109375" style="11" bestFit="1" customWidth="1"/>
    <col min="4" max="4" width="7.85546875" style="11" bestFit="1" customWidth="1"/>
    <col min="5" max="5" width="18.5703125" style="11" bestFit="1" customWidth="1"/>
    <col min="6" max="16384" width="9.140625" style="11"/>
  </cols>
  <sheetData>
    <row r="1" spans="2:2" ht="15.75" x14ac:dyDescent="0.25">
      <c r="B1" s="113" t="s">
        <v>40</v>
      </c>
    </row>
    <row r="37" spans="3:5" ht="25.5" x14ac:dyDescent="0.25">
      <c r="C37" s="16" t="s">
        <v>0</v>
      </c>
      <c r="D37" s="17" t="s">
        <v>12</v>
      </c>
      <c r="E37" s="18" t="s">
        <v>13</v>
      </c>
    </row>
    <row r="38" spans="3:5" x14ac:dyDescent="0.25">
      <c r="C38" s="19" t="s">
        <v>2</v>
      </c>
      <c r="D38" s="20">
        <v>0.15899445008568008</v>
      </c>
      <c r="E38" s="20">
        <v>0.128</v>
      </c>
    </row>
    <row r="39" spans="3:5" x14ac:dyDescent="0.25">
      <c r="C39" s="19" t="s">
        <v>3</v>
      </c>
      <c r="D39" s="20">
        <v>0.25491787817135775</v>
      </c>
      <c r="E39" s="20">
        <v>0.22700000000000001</v>
      </c>
    </row>
    <row r="40" spans="3:5" x14ac:dyDescent="0.25">
      <c r="C40" s="19" t="s">
        <v>4</v>
      </c>
      <c r="D40" s="20">
        <v>0.11995151939775284</v>
      </c>
      <c r="E40" s="20">
        <v>0.122</v>
      </c>
    </row>
    <row r="41" spans="3:5" x14ac:dyDescent="0.25">
      <c r="C41" s="19" t="s">
        <v>5</v>
      </c>
      <c r="D41" s="20">
        <v>0.11247701825923036</v>
      </c>
      <c r="E41" s="20">
        <v>9.2999999999999999E-2</v>
      </c>
    </row>
    <row r="42" spans="3:5" x14ac:dyDescent="0.25">
      <c r="C42" s="19" t="s">
        <v>6</v>
      </c>
      <c r="D42" s="20">
        <v>6.1244119062871673E-2</v>
      </c>
      <c r="E42" s="20">
        <v>5.1999999999999998E-2</v>
      </c>
    </row>
    <row r="43" spans="3:5" x14ac:dyDescent="0.25">
      <c r="C43" s="19" t="s">
        <v>7</v>
      </c>
      <c r="D43" s="20">
        <v>0.10924579469359108</v>
      </c>
      <c r="E43" s="20">
        <v>0.107</v>
      </c>
    </row>
    <row r="44" spans="3:5" x14ac:dyDescent="0.25">
      <c r="C44" s="19" t="s">
        <v>8</v>
      </c>
      <c r="D44" s="20">
        <v>8.7957445349083604E-2</v>
      </c>
      <c r="E44" s="20">
        <v>7.9000000000000001E-2</v>
      </c>
    </row>
    <row r="45" spans="3:5" x14ac:dyDescent="0.25">
      <c r="C45" s="19" t="s">
        <v>9</v>
      </c>
      <c r="D45" s="20">
        <v>6.5710936552634769E-2</v>
      </c>
      <c r="E45" s="20">
        <v>8.5000000000000006E-2</v>
      </c>
    </row>
    <row r="46" spans="3:5" x14ac:dyDescent="0.25">
      <c r="C46" s="19" t="s">
        <v>59</v>
      </c>
      <c r="D46" s="20">
        <v>2.950083842779783E-2</v>
      </c>
      <c r="E46" s="20">
        <v>0.107</v>
      </c>
    </row>
    <row r="48" spans="3:5" x14ac:dyDescent="0.25">
      <c r="C48" s="11" t="s">
        <v>38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workbookViewId="0">
      <selection activeCell="N40" sqref="N40"/>
    </sheetView>
  </sheetViews>
  <sheetFormatPr defaultRowHeight="15" x14ac:dyDescent="0.25"/>
  <cols>
    <col min="1" max="2" width="9.140625" style="11"/>
    <col min="3" max="3" width="20.42578125" style="11" bestFit="1" customWidth="1"/>
    <col min="4" max="4" width="13.42578125" style="11" customWidth="1"/>
    <col min="5" max="6" width="7.5703125" style="11" bestFit="1" customWidth="1"/>
    <col min="7" max="7" width="9.140625" style="11"/>
    <col min="8" max="9" width="9" style="11" bestFit="1" customWidth="1"/>
    <col min="10" max="10" width="9.140625" style="11"/>
    <col min="11" max="11" width="16" style="11" bestFit="1" customWidth="1"/>
    <col min="12" max="15" width="7.140625" style="11" bestFit="1" customWidth="1"/>
    <col min="16" max="16" width="9" style="11" bestFit="1" customWidth="1"/>
    <col min="17" max="16384" width="9.140625" style="11"/>
  </cols>
  <sheetData>
    <row r="1" spans="2:2" ht="15.75" x14ac:dyDescent="0.25">
      <c r="B1" s="113" t="s">
        <v>41</v>
      </c>
    </row>
    <row r="37" spans="3:16" ht="51" x14ac:dyDescent="0.25">
      <c r="C37" s="21" t="s">
        <v>14</v>
      </c>
      <c r="D37" s="17" t="s">
        <v>15</v>
      </c>
      <c r="E37" s="17" t="s">
        <v>16</v>
      </c>
      <c r="F37" s="17" t="s">
        <v>17</v>
      </c>
      <c r="G37" s="17" t="s">
        <v>18</v>
      </c>
      <c r="H37" s="17" t="s">
        <v>19</v>
      </c>
      <c r="I37" s="17" t="s">
        <v>20</v>
      </c>
    </row>
    <row r="38" spans="3:16" ht="25.5" x14ac:dyDescent="0.25">
      <c r="C38" s="22" t="s">
        <v>0</v>
      </c>
      <c r="D38" s="13">
        <v>3265636</v>
      </c>
      <c r="E38" s="13">
        <v>127344</v>
      </c>
      <c r="F38" s="13">
        <v>670869</v>
      </c>
      <c r="G38" s="13">
        <v>1105685</v>
      </c>
      <c r="H38" s="13">
        <v>754672</v>
      </c>
      <c r="I38" s="13">
        <v>607066</v>
      </c>
      <c r="K38" s="12"/>
      <c r="L38" s="17" t="s">
        <v>16</v>
      </c>
      <c r="M38" s="17" t="s">
        <v>17</v>
      </c>
      <c r="N38" s="17" t="s">
        <v>18</v>
      </c>
      <c r="O38" s="17" t="s">
        <v>19</v>
      </c>
      <c r="P38" s="17" t="s">
        <v>20</v>
      </c>
    </row>
    <row r="39" spans="3:16" x14ac:dyDescent="0.25">
      <c r="C39" s="12" t="s">
        <v>21</v>
      </c>
      <c r="D39" s="13">
        <v>1618232</v>
      </c>
      <c r="E39" s="13">
        <v>13585</v>
      </c>
      <c r="F39" s="13">
        <v>194748</v>
      </c>
      <c r="G39" s="13">
        <v>541507</v>
      </c>
      <c r="H39" s="13">
        <v>474190</v>
      </c>
      <c r="I39" s="13">
        <v>394202</v>
      </c>
      <c r="K39" s="18" t="s">
        <v>21</v>
      </c>
      <c r="L39" s="20">
        <v>0.10667954516899109</v>
      </c>
      <c r="M39" s="20">
        <v>0.29029214347361409</v>
      </c>
      <c r="N39" s="20">
        <v>0.48974798428123745</v>
      </c>
      <c r="O39" s="20">
        <v>0.62833919901626134</v>
      </c>
      <c r="P39" s="20">
        <v>0.64935608319359017</v>
      </c>
    </row>
    <row r="40" spans="3:16" x14ac:dyDescent="0.25">
      <c r="C40" s="23" t="s">
        <v>22</v>
      </c>
      <c r="D40" s="13">
        <v>785834</v>
      </c>
      <c r="E40" s="13">
        <v>36832</v>
      </c>
      <c r="F40" s="13">
        <v>120467</v>
      </c>
      <c r="G40" s="13">
        <v>272167</v>
      </c>
      <c r="H40" s="13">
        <v>190031</v>
      </c>
      <c r="I40" s="13">
        <v>166337</v>
      </c>
      <c r="K40" s="18" t="s">
        <v>22</v>
      </c>
      <c r="L40" s="20">
        <v>0.28923231561753987</v>
      </c>
      <c r="M40" s="20">
        <v>0.17956858939673767</v>
      </c>
      <c r="N40" s="20">
        <v>0.24615238517299232</v>
      </c>
      <c r="O40" s="20">
        <v>0.25180608264252552</v>
      </c>
      <c r="P40" s="20">
        <v>0.27400150889689096</v>
      </c>
    </row>
    <row r="41" spans="3:16" x14ac:dyDescent="0.25">
      <c r="C41" s="22" t="s">
        <v>23</v>
      </c>
      <c r="D41" s="13">
        <v>861570</v>
      </c>
      <c r="E41" s="13">
        <v>76927</v>
      </c>
      <c r="F41" s="13">
        <v>355654</v>
      </c>
      <c r="G41" s="13">
        <v>292011</v>
      </c>
      <c r="H41" s="13">
        <v>90451</v>
      </c>
      <c r="I41" s="13">
        <v>46527</v>
      </c>
      <c r="K41" s="18" t="s">
        <v>23</v>
      </c>
      <c r="L41" s="20">
        <v>0.60408813921346904</v>
      </c>
      <c r="M41" s="20">
        <v>0.53013926712964832</v>
      </c>
      <c r="N41" s="20">
        <v>0.26409963054577029</v>
      </c>
      <c r="O41" s="20">
        <v>0.11985471834121314</v>
      </c>
      <c r="P41" s="20">
        <v>7.66424079095189E-2</v>
      </c>
    </row>
    <row r="43" spans="3:16" x14ac:dyDescent="0.25">
      <c r="C43" s="11" t="s">
        <v>38</v>
      </c>
      <c r="D43" s="25"/>
      <c r="E43" s="25"/>
      <c r="F43" s="25"/>
      <c r="G43" s="25"/>
      <c r="H43" s="25"/>
      <c r="I43" s="25"/>
    </row>
    <row r="44" spans="3:16" x14ac:dyDescent="0.25">
      <c r="C44" s="26"/>
      <c r="D44" s="27"/>
      <c r="E44" s="27"/>
      <c r="F44" s="27"/>
      <c r="G44" s="27"/>
      <c r="H44" s="27"/>
      <c r="I44" s="27"/>
    </row>
    <row r="45" spans="3:16" x14ac:dyDescent="0.25">
      <c r="C45" s="24"/>
      <c r="D45" s="25"/>
      <c r="E45" s="25"/>
      <c r="F45" s="25"/>
      <c r="G45" s="25"/>
      <c r="H45" s="25"/>
      <c r="I45" s="25"/>
    </row>
    <row r="46" spans="3:16" x14ac:dyDescent="0.25">
      <c r="C46" s="26"/>
      <c r="D46" s="27"/>
      <c r="E46" s="27"/>
      <c r="F46" s="27"/>
      <c r="G46" s="27"/>
      <c r="H46" s="27"/>
      <c r="I46" s="27"/>
    </row>
    <row r="48" spans="3:16" x14ac:dyDescent="0.25">
      <c r="C48" s="28"/>
      <c r="D48" s="29"/>
      <c r="E48" s="29"/>
      <c r="F48" s="29"/>
      <c r="G48" s="29"/>
      <c r="H48" s="29"/>
      <c r="I48" s="28"/>
    </row>
    <row r="49" spans="3:9" x14ac:dyDescent="0.25">
      <c r="C49" s="30"/>
      <c r="D49" s="31"/>
      <c r="E49" s="31"/>
      <c r="F49" s="31"/>
      <c r="G49" s="31"/>
      <c r="H49" s="31"/>
      <c r="I49" s="28"/>
    </row>
    <row r="50" spans="3:9" x14ac:dyDescent="0.25">
      <c r="C50" s="30"/>
      <c r="D50" s="31"/>
      <c r="E50" s="31"/>
      <c r="F50" s="31"/>
      <c r="G50" s="31"/>
      <c r="H50" s="31"/>
      <c r="I50" s="28"/>
    </row>
    <row r="51" spans="3:9" x14ac:dyDescent="0.25">
      <c r="C51" s="30"/>
      <c r="D51" s="31"/>
      <c r="E51" s="31"/>
      <c r="F51" s="31"/>
      <c r="G51" s="31"/>
      <c r="H51" s="31"/>
      <c r="I51" s="28"/>
    </row>
    <row r="52" spans="3:9" x14ac:dyDescent="0.25">
      <c r="C52" s="28"/>
      <c r="D52" s="28"/>
      <c r="E52" s="28"/>
      <c r="F52" s="28"/>
      <c r="G52" s="28"/>
      <c r="H52" s="28"/>
      <c r="I52" s="2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workbookViewId="0">
      <selection activeCell="D38" sqref="D38"/>
    </sheetView>
  </sheetViews>
  <sheetFormatPr defaultRowHeight="15" x14ac:dyDescent="0.25"/>
  <cols>
    <col min="1" max="2" width="9.140625" style="11"/>
    <col min="3" max="3" width="60.7109375" style="11" bestFit="1" customWidth="1"/>
    <col min="4" max="4" width="7.85546875" style="11" bestFit="1" customWidth="1"/>
    <col min="5" max="5" width="16.5703125" style="11" bestFit="1" customWidth="1"/>
    <col min="6" max="16384" width="9.140625" style="11"/>
  </cols>
  <sheetData>
    <row r="1" spans="2:2" ht="15.75" x14ac:dyDescent="0.25">
      <c r="B1" s="113" t="s">
        <v>42</v>
      </c>
    </row>
    <row r="36" spans="3:5" x14ac:dyDescent="0.25">
      <c r="C36" s="16" t="s">
        <v>0</v>
      </c>
      <c r="D36" s="17" t="s">
        <v>1</v>
      </c>
      <c r="E36" s="18" t="s">
        <v>24</v>
      </c>
    </row>
    <row r="37" spans="3:5" x14ac:dyDescent="0.25">
      <c r="C37" s="19" t="s">
        <v>2</v>
      </c>
      <c r="D37" s="32">
        <v>0.15899445008568008</v>
      </c>
      <c r="E37" s="32">
        <v>0.12761755522387958</v>
      </c>
    </row>
    <row r="38" spans="3:5" x14ac:dyDescent="0.25">
      <c r="C38" s="19" t="s">
        <v>3</v>
      </c>
      <c r="D38" s="32">
        <v>0.25491787817135775</v>
      </c>
      <c r="E38" s="32">
        <v>0.22528728606984849</v>
      </c>
    </row>
    <row r="39" spans="3:5" x14ac:dyDescent="0.25">
      <c r="C39" s="19" t="s">
        <v>4</v>
      </c>
      <c r="D39" s="32">
        <v>0.11995151939775284</v>
      </c>
      <c r="E39" s="32">
        <v>0.1158972577153186</v>
      </c>
    </row>
    <row r="40" spans="3:5" x14ac:dyDescent="0.25">
      <c r="C40" s="19" t="s">
        <v>5</v>
      </c>
      <c r="D40" s="32">
        <v>0.11247701825923036</v>
      </c>
      <c r="E40" s="32">
        <v>0.11571120358319628</v>
      </c>
    </row>
    <row r="41" spans="3:5" x14ac:dyDescent="0.25">
      <c r="C41" s="19" t="s">
        <v>6</v>
      </c>
      <c r="D41" s="32">
        <v>6.1244119062871673E-2</v>
      </c>
      <c r="E41" s="32">
        <v>8.6179400867174044E-2</v>
      </c>
    </row>
    <row r="42" spans="3:5" x14ac:dyDescent="0.25">
      <c r="C42" s="19" t="s">
        <v>7</v>
      </c>
      <c r="D42" s="32">
        <v>0.10924579469359108</v>
      </c>
      <c r="E42" s="32">
        <v>0.13788485855777105</v>
      </c>
    </row>
    <row r="43" spans="3:5" x14ac:dyDescent="0.25">
      <c r="C43" s="19" t="s">
        <v>8</v>
      </c>
      <c r="D43" s="32">
        <v>8.7957445349083604E-2</v>
      </c>
      <c r="E43" s="32">
        <v>0.12810381264164852</v>
      </c>
    </row>
    <row r="44" spans="3:5" x14ac:dyDescent="0.25">
      <c r="C44" s="19" t="s">
        <v>9</v>
      </c>
      <c r="D44" s="32">
        <v>6.5710936552634769E-2</v>
      </c>
      <c r="E44" s="32">
        <v>4.5657478580020477E-2</v>
      </c>
    </row>
    <row r="45" spans="3:5" x14ac:dyDescent="0.25">
      <c r="C45" s="19" t="s">
        <v>59</v>
      </c>
      <c r="D45" s="32">
        <v>2.950083842779783E-2</v>
      </c>
      <c r="E45" s="32">
        <v>1.766114676114296E-2</v>
      </c>
    </row>
    <row r="47" spans="3:5" x14ac:dyDescent="0.25">
      <c r="C47" s="11" t="s">
        <v>38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workbookViewId="0">
      <selection activeCell="L31" sqref="L31"/>
    </sheetView>
  </sheetViews>
  <sheetFormatPr defaultRowHeight="15" x14ac:dyDescent="0.25"/>
  <cols>
    <col min="1" max="1" width="9.140625" style="11"/>
    <col min="2" max="2" width="9.140625" style="11" customWidth="1"/>
    <col min="3" max="3" width="54.28515625" style="11" bestFit="1" customWidth="1"/>
    <col min="4" max="4" width="7.85546875" style="11" bestFit="1" customWidth="1"/>
    <col min="5" max="5" width="16.5703125" style="11" bestFit="1" customWidth="1"/>
    <col min="6" max="16384" width="9.140625" style="11"/>
  </cols>
  <sheetData>
    <row r="1" spans="2:2" ht="15.75" x14ac:dyDescent="0.25">
      <c r="B1" s="113" t="s">
        <v>43</v>
      </c>
    </row>
    <row r="37" spans="3:5" x14ac:dyDescent="0.25">
      <c r="C37" s="116" t="s">
        <v>0</v>
      </c>
      <c r="D37" s="33" t="s">
        <v>1</v>
      </c>
      <c r="E37" s="18" t="s">
        <v>24</v>
      </c>
    </row>
    <row r="38" spans="3:5" x14ac:dyDescent="0.25">
      <c r="C38" s="34" t="s">
        <v>2</v>
      </c>
      <c r="D38" s="35">
        <v>0.20739547852223908</v>
      </c>
      <c r="E38" s="35">
        <v>0.15918959764818383</v>
      </c>
    </row>
    <row r="39" spans="3:5" x14ac:dyDescent="0.25">
      <c r="C39" s="34" t="s">
        <v>3</v>
      </c>
      <c r="D39" s="35">
        <v>0.30412573722432878</v>
      </c>
      <c r="E39" s="35">
        <v>0.26216205266199588</v>
      </c>
    </row>
    <row r="40" spans="3:5" x14ac:dyDescent="0.25">
      <c r="C40" s="34" t="s">
        <v>4</v>
      </c>
      <c r="D40" s="35">
        <v>0.13202309681182919</v>
      </c>
      <c r="E40" s="35">
        <v>0.1250012058054025</v>
      </c>
    </row>
    <row r="41" spans="3:5" x14ac:dyDescent="0.25">
      <c r="C41" s="34" t="s">
        <v>5</v>
      </c>
      <c r="D41" s="35">
        <v>0.12621552410284806</v>
      </c>
      <c r="E41" s="35">
        <v>0.13098625834226074</v>
      </c>
    </row>
    <row r="42" spans="3:5" x14ac:dyDescent="0.25">
      <c r="C42" s="34" t="s">
        <v>6</v>
      </c>
      <c r="D42" s="35">
        <v>5.7135194459138124E-2</v>
      </c>
      <c r="E42" s="35">
        <v>8.736138310569834E-2</v>
      </c>
    </row>
    <row r="43" spans="3:5" x14ac:dyDescent="0.25">
      <c r="C43" s="34" t="s">
        <v>7</v>
      </c>
      <c r="D43" s="35">
        <v>8.1327646468491541E-2</v>
      </c>
      <c r="E43" s="35">
        <v>0.11311253001790181</v>
      </c>
    </row>
    <row r="44" spans="3:5" x14ac:dyDescent="0.25">
      <c r="C44" s="34" t="s">
        <v>8</v>
      </c>
      <c r="D44" s="35">
        <v>6.0971479985564493E-2</v>
      </c>
      <c r="E44" s="35">
        <v>0.10088789189756649</v>
      </c>
    </row>
    <row r="45" spans="3:5" x14ac:dyDescent="0.25">
      <c r="C45" s="34" t="s">
        <v>9</v>
      </c>
      <c r="D45" s="35">
        <v>2.1989430440134666E-2</v>
      </c>
      <c r="E45" s="35">
        <v>1.6750084007215008E-2</v>
      </c>
    </row>
    <row r="46" spans="3:5" x14ac:dyDescent="0.25">
      <c r="C46" s="36" t="s">
        <v>59</v>
      </c>
      <c r="D46" s="37">
        <v>8.8164119854260703E-3</v>
      </c>
      <c r="E46" s="37">
        <v>4.5489965137754202E-3</v>
      </c>
    </row>
    <row r="48" spans="3:5" x14ac:dyDescent="0.25">
      <c r="C48" s="11" t="s">
        <v>38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"/>
  <sheetViews>
    <sheetView workbookViewId="0">
      <selection activeCell="I41" sqref="I41"/>
    </sheetView>
  </sheetViews>
  <sheetFormatPr defaultRowHeight="15" x14ac:dyDescent="0.25"/>
  <cols>
    <col min="1" max="2" width="9.140625" style="11"/>
    <col min="3" max="3" width="54.28515625" style="11" bestFit="1" customWidth="1"/>
    <col min="4" max="4" width="8.140625" style="11" bestFit="1" customWidth="1"/>
    <col min="5" max="5" width="11.42578125" style="11" bestFit="1" customWidth="1"/>
    <col min="6" max="6" width="9.140625" style="11"/>
    <col min="7" max="7" width="11.42578125" style="11" bestFit="1" customWidth="1"/>
    <col min="8" max="16384" width="9.140625" style="11"/>
  </cols>
  <sheetData>
    <row r="1" spans="2:2" ht="15.75" x14ac:dyDescent="0.25">
      <c r="B1" s="113" t="s">
        <v>44</v>
      </c>
    </row>
    <row r="35" spans="3:8" x14ac:dyDescent="0.25">
      <c r="F35" s="28"/>
      <c r="G35" s="28"/>
      <c r="H35" s="28"/>
    </row>
    <row r="36" spans="3:8" x14ac:dyDescent="0.25">
      <c r="F36" s="28"/>
      <c r="G36" s="28"/>
      <c r="H36" s="28"/>
    </row>
    <row r="37" spans="3:8" ht="25.5" customHeight="1" x14ac:dyDescent="0.25">
      <c r="C37" s="125" t="s">
        <v>25</v>
      </c>
      <c r="D37" s="126" t="s">
        <v>1</v>
      </c>
      <c r="E37" s="127" t="s">
        <v>24</v>
      </c>
      <c r="F37" s="28"/>
      <c r="G37" s="122"/>
      <c r="H37" s="28"/>
    </row>
    <row r="38" spans="3:8" x14ac:dyDescent="0.25">
      <c r="C38" s="9" t="s">
        <v>2</v>
      </c>
      <c r="D38" s="123">
        <v>3.9806116813474603E-2</v>
      </c>
      <c r="E38" s="5">
        <v>2.5136553369401116E-2</v>
      </c>
      <c r="F38" s="28"/>
      <c r="G38" s="28"/>
      <c r="H38" s="28"/>
    </row>
    <row r="39" spans="3:8" x14ac:dyDescent="0.25">
      <c r="C39" s="9" t="s">
        <v>3</v>
      </c>
      <c r="D39" s="123">
        <v>0.14635533713226967</v>
      </c>
      <c r="E39" s="5">
        <v>0.10583641959044553</v>
      </c>
    </row>
    <row r="40" spans="3:8" x14ac:dyDescent="0.25">
      <c r="C40" s="9" t="s">
        <v>4</v>
      </c>
      <c r="D40" s="123">
        <v>0.12368642741342319</v>
      </c>
      <c r="E40" s="5">
        <v>9.6167860656189541E-2</v>
      </c>
    </row>
    <row r="41" spans="3:8" x14ac:dyDescent="0.25">
      <c r="C41" s="9" t="s">
        <v>5</v>
      </c>
      <c r="D41" s="123">
        <v>8.3032803365596292E-2</v>
      </c>
      <c r="E41" s="5">
        <v>7.2991245479891026E-2</v>
      </c>
    </row>
    <row r="42" spans="3:8" x14ac:dyDescent="0.25">
      <c r="C42" s="9" t="s">
        <v>6</v>
      </c>
      <c r="D42" s="123">
        <v>7.5258896917160617E-2</v>
      </c>
      <c r="E42" s="5">
        <v>8.9092073384398743E-2</v>
      </c>
    </row>
    <row r="43" spans="3:8" x14ac:dyDescent="0.25">
      <c r="C43" s="9" t="s">
        <v>7</v>
      </c>
      <c r="D43" s="123">
        <v>0.18399814719139157</v>
      </c>
      <c r="E43" s="5">
        <v>0.22403106177848545</v>
      </c>
    </row>
    <row r="44" spans="3:8" x14ac:dyDescent="0.25">
      <c r="C44" s="9" t="s">
        <v>8</v>
      </c>
      <c r="D44" s="123">
        <v>0.15870400109946883</v>
      </c>
      <c r="E44" s="5">
        <v>0.2342263343716238</v>
      </c>
    </row>
    <row r="45" spans="3:8" x14ac:dyDescent="0.25">
      <c r="C45" s="9" t="s">
        <v>9</v>
      </c>
      <c r="D45" s="123">
        <v>0.15710315410124784</v>
      </c>
      <c r="E45" s="5">
        <v>0.13246617825651222</v>
      </c>
    </row>
    <row r="46" spans="3:8" x14ac:dyDescent="0.25">
      <c r="C46" s="39" t="s">
        <v>59</v>
      </c>
      <c r="D46" s="124">
        <v>3.2055115965967364E-2</v>
      </c>
      <c r="E46" s="6">
        <v>2.0052273113052566E-2</v>
      </c>
    </row>
    <row r="48" spans="3:8" x14ac:dyDescent="0.25">
      <c r="C48" s="11" t="s">
        <v>38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3"/>
  <sheetViews>
    <sheetView topLeftCell="A10" workbookViewId="0">
      <selection activeCell="G42" sqref="G42"/>
    </sheetView>
  </sheetViews>
  <sheetFormatPr defaultRowHeight="15" x14ac:dyDescent="0.25"/>
  <cols>
    <col min="1" max="2" width="9.140625" style="11"/>
    <col min="3" max="3" width="54.28515625" style="11" bestFit="1" customWidth="1"/>
    <col min="4" max="4" width="8.140625" style="11" bestFit="1" customWidth="1"/>
    <col min="5" max="5" width="11.42578125" style="11" bestFit="1" customWidth="1"/>
    <col min="6" max="6" width="9.140625" style="11"/>
    <col min="7" max="7" width="11.42578125" style="11" bestFit="1" customWidth="1"/>
    <col min="8" max="16384" width="9.140625" style="11"/>
  </cols>
  <sheetData>
    <row r="1" spans="2:2" ht="15.75" x14ac:dyDescent="0.25">
      <c r="B1" s="113" t="s">
        <v>45</v>
      </c>
    </row>
    <row r="36" spans="3:7" x14ac:dyDescent="0.25">
      <c r="F36" s="28"/>
      <c r="G36" s="28"/>
    </row>
    <row r="37" spans="3:7" x14ac:dyDescent="0.25">
      <c r="C37" s="134" t="s">
        <v>25</v>
      </c>
      <c r="D37" s="139" t="s">
        <v>1</v>
      </c>
      <c r="E37" s="141" t="s">
        <v>24</v>
      </c>
      <c r="F37" s="28"/>
      <c r="G37" s="122"/>
    </row>
    <row r="38" spans="3:7" x14ac:dyDescent="0.25">
      <c r="C38" s="135"/>
      <c r="D38" s="140"/>
      <c r="E38" s="142"/>
      <c r="F38" s="122"/>
      <c r="G38" s="122"/>
    </row>
    <row r="39" spans="3:7" x14ac:dyDescent="0.25">
      <c r="C39" s="9" t="s">
        <v>2</v>
      </c>
      <c r="D39" s="123">
        <v>0.17679701010945134</v>
      </c>
      <c r="E39" s="5">
        <v>0.11514748024430486</v>
      </c>
      <c r="F39" s="28"/>
      <c r="G39" s="28"/>
    </row>
    <row r="40" spans="3:7" x14ac:dyDescent="0.25">
      <c r="C40" s="9" t="s">
        <v>3</v>
      </c>
      <c r="D40" s="123">
        <v>0.26151328388871481</v>
      </c>
      <c r="E40" s="5">
        <v>0.21048588119677303</v>
      </c>
    </row>
    <row r="41" spans="3:7" x14ac:dyDescent="0.25">
      <c r="C41" s="9" t="s">
        <v>4</v>
      </c>
      <c r="D41" s="123">
        <v>9.3871652912705869E-2</v>
      </c>
      <c r="E41" s="5">
        <v>0.10270541391224215</v>
      </c>
    </row>
    <row r="42" spans="3:7" x14ac:dyDescent="0.25">
      <c r="C42" s="9" t="s">
        <v>5</v>
      </c>
      <c r="D42" s="123">
        <v>0.11352879046392052</v>
      </c>
      <c r="E42" s="5">
        <v>0.10297352098614053</v>
      </c>
    </row>
    <row r="43" spans="3:7" x14ac:dyDescent="0.25">
      <c r="C43" s="9" t="s">
        <v>6</v>
      </c>
      <c r="D43" s="123">
        <v>5.617883631045649E-2</v>
      </c>
      <c r="E43" s="5">
        <v>7.9118160244513652E-2</v>
      </c>
    </row>
    <row r="44" spans="3:7" x14ac:dyDescent="0.25">
      <c r="C44" s="9" t="s">
        <v>7</v>
      </c>
      <c r="D44" s="123">
        <v>9.3501398609515188E-2</v>
      </c>
      <c r="E44" s="5">
        <v>0.14206424414921559</v>
      </c>
    </row>
    <row r="45" spans="3:7" x14ac:dyDescent="0.25">
      <c r="C45" s="9" t="s">
        <v>8</v>
      </c>
      <c r="D45" s="123">
        <v>7.4115858258760173E-2</v>
      </c>
      <c r="E45" s="5">
        <v>0.12148026423494342</v>
      </c>
    </row>
    <row r="46" spans="3:7" x14ac:dyDescent="0.25">
      <c r="C46" s="9" t="s">
        <v>9</v>
      </c>
      <c r="D46" s="123">
        <v>6.4471836298849769E-2</v>
      </c>
      <c r="E46" s="5">
        <v>6.3936893763639646E-2</v>
      </c>
    </row>
    <row r="47" spans="3:7" x14ac:dyDescent="0.25">
      <c r="C47" s="39" t="s">
        <v>59</v>
      </c>
      <c r="D47" s="124">
        <v>6.6021333147625844E-2</v>
      </c>
      <c r="E47" s="6">
        <v>6.2088141268227127E-2</v>
      </c>
    </row>
    <row r="49" spans="2:9" x14ac:dyDescent="0.25">
      <c r="C49" s="11" t="s">
        <v>38</v>
      </c>
    </row>
    <row r="52" spans="2:9" x14ac:dyDescent="0.25">
      <c r="B52" s="121"/>
      <c r="C52" s="136"/>
      <c r="D52" s="138"/>
      <c r="E52" s="138"/>
      <c r="F52" s="121"/>
      <c r="G52" s="121"/>
      <c r="H52" s="121"/>
      <c r="I52" s="121"/>
    </row>
    <row r="53" spans="2:9" x14ac:dyDescent="0.25">
      <c r="B53" s="121"/>
      <c r="C53" s="137"/>
      <c r="D53" s="138"/>
      <c r="E53" s="138"/>
      <c r="F53" s="121"/>
      <c r="G53" s="121"/>
      <c r="H53" s="121"/>
      <c r="I53" s="121"/>
    </row>
    <row r="54" spans="2:9" x14ac:dyDescent="0.25">
      <c r="B54" s="121"/>
      <c r="C54" s="118"/>
      <c r="D54" s="117"/>
      <c r="E54" s="119"/>
      <c r="F54" s="121"/>
      <c r="G54" s="121"/>
      <c r="H54" s="121"/>
      <c r="I54" s="121"/>
    </row>
    <row r="55" spans="2:9" x14ac:dyDescent="0.25">
      <c r="B55" s="121"/>
      <c r="C55" s="118"/>
      <c r="D55" s="117"/>
      <c r="E55" s="119"/>
      <c r="F55" s="121"/>
      <c r="G55" s="121"/>
      <c r="H55" s="121"/>
      <c r="I55" s="121"/>
    </row>
    <row r="56" spans="2:9" x14ac:dyDescent="0.25">
      <c r="B56" s="121"/>
      <c r="C56" s="118"/>
      <c r="D56" s="117"/>
      <c r="E56" s="119"/>
      <c r="F56" s="121"/>
      <c r="G56" s="121"/>
      <c r="H56" s="121"/>
      <c r="I56" s="121"/>
    </row>
    <row r="57" spans="2:9" x14ac:dyDescent="0.25">
      <c r="B57" s="121"/>
      <c r="C57" s="118"/>
      <c r="D57" s="117"/>
      <c r="E57" s="119"/>
      <c r="F57" s="121"/>
      <c r="G57" s="121"/>
      <c r="H57" s="121"/>
      <c r="I57" s="121"/>
    </row>
    <row r="58" spans="2:9" x14ac:dyDescent="0.25">
      <c r="B58" s="121"/>
      <c r="C58" s="118"/>
      <c r="D58" s="117"/>
      <c r="E58" s="119"/>
      <c r="F58" s="121"/>
      <c r="G58" s="121"/>
      <c r="H58" s="121"/>
      <c r="I58" s="121"/>
    </row>
    <row r="59" spans="2:9" x14ac:dyDescent="0.25">
      <c r="B59" s="121"/>
      <c r="C59" s="118"/>
      <c r="D59" s="117"/>
      <c r="E59" s="119"/>
      <c r="F59" s="121"/>
      <c r="G59" s="121"/>
      <c r="H59" s="121"/>
      <c r="I59" s="121"/>
    </row>
    <row r="60" spans="2:9" x14ac:dyDescent="0.25">
      <c r="B60" s="121"/>
      <c r="C60" s="118"/>
      <c r="D60" s="117"/>
      <c r="E60" s="119"/>
      <c r="F60" s="121"/>
      <c r="G60" s="121"/>
      <c r="H60" s="121"/>
      <c r="I60" s="121"/>
    </row>
    <row r="61" spans="2:9" x14ac:dyDescent="0.25">
      <c r="B61" s="121"/>
      <c r="C61" s="118"/>
      <c r="D61" s="117"/>
      <c r="E61" s="119"/>
      <c r="F61" s="121"/>
      <c r="G61" s="121"/>
      <c r="H61" s="121"/>
      <c r="I61" s="121"/>
    </row>
    <row r="62" spans="2:9" x14ac:dyDescent="0.25">
      <c r="B62" s="121"/>
      <c r="C62" s="120"/>
      <c r="D62" s="117"/>
      <c r="E62" s="119"/>
      <c r="F62" s="121"/>
      <c r="G62" s="121"/>
      <c r="H62" s="121"/>
      <c r="I62" s="121"/>
    </row>
    <row r="63" spans="2:9" x14ac:dyDescent="0.25">
      <c r="B63" s="121"/>
      <c r="C63" s="121"/>
      <c r="D63" s="121"/>
      <c r="E63" s="121"/>
      <c r="F63" s="121"/>
      <c r="G63" s="121"/>
      <c r="H63" s="121"/>
      <c r="I63" s="121"/>
    </row>
  </sheetData>
  <mergeCells count="6">
    <mergeCell ref="C37:C38"/>
    <mergeCell ref="C52:C53"/>
    <mergeCell ref="D52:D53"/>
    <mergeCell ref="E52:E53"/>
    <mergeCell ref="D37:D38"/>
    <mergeCell ref="E37:E3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workbookViewId="0">
      <selection activeCell="B7" sqref="B7"/>
    </sheetView>
  </sheetViews>
  <sheetFormatPr defaultRowHeight="15" x14ac:dyDescent="0.25"/>
  <cols>
    <col min="1" max="2" width="9.140625" style="11"/>
    <col min="3" max="3" width="15.85546875" style="11" bestFit="1" customWidth="1"/>
    <col min="4" max="4" width="23.85546875" style="11" bestFit="1" customWidth="1"/>
    <col min="5" max="16384" width="9.140625" style="11"/>
  </cols>
  <sheetData>
    <row r="1" spans="2:2" ht="15.75" x14ac:dyDescent="0.25">
      <c r="B1" s="113" t="s">
        <v>46</v>
      </c>
    </row>
    <row r="37" spans="3:5" ht="39" customHeight="1" x14ac:dyDescent="0.25">
      <c r="C37" s="8"/>
      <c r="D37" s="7" t="s">
        <v>2</v>
      </c>
      <c r="E37" s="41" t="s">
        <v>26</v>
      </c>
    </row>
    <row r="38" spans="3:5" x14ac:dyDescent="0.25">
      <c r="C38" s="4" t="s">
        <v>27</v>
      </c>
      <c r="D38" s="40">
        <v>0.64638359995223582</v>
      </c>
      <c r="E38" s="1">
        <v>0.496</v>
      </c>
    </row>
    <row r="39" spans="3:5" x14ac:dyDescent="0.25">
      <c r="C39" s="4" t="s">
        <v>28</v>
      </c>
      <c r="D39" s="40">
        <v>6.0246370503333861E-2</v>
      </c>
      <c r="E39" s="1">
        <v>0.24099999999999999</v>
      </c>
    </row>
    <row r="40" spans="3:5" x14ac:dyDescent="0.25">
      <c r="C40" s="4" t="s">
        <v>29</v>
      </c>
      <c r="D40" s="40">
        <v>0.29337002954443026</v>
      </c>
      <c r="E40" s="1">
        <v>0.26400000000000001</v>
      </c>
    </row>
    <row r="42" spans="3:5" x14ac:dyDescent="0.25">
      <c r="C42" s="11" t="s">
        <v>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Metadata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10</vt:lpstr>
      <vt:lpstr>Figure 12</vt:lpstr>
      <vt:lpstr>Figure 14</vt:lpstr>
      <vt:lpstr>Figure 16</vt:lpstr>
      <vt:lpstr>Figure 18</vt:lpstr>
      <vt:lpstr>Figure 20</vt:lpstr>
      <vt:lpstr>Figure 22</vt:lpstr>
      <vt:lpstr>Figure 24</vt:lpstr>
      <vt:lpstr>Tenure by NS-SeC by Age Tool</vt:lpstr>
      <vt:lpstr>Table 1</vt:lpstr>
      <vt:lpstr>Table 2</vt:lpstr>
      <vt:lpstr>Table 3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White</dc:creator>
  <cp:lastModifiedBy>Wil Tonkiss</cp:lastModifiedBy>
  <dcterms:created xsi:type="dcterms:W3CDTF">2013-10-29T09:27:51Z</dcterms:created>
  <dcterms:modified xsi:type="dcterms:W3CDTF">2013-11-19T10:19:14Z</dcterms:modified>
</cp:coreProperties>
</file>