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S:\The London Plan Team\The London Plan Monitoring Reports\AMR 15 2017-18\Data\"/>
    </mc:Choice>
  </mc:AlternateContent>
  <bookViews>
    <workbookView xWindow="20055" yWindow="-105" windowWidth="20370" windowHeight="12240"/>
  </bookViews>
  <sheets>
    <sheet name="Contents" sheetId="13" r:id="rId1"/>
    <sheet name="Timeseries data" sheetId="2" r:id="rId2"/>
    <sheet name="Completions" sheetId="14" r:id="rId3"/>
    <sheet name="Approvals" sheetId="3" r:id="rId4"/>
    <sheet name="Starts" sheetId="4" r:id="rId5"/>
    <sheet name="Pipeline" sheetId="5" r:id="rId6"/>
    <sheet name="Density" sheetId="6" r:id="rId7"/>
    <sheet name="Figures" sheetId="21" r:id="rId8"/>
    <sheet name="Affordable" sheetId="15" r:id="rId9"/>
    <sheet name="Accessible dwellings" sheetId="7" r:id="rId10"/>
    <sheet name="CIL" sheetId="16" r:id="rId11"/>
    <sheet name="Flood risk and DPs" sheetId="22" r:id="rId12"/>
    <sheet name="Opportunity areas" sheetId="18" r:id="rId13"/>
    <sheet name="Planning Decisions" sheetId="17" r:id="rId14"/>
    <sheet name="Planning Awards" sheetId="20" r:id="rId15"/>
  </sheets>
  <definedNames>
    <definedName name="_GoBack" localSheetId="11">'Flood risk and DPs'!$A$23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4" i="5" l="1"/>
  <c r="G234" i="5" l="1"/>
  <c r="H76" i="5"/>
  <c r="C76" i="5"/>
  <c r="E9" i="15" l="1"/>
  <c r="D9" i="15"/>
  <c r="C9" i="15"/>
  <c r="B9" i="15"/>
  <c r="F9" i="15"/>
  <c r="G115" i="5" l="1"/>
  <c r="I115" i="5"/>
  <c r="M115" i="5"/>
  <c r="K115" i="5"/>
  <c r="C50" i="15" l="1"/>
  <c r="D50" i="15" l="1"/>
  <c r="E50" i="15"/>
  <c r="B50"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17" i="15"/>
  <c r="F50" i="15" l="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42" i="21"/>
  <c r="M78" i="7" l="1"/>
  <c r="L78" i="7"/>
  <c r="K78" i="7"/>
  <c r="J78" i="7"/>
  <c r="I78" i="7"/>
  <c r="H78" i="7"/>
  <c r="G78" i="7"/>
  <c r="F78" i="7"/>
  <c r="E78" i="7"/>
  <c r="D78" i="7"/>
  <c r="C78" i="7"/>
  <c r="B78" i="7"/>
  <c r="C115" i="5" l="1"/>
  <c r="D115" i="5"/>
  <c r="E115" i="5"/>
  <c r="F115" i="5"/>
  <c r="H115" i="5"/>
  <c r="J115" i="5"/>
  <c r="L115" i="5"/>
  <c r="B115" i="5"/>
  <c r="M154" i="5"/>
  <c r="L154" i="5"/>
  <c r="K154" i="5"/>
  <c r="J154" i="5"/>
  <c r="I154" i="5"/>
  <c r="H154" i="5"/>
  <c r="G154" i="5"/>
  <c r="F154" i="5"/>
  <c r="E154" i="5"/>
  <c r="D154" i="5"/>
  <c r="C154" i="5"/>
  <c r="B154" i="5"/>
  <c r="K76" i="5" l="1"/>
  <c r="J76" i="5"/>
  <c r="I76" i="5"/>
  <c r="G76" i="5"/>
  <c r="F76" i="5"/>
  <c r="E76" i="5"/>
  <c r="D76" i="5"/>
  <c r="B76"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42" i="5"/>
  <c r="L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H275"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42" i="5"/>
  <c r="K275" i="5"/>
  <c r="J275" i="5"/>
  <c r="G275" i="5"/>
  <c r="F275" i="5"/>
  <c r="C275" i="5"/>
  <c r="B275" i="5"/>
  <c r="I275" i="5" l="1"/>
  <c r="M275" i="5"/>
  <c r="E275" i="5"/>
  <c r="E446" i="14" l="1"/>
  <c r="D446" i="14"/>
  <c r="C446" i="14"/>
  <c r="B446" i="14"/>
  <c r="E213" i="14"/>
  <c r="F213" i="14"/>
  <c r="G213" i="14"/>
  <c r="C213" i="14"/>
  <c r="D213" i="14"/>
  <c r="B213" i="14"/>
  <c r="C252" i="14"/>
  <c r="D252" i="14"/>
  <c r="E252" i="14"/>
  <c r="F252" i="14"/>
  <c r="G252" i="14"/>
  <c r="H252" i="14"/>
  <c r="I252" i="14"/>
  <c r="J252" i="14"/>
  <c r="K252" i="14"/>
  <c r="L252" i="14"/>
  <c r="M252" i="14"/>
  <c r="B252" i="14"/>
  <c r="N252" i="14" l="1"/>
  <c r="C405" i="14"/>
  <c r="D405" i="14"/>
  <c r="E405" i="14"/>
  <c r="F405" i="14"/>
  <c r="G405" i="14"/>
  <c r="H405" i="14"/>
  <c r="I405" i="14"/>
  <c r="B405" i="14"/>
  <c r="C171" i="14"/>
  <c r="D171" i="14"/>
  <c r="E171" i="14"/>
  <c r="F171" i="14"/>
  <c r="G171" i="14"/>
  <c r="H171" i="14"/>
  <c r="I171" i="14"/>
  <c r="J171" i="14"/>
  <c r="K171" i="14"/>
  <c r="L171" i="14"/>
  <c r="M171" i="14"/>
  <c r="B171" i="14"/>
  <c r="C132" i="14"/>
  <c r="D132" i="14"/>
  <c r="E132" i="14"/>
  <c r="F132" i="14"/>
  <c r="G132" i="14"/>
  <c r="H132" i="14"/>
  <c r="I132" i="14"/>
  <c r="J132" i="14"/>
  <c r="K132" i="14"/>
  <c r="L132" i="14"/>
  <c r="M132" i="14"/>
  <c r="B132" i="14"/>
  <c r="C367" i="14"/>
  <c r="D367" i="14"/>
  <c r="E367" i="14"/>
  <c r="F367" i="14"/>
  <c r="G367" i="14"/>
  <c r="H367" i="14"/>
  <c r="I367" i="14"/>
  <c r="J367" i="14"/>
  <c r="K367" i="14"/>
  <c r="L367" i="14"/>
  <c r="M367" i="14"/>
  <c r="B367" i="14"/>
  <c r="F87" i="14"/>
  <c r="F93" i="14"/>
  <c r="F92" i="14"/>
  <c r="F91" i="14"/>
  <c r="F90" i="14"/>
  <c r="F89" i="14"/>
  <c r="C87" i="14"/>
  <c r="D87" i="14"/>
  <c r="E87" i="14"/>
  <c r="B87" i="14"/>
  <c r="C290" i="14" l="1"/>
  <c r="D290" i="14"/>
  <c r="E290" i="14"/>
  <c r="F290" i="14"/>
  <c r="B290" i="14"/>
  <c r="C77" i="14" l="1"/>
  <c r="B77" i="14"/>
  <c r="C119" i="4" l="1"/>
  <c r="D119" i="4"/>
  <c r="E119" i="4"/>
  <c r="F119" i="4"/>
  <c r="B119" i="4"/>
  <c r="C77" i="4" l="1"/>
  <c r="D77" i="4"/>
  <c r="E77" i="4"/>
  <c r="F77" i="4"/>
  <c r="G77" i="4"/>
  <c r="H77" i="4"/>
  <c r="I77" i="4"/>
  <c r="J77" i="4"/>
  <c r="K77" i="4"/>
  <c r="L77" i="4"/>
  <c r="M77" i="4"/>
  <c r="B77" i="4"/>
  <c r="C158" i="4"/>
  <c r="D158" i="4"/>
  <c r="E158" i="4"/>
  <c r="F158" i="4"/>
  <c r="G158" i="4"/>
  <c r="H158" i="4"/>
  <c r="I158" i="4"/>
  <c r="B158" i="4"/>
  <c r="E198" i="4" l="1"/>
  <c r="D198" i="4"/>
  <c r="C198" i="4"/>
  <c r="B198" i="4"/>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44" i="3"/>
  <c r="C77" i="3"/>
  <c r="D77" i="3"/>
  <c r="E77" i="3"/>
  <c r="F77" i="3"/>
  <c r="G77" i="3"/>
  <c r="H77" i="3"/>
  <c r="I77" i="3"/>
  <c r="J77" i="3"/>
  <c r="K77" i="3"/>
  <c r="L77" i="3"/>
  <c r="M77" i="3"/>
  <c r="B77" i="3"/>
  <c r="U70" i="3"/>
  <c r="U71" i="3"/>
  <c r="U72" i="3"/>
  <c r="U73" i="3"/>
  <c r="U74" i="3"/>
  <c r="U75" i="3"/>
  <c r="U76" i="3"/>
  <c r="U45" i="3"/>
  <c r="U46" i="3"/>
  <c r="U47" i="3"/>
  <c r="U48" i="3"/>
  <c r="U49" i="3"/>
  <c r="U50" i="3"/>
  <c r="U51" i="3"/>
  <c r="U52" i="3"/>
  <c r="U53" i="3"/>
  <c r="U54" i="3"/>
  <c r="U55" i="3"/>
  <c r="U56" i="3"/>
  <c r="U57" i="3"/>
  <c r="U58" i="3"/>
  <c r="U59" i="3"/>
  <c r="U60" i="3"/>
  <c r="U61" i="3"/>
  <c r="U62" i="3"/>
  <c r="U63" i="3"/>
  <c r="U64" i="3"/>
  <c r="U65" i="3"/>
  <c r="U66" i="3"/>
  <c r="U67" i="3"/>
  <c r="U68" i="3"/>
  <c r="U69" i="3"/>
  <c r="U44" i="3"/>
  <c r="C203" i="3"/>
  <c r="D203" i="3"/>
  <c r="E203" i="3"/>
  <c r="B203" i="3"/>
  <c r="C119" i="3"/>
  <c r="D119" i="3"/>
  <c r="E119" i="3"/>
  <c r="F119" i="3"/>
  <c r="B119" i="3"/>
  <c r="C159" i="3"/>
  <c r="D159" i="3"/>
  <c r="E159" i="3"/>
  <c r="F159" i="3"/>
  <c r="G159" i="3"/>
  <c r="H159" i="3"/>
  <c r="I159" i="3"/>
  <c r="B159" i="3"/>
  <c r="U77" i="3" l="1"/>
  <c r="N77" i="3"/>
  <c r="H234" i="5"/>
  <c r="C234" i="5"/>
  <c r="D234" i="5"/>
  <c r="F234" i="5"/>
  <c r="B234" i="5"/>
  <c r="J38" i="5"/>
  <c r="C38" i="5"/>
  <c r="D38" i="5"/>
  <c r="E38" i="5"/>
  <c r="F38" i="5"/>
  <c r="G38" i="5"/>
  <c r="H38" i="5"/>
  <c r="I38" i="5"/>
  <c r="B38" i="5"/>
  <c r="O24" i="2" l="1"/>
  <c r="P23" i="2" l="1"/>
  <c r="P22" i="2"/>
  <c r="P21" i="2"/>
  <c r="P31" i="2"/>
  <c r="P30" i="2"/>
  <c r="P29" i="2"/>
  <c r="O32" i="2"/>
  <c r="P14" i="2"/>
  <c r="P15" i="2"/>
  <c r="P13" i="2"/>
  <c r="P6" i="2"/>
  <c r="P5" i="2"/>
  <c r="P4" i="2"/>
  <c r="O16" i="2"/>
  <c r="B7" i="2" l="1"/>
  <c r="C7" i="2"/>
  <c r="D7" i="2"/>
  <c r="E7" i="2"/>
  <c r="F7" i="2"/>
  <c r="G7" i="2"/>
  <c r="H7" i="2"/>
  <c r="I7" i="2"/>
  <c r="J7" i="2"/>
  <c r="K7" i="2"/>
  <c r="L7" i="2"/>
  <c r="M7" i="2"/>
  <c r="N7" i="2"/>
  <c r="O7" i="2"/>
  <c r="P7" i="2" l="1"/>
  <c r="N24" i="2" l="1"/>
  <c r="N16" i="2" l="1"/>
  <c r="N32" i="2"/>
  <c r="M24" i="2" l="1"/>
  <c r="L24" i="2"/>
  <c r="K24" i="2"/>
  <c r="J24" i="2"/>
  <c r="I24" i="2"/>
  <c r="H24" i="2"/>
  <c r="G24" i="2"/>
  <c r="F24" i="2"/>
  <c r="E24" i="2"/>
  <c r="D24" i="2"/>
  <c r="C24" i="2"/>
  <c r="B24" i="2"/>
  <c r="C16" i="2"/>
  <c r="D16" i="2"/>
  <c r="E16" i="2"/>
  <c r="F16" i="2"/>
  <c r="G16" i="2"/>
  <c r="H16" i="2"/>
  <c r="I16" i="2"/>
  <c r="J16" i="2"/>
  <c r="K16" i="2"/>
  <c r="L16" i="2"/>
  <c r="M16" i="2"/>
  <c r="B16" i="2"/>
  <c r="C32" i="2"/>
  <c r="D32" i="2"/>
  <c r="E32" i="2"/>
  <c r="F32" i="2"/>
  <c r="G32" i="2"/>
  <c r="H32" i="2"/>
  <c r="I32" i="2"/>
  <c r="J32" i="2"/>
  <c r="K32" i="2"/>
  <c r="L32" i="2"/>
  <c r="M32" i="2"/>
  <c r="B32" i="2"/>
  <c r="P32" i="2" l="1"/>
  <c r="P16" i="2"/>
  <c r="P24" i="2"/>
</calcChain>
</file>

<file path=xl/sharedStrings.xml><?xml version="1.0" encoding="utf-8"?>
<sst xmlns="http://schemas.openxmlformats.org/spreadsheetml/2006/main" count="2343" uniqueCount="580">
  <si>
    <t>Table of Contents</t>
  </si>
  <si>
    <t>Table numbers</t>
  </si>
  <si>
    <t>Timeseries data</t>
  </si>
  <si>
    <t>3.2 to 3.5</t>
  </si>
  <si>
    <t>Completions</t>
  </si>
  <si>
    <t>3.6 to 3.16, 3.18</t>
  </si>
  <si>
    <t>Approvals</t>
  </si>
  <si>
    <t>3.19 to 3.22, 3.24</t>
  </si>
  <si>
    <t>Starts</t>
  </si>
  <si>
    <t>3.25 to 3.29</t>
  </si>
  <si>
    <t>Pipeline</t>
  </si>
  <si>
    <t>3.30 to 3.36</t>
  </si>
  <si>
    <t>Density</t>
  </si>
  <si>
    <t>3.17 and 3.23</t>
  </si>
  <si>
    <t>Affordable Housing Monitor</t>
  </si>
  <si>
    <t>3.37 to 3.39</t>
  </si>
  <si>
    <t>Accessible dwellings</t>
  </si>
  <si>
    <t>3.40 to 3.41</t>
  </si>
  <si>
    <t>CIL</t>
  </si>
  <si>
    <t>3.42 to 3.43</t>
  </si>
  <si>
    <t>Opportunity Areas</t>
  </si>
  <si>
    <t>Planning Decisions</t>
  </si>
  <si>
    <t>Planning Awards</t>
  </si>
  <si>
    <t>All data is from the London Development Database (LDD) except where stated.</t>
  </si>
  <si>
    <t>2004/05</t>
  </si>
  <si>
    <t>2005/06</t>
  </si>
  <si>
    <t>2006/07</t>
  </si>
  <si>
    <t>2007/08</t>
  </si>
  <si>
    <t>2008/09</t>
  </si>
  <si>
    <t>2009/10</t>
  </si>
  <si>
    <t>2010/11</t>
  </si>
  <si>
    <t>2011/12</t>
  </si>
  <si>
    <t>2012/13</t>
  </si>
  <si>
    <t>2013/14</t>
  </si>
  <si>
    <t>2014/15</t>
  </si>
  <si>
    <t>2015/16</t>
  </si>
  <si>
    <t>2016/17</t>
  </si>
  <si>
    <t>2017/18</t>
  </si>
  <si>
    <t>Average</t>
  </si>
  <si>
    <t>Conventional</t>
  </si>
  <si>
    <t>Non-self-contained</t>
  </si>
  <si>
    <t>Vacants</t>
  </si>
  <si>
    <t>Total</t>
  </si>
  <si>
    <t>* All long term vacants returning to use from the GOV.UK Housing Live Table 615.</t>
  </si>
  <si>
    <t>Central Activities Zone</t>
  </si>
  <si>
    <t>Inner</t>
  </si>
  <si>
    <t>Outer</t>
  </si>
  <si>
    <t>London Total:</t>
  </si>
  <si>
    <t>All boroughs</t>
  </si>
  <si>
    <t>Borough Name</t>
  </si>
  <si>
    <t>Net conventional completions</t>
  </si>
  <si>
    <t>Net non-conventional rooms</t>
  </si>
  <si>
    <t>Long term vacants returning to use</t>
  </si>
  <si>
    <t>London Plan benchmark</t>
  </si>
  <si>
    <t>% of target</t>
  </si>
  <si>
    <t>Barking and Dagenham</t>
  </si>
  <si>
    <t>Barnet</t>
  </si>
  <si>
    <t>Bexley</t>
  </si>
  <si>
    <t>Brent</t>
  </si>
  <si>
    <t>Bromley</t>
  </si>
  <si>
    <t>Camden</t>
  </si>
  <si>
    <t>City of London</t>
  </si>
  <si>
    <t>Net loss</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</si>
  <si>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</si>
  <si>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</si>
  <si>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</si>
  <si>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</si>
  <si>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</si>
  <si>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</si>
  <si>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</si>
  <si>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</si>
  <si>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</si>
  <si>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</si>
  <si>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</si>
  <si>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</si>
  <si>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</si>
  <si>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</si>
  <si>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</si>
  <si>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</si>
  <si>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London Legacy DC</t>
  </si>
  <si>
    <t>Merton</t>
  </si>
  <si>
    <t>Newham</t>
  </si>
  <si>
    <t>Redbridge</t>
  </si>
  <si>
    <t>Richmond upon Thames</t>
  </si>
  <si>
    <t>Southwark</t>
  </si>
  <si>
    <t>Sutton</t>
  </si>
  <si>
    <t>Tower Hamlets</t>
  </si>
  <si>
    <t>Waltham Forest</t>
  </si>
  <si>
    <t>Wandsworth</t>
  </si>
  <si>
    <t>Westminster</t>
  </si>
  <si>
    <t>London</t>
  </si>
  <si>
    <t>Table 3.7 Total net completions against London Plan benchmark for the three year period 2015/16 to 2017/18</t>
  </si>
  <si>
    <t>Total net completions</t>
  </si>
  <si>
    <t>Total expected by benchmark</t>
  </si>
  <si>
    <t>Delivery compared to benchmark</t>
  </si>
  <si>
    <t>LLDC</t>
  </si>
  <si>
    <t>Table 3.8 Gross conventional housing completions by tenure and number of bedrooms 2017/18</t>
  </si>
  <si>
    <t>Unit Tenure</t>
  </si>
  <si>
    <t>1 bed</t>
  </si>
  <si>
    <t>2 beds</t>
  </si>
  <si>
    <t>3 beds</t>
  </si>
  <si>
    <t>4 beds or more</t>
  </si>
  <si>
    <t>Social Rented</t>
  </si>
  <si>
    <t>Intermediate</t>
  </si>
  <si>
    <t>Affordable Rent</t>
  </si>
  <si>
    <t>Market</t>
  </si>
  <si>
    <t>All tenures</t>
  </si>
  <si>
    <t>% 3 or more</t>
  </si>
  <si>
    <t>Borough</t>
  </si>
  <si>
    <t>Existing units</t>
  </si>
  <si>
    <t>Proposed units</t>
  </si>
  <si>
    <t>Net units</t>
  </si>
  <si>
    <t>Net affordable %</t>
  </si>
  <si>
    <t>Grand Total</t>
  </si>
  <si>
    <t>‘Major’ schemes are those proposing 10 residential units or more.</t>
  </si>
  <si>
    <t>‘In referring to ‘planning permissions’ this table excludes certificates of Proposed Lawful Development and all types of prior approval, as well of Certificates of Existing Lawful Use.</t>
  </si>
  <si>
    <t>Table 3.11 Affordable housing completions as a proportion of total net conventional supply 2015/16 to 2017/18</t>
  </si>
  <si>
    <t>Total net conventional affordable completions</t>
  </si>
  <si>
    <t>Total net convenional</t>
  </si>
  <si>
    <t>Affordable as % of net conventional supply</t>
  </si>
  <si>
    <t>Average over 3 year cycle</t>
  </si>
  <si>
    <t>Table 3.12 Net conventional affordable housing completions by tenure 2015/16 to 2017/18</t>
  </si>
  <si>
    <t>Total affordable</t>
  </si>
  <si>
    <t>Table 3.13 Gross conventional housing completions by number of bedrooms 2017/18</t>
  </si>
  <si>
    <t>1</t>
  </si>
  <si>
    <t>2</t>
  </si>
  <si>
    <t>3</t>
  </si>
  <si>
    <t>4 or more</t>
  </si>
  <si>
    <t>Table 3.14 Gross conventional affordable housing completions by number of bedrooms 2017/18</t>
  </si>
  <si>
    <t>4+</t>
  </si>
  <si>
    <t>New build</t>
  </si>
  <si>
    <t>Conversion</t>
  </si>
  <si>
    <t>Change of use</t>
  </si>
  <si>
    <t>Lost</t>
  </si>
  <si>
    <t>Gained</t>
  </si>
  <si>
    <t>Net</t>
  </si>
  <si>
    <t>Total losses</t>
  </si>
  <si>
    <t>Total Gross Completions</t>
  </si>
  <si>
    <t>Total Net Completions</t>
  </si>
  <si>
    <t>Full</t>
  </si>
  <si>
    <t>Outline</t>
  </si>
  <si>
    <t>Reserved matters</t>
  </si>
  <si>
    <t>Amendments</t>
  </si>
  <si>
    <t>Office to Residential Prior Approval</t>
  </si>
  <si>
    <t>Other Prior Approvals</t>
  </si>
  <si>
    <t>S191 Certificate of Existing Lawful Use</t>
  </si>
  <si>
    <t>All permission types</t>
  </si>
  <si>
    <t>See density tab</t>
  </si>
  <si>
    <t>Student hall bedrooms</t>
  </si>
  <si>
    <t>Care home bedrooms</t>
  </si>
  <si>
    <t>Hostel / HMO bedrooms</t>
  </si>
  <si>
    <t>Total NSC</t>
  </si>
  <si>
    <t>Major' schemes are those proposing 10 residential units or more</t>
  </si>
  <si>
    <t>In refering to 'planning permissions' this table excludes certificates of Proposed Lawful Development and all types of prior approval, as well of Certificates of Existing Lawful Use.</t>
  </si>
  <si>
    <t>Number of Bedrooms</t>
  </si>
  <si>
    <t>% 3+</t>
  </si>
  <si>
    <t>Note: Not knowns are excluded from this table</t>
  </si>
  <si>
    <t>Other prior approvals</t>
  </si>
  <si>
    <t>Note: Amendments includes Minor Material Amendments and Variations to s106. Other prior approvals includes s192 Certificates of Proposed Lawful Development, but does not include office to residential prior approvals.</t>
  </si>
  <si>
    <t>Existing</t>
  </si>
  <si>
    <t>Proposed</t>
  </si>
  <si>
    <t>% Aff.</t>
  </si>
  <si>
    <t>Soc.Rent</t>
  </si>
  <si>
    <t>Int.</t>
  </si>
  <si>
    <t>Aff. Rent</t>
  </si>
  <si>
    <t>Soc. Rent</t>
  </si>
  <si>
    <t>Not Started</t>
  </si>
  <si>
    <t>Started</t>
  </si>
  <si>
    <t>Total Pipeline</t>
  </si>
  <si>
    <t>London Affordable Rent</t>
  </si>
  <si>
    <t>Discount Market Rent</t>
  </si>
  <si>
    <t>Discount Market Sale</t>
  </si>
  <si>
    <t>Other Intermediate</t>
  </si>
  <si>
    <t>London Living Rent</t>
  </si>
  <si>
    <t>Starter Home</t>
  </si>
  <si>
    <t>Net % Affordable</t>
  </si>
  <si>
    <t>Not known</t>
  </si>
  <si>
    <t>Richmond</t>
  </si>
  <si>
    <t>Office to Residential Prior Approvals</t>
  </si>
  <si>
    <t>All NSC</t>
  </si>
  <si>
    <t>Affordable percentage</t>
  </si>
  <si>
    <t xml:space="preserve">Affordable Housing </t>
  </si>
  <si>
    <t>Social rent</t>
  </si>
  <si>
    <t>Unknown tenure</t>
  </si>
  <si>
    <t xml:space="preserve">See MHCLG live table 1000 and statistical release for full notes and definitions. </t>
  </si>
  <si>
    <t xml:space="preserve">Borough </t>
  </si>
  <si>
    <t>Source: MHCLG live table 1006.</t>
  </si>
  <si>
    <t>Table excludes unknown tenure</t>
  </si>
  <si>
    <t>Local Plan Adoption</t>
  </si>
  <si>
    <t>Adopted Borough Policy Target (Numerical/ Percentage)</t>
  </si>
  <si>
    <t>Emerging Borough Policy Target</t>
  </si>
  <si>
    <t>Affordable Housing Tenure Split</t>
  </si>
  <si>
    <t>Barking &amp; Dagenham</t>
  </si>
  <si>
    <t>Use London Plan Policy</t>
  </si>
  <si>
    <t>30% intermediate
70% affordable rent</t>
  </si>
  <si>
    <t>40% for sites of 10 units or more (0.4 ha or more)</t>
  </si>
  <si>
    <t>n/a</t>
  </si>
  <si>
    <t>60% social rented
40% intermediate</t>
  </si>
  <si>
    <t xml:space="preserve">Core Strategy 2012  </t>
  </si>
  <si>
    <t>50% and a minimum of 35%</t>
  </si>
  <si>
    <t>70% social rented
30% intermediate</t>
  </si>
  <si>
    <t>Reg 18 Stage 2 December 2018. Threshold approach set at 35% with strategic target of 50%</t>
  </si>
  <si>
    <t>January 2019</t>
  </si>
  <si>
    <t>60% social-rented
40% intermediate</t>
  </si>
  <si>
    <t>July 2017</t>
  </si>
  <si>
    <t>50% on 25 or more units
Sliding scale on fewer than 25 units starting at 2% for one home and increasing by 2% for each additional home</t>
  </si>
  <si>
    <t>January 2015</t>
  </si>
  <si>
    <t>30% provision for sites of 10 dwellings or more on site and 60% off site</t>
  </si>
  <si>
    <t>35% on-site / 60% off-site. No overall strategic target of 50%</t>
  </si>
  <si>
    <t>February 2018</t>
  </si>
  <si>
    <t>50% subject to viability</t>
  </si>
  <si>
    <t>Probably OK with threshold approach as set out in London Plan</t>
  </si>
  <si>
    <t>Core Strategy April 2012</t>
  </si>
  <si>
    <t>50% for developments of 10 or more dwellings</t>
  </si>
  <si>
    <t>60% social/affordable rented; 40% intermediate</t>
  </si>
  <si>
    <t>40% provision for sites with 10 or more dwellings; developments with fewer than 10 units, a contribution towards off site affordable housing required based on borough wide target of 20%</t>
  </si>
  <si>
    <t>Reg I8 consultation December 2018. Threshold approach set at 35% with strategic target of 50%</t>
  </si>
  <si>
    <t>Core Strategy July 2014 and updated August 2016</t>
  </si>
  <si>
    <t>35% provision for sites of 10 dwellings or more than 0.5 ha</t>
  </si>
  <si>
    <t>50% provision for sites of 10  or more dwellings</t>
  </si>
  <si>
    <t xml:space="preserve">Hearing sessions for examination to start in June 2019. 50% subject to viability - no threshold approach at Reg 19. We have objected to this approach as non-conformity. </t>
  </si>
  <si>
    <t>Hammersmith &amp; Fulham</t>
  </si>
  <si>
    <t>Alterations to Core Strategy July 2017</t>
  </si>
  <si>
    <t>40% of habitable rooms for sites with 10 or more dwellings subject to viability</t>
  </si>
  <si>
    <t>40% provision for sites of 10 or more dwellings</t>
  </si>
  <si>
    <t>London Plan Policy (60% social/ affordable rented, 40% intermediate) but to be agreed on a case by case basis at pre app stage</t>
  </si>
  <si>
    <t>2008</t>
  </si>
  <si>
    <t>50% of all new homes from specified sources</t>
  </si>
  <si>
    <t>Examination 29-30 May 2019: 35% threshold but no overall strategic target of 50%</t>
  </si>
  <si>
    <t>35% provision for sites of 10 or more dwellings subject to viability</t>
  </si>
  <si>
    <t>Local Plan 2 policy remains the same</t>
  </si>
  <si>
    <t>70% social rent
30% intermediate</t>
  </si>
  <si>
    <t>September 2015</t>
  </si>
  <si>
    <t>40% provision for sites of 10 or more dwellings (strategic borough-wide target of 40% of all new housing)</t>
  </si>
  <si>
    <t>50% subject to viability - Reg 18 Draft not yet out to consultation</t>
  </si>
  <si>
    <t>February 2011</t>
  </si>
  <si>
    <t>50% additional housing built in the borough;
Sites below 10 units required to provide financial contribution</t>
  </si>
  <si>
    <t>Reg 18 Nov 2018. 50% Srategic affordable housing target and 45% threshold underpinned by local evidence</t>
  </si>
  <si>
    <t>Kensington &amp; Chelsea</t>
  </si>
  <si>
    <t>Local Plan Consolidated July 2015</t>
  </si>
  <si>
    <t>35% affordable on sites providing 650m or more gross residential floorspace, once the threshold is met all gross residential floorspace is liable for and affordable housing contribution. Split of 50/50 social/affordable rent and intermediate.</t>
  </si>
  <si>
    <t>A minimum 15% affordable units to be intermediate in Golborne, St Charles, Notting Barns, Norland, Colville, Earls’ Court and Cremorne wards.  All other wards a minimum of 85% social rented.</t>
  </si>
  <si>
    <t>50% on sites of 10 or more units.
Sites of 5 – 10 units:
5 units (1 affordable)
6 units (1 affordable)
7 units (2 affordable)
8 units (3 affordable)
9 units (4 affordable)
10 units (5 affordable)</t>
  </si>
  <si>
    <t>Draft Reg 18 Local Plan - recognises 50% Draft New London Plan strategic target</t>
  </si>
  <si>
    <t>50% on sites of 0.1 ha or 10 or more homes where public subsidy is available.  40% without public subsidy. Financial contribution for sites fewer than 10 units</t>
  </si>
  <si>
    <t>Strategic 50% target and Mayor's threshold approach set out in H6 of Draft New London Plan. 70/30 split in favour of low cost rented to intermediate</t>
  </si>
  <si>
    <t>June 2011</t>
  </si>
  <si>
    <t>50% from all sources</t>
  </si>
  <si>
    <t>50% from 2015 consultation main issues for new local Plan</t>
  </si>
  <si>
    <t>London Legacy Development Corporation</t>
  </si>
  <si>
    <t>July 2015</t>
  </si>
  <si>
    <t>35% minimum (or 455 our of 1,471)</t>
  </si>
  <si>
    <t>As per Draft New London Plan Policy H5 and H6. Plan submitted for examination in March. Awaiting hearing dates</t>
  </si>
  <si>
    <t>40% borough-wide
40% ten units or more
20% 1-9 units</t>
  </si>
  <si>
    <t>Reg 19 consultation Oct 2018. 11 units or more = As per Draft New London Plan Policy H5 and H6.
2-10 units. Up to an equivalent of 20% AH</t>
  </si>
  <si>
    <t>December 2018</t>
  </si>
  <si>
    <t>Old Oak Park Royal Development Corporation</t>
  </si>
  <si>
    <t>Currently at examination.</t>
  </si>
  <si>
    <t>As per Draft New London Plan Policy H5 and H6.</t>
  </si>
  <si>
    <t>70/30 in favour of intermediate</t>
  </si>
  <si>
    <t>March 2018</t>
  </si>
  <si>
    <t>35% minimuim - Strategic target.</t>
  </si>
  <si>
    <t>60/40 in favour of social and affordable rented</t>
  </si>
  <si>
    <t>July 2018</t>
  </si>
  <si>
    <t>50% of all new units.  1-9 units increments set at 4% for conversions, 5% for new build and 10% replacing employment floorspace</t>
  </si>
  <si>
    <t>80% social rent
20% intermediate</t>
  </si>
  <si>
    <t>Core Strategy 2011</t>
  </si>
  <si>
    <t>70% social rented
30% intermediate
Elephant &amp; Castle OA 50% - 50%;
Peckham AA  30% - 70%
Old Kent Road AA 50% - 50%
West Camberwell AA 50% - 50%.</t>
  </si>
  <si>
    <t>75% social rent
25% intermediate</t>
  </si>
  <si>
    <t>Sept 2010</t>
  </si>
  <si>
    <t>35%-50% provision for sites of 10 or more dwellings</t>
  </si>
  <si>
    <t>Minimum of 35%. Tenure split 70/30 in favour of social rented</t>
  </si>
  <si>
    <t>Core Strategy March 2012</t>
  </si>
  <si>
    <t>Core Strategy March 2016</t>
  </si>
  <si>
    <t>60% social/ affordable rent
40% intermediate</t>
  </si>
  <si>
    <t>August 2016</t>
  </si>
  <si>
    <t>60% social/ affordable rent; 40% intermediate</t>
  </si>
  <si>
    <t>% M4(2) Compliant</t>
  </si>
  <si>
    <t>% M4(3) Compliant</t>
  </si>
  <si>
    <t>Notes: Only schemes that are 100% New Build are included in the above table. Split schemes (some new build and some conversion of existing buildings) are not taken into account. M4(2) and M4(3) replaced Lifetime Homes and Wheelchair Accessible Homes standards in London on all approvals granted from 01/10/2015 onwards. Although homes may be designed to these standards, they are only counted if compliance with these standards is conditioned in the decision notice.</t>
  </si>
  <si>
    <t>Self-contained</t>
  </si>
  <si>
    <t>FY2015</t>
  </si>
  <si>
    <t>FY2016</t>
  </si>
  <si>
    <t>FY2017</t>
  </si>
  <si>
    <t>All years</t>
  </si>
  <si>
    <t>Islignton</t>
  </si>
  <si>
    <t>Note: Changes in non-self-contained accommodation are only recorded on LDD if they meet the criteria for submission, either by proposing a change of 7 rooms or more, or by meeting another criteria such as a loss or gain of residential units.</t>
  </si>
  <si>
    <t>Year</t>
  </si>
  <si>
    <t>S106</t>
  </si>
  <si>
    <t>2018/19</t>
  </si>
  <si>
    <t>117.92*</t>
  </si>
  <si>
    <t>607.51**</t>
  </si>
  <si>
    <t>* Total Crossrail Funding Planning Obligations SPG receipts to end 2018/19 financial year</t>
  </si>
  <si>
    <t>**Total figure based on actual receipts received since 2012/13 financial year</t>
  </si>
  <si>
    <t>Source: Transport for London</t>
  </si>
  <si>
    <t>Category</t>
  </si>
  <si>
    <t>£</t>
  </si>
  <si>
    <t>Total CIL Expenditure</t>
  </si>
  <si>
    <t>607,507,783 *</t>
  </si>
  <si>
    <t>Amount used to repay borrowing</t>
  </si>
  <si>
    <t>Amount spent (2018/19) on administration by TfL/ GLA (up to 1%)</t>
  </si>
  <si>
    <t>600,000 #</t>
  </si>
  <si>
    <t>Amount spent (2018/19) on administration by collecting authorities (up to 4%)</t>
  </si>
  <si>
    <t>4,896,272 ##</t>
  </si>
  <si>
    <t>Amount of CIL ‘in-hand’</t>
  </si>
  <si>
    <t>* figures for 2018/19 are based on actual income up to the end of March 2019.</t>
  </si>
  <si>
    <t># TfL / GLA admin fee capped at £600k in 2018/19.</t>
  </si>
  <si>
    <t>## figures correct to the end of March 2019</t>
  </si>
  <si>
    <t>Opportunity Area</t>
  </si>
  <si>
    <t>Bankside, Borough and London Bridge</t>
  </si>
  <si>
    <t>Canada Water</t>
  </si>
  <si>
    <t>Charlton Riverside</t>
  </si>
  <si>
    <t>City Fringe/ Tech City</t>
  </si>
  <si>
    <t>Earls Court and West Kensington</t>
  </si>
  <si>
    <t>Elephant and Castle</t>
  </si>
  <si>
    <t>Euston</t>
  </si>
  <si>
    <t>Greenwich Peninsula</t>
  </si>
  <si>
    <t>Harrow &amp; Wealdstone</t>
  </si>
  <si>
    <t>Ilford</t>
  </si>
  <si>
    <t>King's Cross - St Pancras</t>
  </si>
  <si>
    <t>London Riverside</t>
  </si>
  <si>
    <t>Old Oak and Park Royal</t>
  </si>
  <si>
    <t>OLSPG boundary</t>
  </si>
  <si>
    <t>Paddington</t>
  </si>
  <si>
    <t>Southall</t>
  </si>
  <si>
    <t>Tottenham Court Road</t>
  </si>
  <si>
    <t>Upper Lea Valley</t>
  </si>
  <si>
    <t>Victoria</t>
  </si>
  <si>
    <t>Waterloo</t>
  </si>
  <si>
    <t>Wembley</t>
  </si>
  <si>
    <t>White City</t>
  </si>
  <si>
    <t>Woolwich</t>
  </si>
  <si>
    <t>Note: Only Opportunity Areas with an adopted planning framework are included</t>
  </si>
  <si>
    <t>Not started</t>
  </si>
  <si>
    <t>Under construction</t>
  </si>
  <si>
    <t>2000-2007</t>
  </si>
  <si>
    <t>Average since 2012</t>
  </si>
  <si>
    <t>Total referrals</t>
  </si>
  <si>
    <t>Stage 2 referrals</t>
  </si>
  <si>
    <t>Strategic Call-ins</t>
  </si>
  <si>
    <t>-</t>
  </si>
  <si>
    <t>GLA Planning</t>
  </si>
  <si>
    <t>Award name</t>
  </si>
  <si>
    <t>Project Name</t>
  </si>
  <si>
    <t>Award citations taken from Jules Pipe’s and sponsors’ speeches at the ceremony</t>
  </si>
  <si>
    <t>Best New Place to Live</t>
  </si>
  <si>
    <t>Winner</t>
  </si>
  <si>
    <t>Camden Courtyards</t>
  </si>
  <si>
    <t xml:space="preserve">This innovative housing scheme successfully accommodates 50% affordable housing within a compact ‘S’-shaped block plan, resulting in an efficient use of the site, optimal residential density and a high proportion of dual aspect units. The building was built on previously vacant Brownfield site and is inspired by the rich industrial heritage of the area whilst complementing the Victorian and Georgian properties in the locality.  </t>
  </si>
  <si>
    <t>Highly Commended</t>
  </si>
  <si>
    <t>Kidbrooke Village</t>
  </si>
  <si>
    <t>An ambitious and design-led estate regeneration scheme that transforms the former Ferrier Estate through a 109-hectare masterplan.  Work commenced in 2007 and has now reached the half way stage, with 1,579 housing units completed.  A total of 4,800 homes are to be delivered by 2030 of which 35% will be affordable.  The masterplan includes an impressive mix of housing types and tenures based on a series of strong place making principles, including high quality green open space and a ‘village centre’, creating a strong sense of community.</t>
  </si>
  <si>
    <t>Best New Place to Work</t>
  </si>
  <si>
    <t>No.1 New Oxford Street</t>
  </si>
  <si>
    <t>The applicant demonstrated a positive collaborative dialogue with the Local Planning Authority that has helped produce a highly sustainable workspace with active frontages at ground floor level and a new public access through the back of the development. The physical alterations have not only brought a building of merit back to life, they have significantly enhanced the workspace and environment inside and out. The finished design respects the original architecture and creates workspace that inspires its new occupants, is durable and secures this important corner building for another generation.</t>
  </si>
  <si>
    <t>Republic</t>
  </si>
  <si>
    <t>Forming an integral part of the regeneration of the former East India commercial estate, the scheme successfully connects with East India and Blackwall DLR stations through a new sequence of pedestrian friendly public realm.  The project successfully utilises the structure of existing buildings and introduces new commercial and cultural uses arranged around a central atrium hub.  The scheme demonstrates impressive sustainability credentials based on the use of high-grade materials, exemplary cycling and well being facilities for occupiers and the creation of Europe’s only 100metre outdoor swimming pool.</t>
  </si>
  <si>
    <t>Best Mixed-Use Scheme</t>
  </si>
  <si>
    <t>Television Centre</t>
  </si>
  <si>
    <t>It was important for this regeneration scheme to respect the history of a media complex that is very familiar to the public. The best and most recognised elements of the buildings have been preserved and creatively adapted to accommodate a wide range of new uses. The result is a very high-quality mixed-use scheme that provides first class residential accommodation, offices, retail and health facilities. Not only are there hints of the previous media activities throughout the development, it successfully retains some of the broadcasting activities it is so well known for from the past to give a genuine integrated multi use development.</t>
  </si>
  <si>
    <t>The Heritage and Culture Award</t>
  </si>
  <si>
    <t>Walthamstow Wetlands</t>
  </si>
  <si>
    <t>This huge operational site for Thames Water was previously closed to the public until the London Borough of Waltham Forest persuaded Thames Water to grant them a 25-year lease and allow public access. It is now the largest urban wetland nature reserve in Europe that celebrates both the rich wetland habitats as well as the area’s rich industrial heritage. A locally listed Victorian power station was converted into a new visitor centre including a café, shop, exhibition and education space. There’s works on a listed copper mill to create a viewing platform over the wetlands and two kilometres of boardwalk have been laid out for walkers and cyclists. There is a vast schools programme and the wetlands centre is attracting high visitor numbers.</t>
  </si>
  <si>
    <t>South London Gallery Fire Station</t>
  </si>
  <si>
    <t>The project attracted £4million of investment including £600,000 from the Mayor to sensitively repair and repurpose this grade II listed former fire station which was previously on the Historic England’s Buildings At Risk Register.  The new gallery spaces successfully preserve and enhance the building’s special heritage value through a thorough design-led approach and the completed project represents an exemplar for repurposing derelict buildings of heritage value.</t>
  </si>
  <si>
    <t>Mayor’s Award for Sustainable Environmental Planning</t>
  </si>
  <si>
    <t>Agar Grove Estate</t>
  </si>
  <si>
    <t>This ongoing estate regeneration in the London Borough of Camden will result in the provision of 493 new homes to existing and future residents, of which 345 will be built to Passivhaus Standards. The largest scheme of this kind in the UK, the Passivhaus specification ensures improvements in air quality and reductions in energy demand and consumption. Meanwhile, the masterplan will enhance the public realm and connections with the surrounding area</t>
  </si>
  <si>
    <t>White Collar Factory</t>
  </si>
  <si>
    <t>An exemplar of highly sustainable and flexible workspace within the City Fringe opportunity area, the scheme includes openable windows to maximise natural ventilation and occupier comfort levels, a double level cycle hub and a structural frame designed to enable future adaption over a 100-year lifespan.  The building is designed to achieve a 25% reduction in operational carbon emissions over that of a conventional office block and achieves BREEAM Outstanding and LEED Platinum credentials.</t>
  </si>
  <si>
    <t>The Award for Community Engagement in the Planning Process</t>
  </si>
  <si>
    <t>ShedX – Growing Ideas in Tolworth</t>
  </si>
  <si>
    <t>Developed by ‘The Community Brain’, who in partnership with RB Kingston, secured £385,239 of GLA’s Good Growth Funding, the SHEDx project responds to Tolworth’s context and ‘quick win’ projects identified in the Tolworth Area Plan – by giving all of Tolworth’s communities a voice in the area’s anticipated regeneration. The judges were impressed by the energy and breadth of imagination given to creating a 15-month programme designed to create a new community narrative for Tolworth.</t>
  </si>
  <si>
    <t>Norwood Co-operative Local Investment Plan</t>
  </si>
  <si>
    <t>Lambeth Council designed a pioneering public engagement methodology to identify local priorities for investment from their Neighbourhood Community Infrastructure Levy.  The project demonstrated genuine community participation from the outset with local residents and businesses taking the lead on creating an area wide strategy called the Co-operative Local Investment Plan (CLIP) which was published in early 2018 and has resulted in a total of 1,160 projects for the Norwood area stemming from 690 respondents.</t>
  </si>
  <si>
    <t>The Borough-led Projects Award</t>
  </si>
  <si>
    <t>Colville Estate Regeneration</t>
  </si>
  <si>
    <t>The London Borough of Hackney has demonstrated a very forward-thinking approach to estate regeneration. From the outset, Hackney has been very engaged with the existing community, listened to what they wanted from the project and involved them in an iterative design process. Hackney entered into a joint venture partnership with developer Anthology to build some private housing to cross-subsidise delivery of the wider project. The blocks that have been delivered so far, are high quality and tenure blind and the estate is being fundamentally transformed.</t>
  </si>
  <si>
    <t>The Mayor’s Award for Good Growth</t>
  </si>
  <si>
    <t>For its effective use of land to deliver increased housing in an environmentally-sustainable manner, in close dialogue with the local community, resulting in improvements for existing and future residents.</t>
  </si>
  <si>
    <t>Table 3.4 Net Conventional housing pipeline in London at end of financial year (31st March)</t>
  </si>
  <si>
    <t>Table 3.2 Net housing supply in London</t>
  </si>
  <si>
    <t>Table 3.3 Net conventional housing approvals</t>
  </si>
  <si>
    <t>Table 3.5 Net conventional housing completions</t>
  </si>
  <si>
    <t>Table 3.6 Total net completions against London Plan benchmark 2017/18</t>
  </si>
  <si>
    <t>Table 3.9 Conventional completions by tenure FY2017/18</t>
  </si>
  <si>
    <t>Table 3.10 Conventional completions in major planning permissions by tenure FY2017/18</t>
  </si>
  <si>
    <t>Table 3.15 Net conventional completions by development type 2017/18</t>
  </si>
  <si>
    <t>Table 3.16 Net conventional housing completions by permission type 2017/18</t>
  </si>
  <si>
    <t>Table 3.17 Density of residential completions by borough (dwellings per hectare) 2008/09 to 2017/178</t>
  </si>
  <si>
    <t>Table 3.18 Net non-self-contained housing completions by use 2017/18</t>
  </si>
  <si>
    <t>Table 3.19 Conventional approvals by tenure FY2017/18</t>
  </si>
  <si>
    <t>Table 3.20 Conventional approvals in major planning permissions by tenure FY2017/18</t>
  </si>
  <si>
    <t>Table 3.21 Gross conventional housing approvals by number of bedrooms 2017/18</t>
  </si>
  <si>
    <t>Table 3.22 Net conventional housing approvals by permission type 2017/18</t>
  </si>
  <si>
    <t>Table 3.23 Density of residential approvals by borough (dwellings per hectare) 2008/09 to 2017/178</t>
  </si>
  <si>
    <t>Table 3.24 Net non-self-contained housing approvals by use 2017/18</t>
  </si>
  <si>
    <t>Table 3.25 Conventional starts by tenure 2017/18</t>
  </si>
  <si>
    <t>Table 3.26 Conventional starts in major planning permissions by tenure 2017/18</t>
  </si>
  <si>
    <t>Table 3.27 Gross conventional housing starts by number of bedrooms 2017/18</t>
  </si>
  <si>
    <t>Table 3.28 Net conventional housing starts by permission type 2017/18</t>
  </si>
  <si>
    <t>Table 3.29 Net non-self-contained housing starts by use 2017/18</t>
  </si>
  <si>
    <t>Table 3.30 Conventional pipeline at 31/03/2018</t>
  </si>
  <si>
    <t>Table 3.31 Net conventional pipeline by tenure at 31/03/2018</t>
  </si>
  <si>
    <t>Table 3.32 Conventional pipeline by tenure at 31/03/2018</t>
  </si>
  <si>
    <t>Table 3.33 Conventional pipeline in major planning permissions by tenure at 31/03/2018</t>
  </si>
  <si>
    <t>Table 3.35 Net conventional housing pipeline by permission type at 31/03/2018</t>
  </si>
  <si>
    <t>Table 3.34 Gross conventional housing pipeline by number of bedrooms at 31/03/2018</t>
  </si>
  <si>
    <t>Table 3.36 Net non-self-contained pipeline at 31/03/18</t>
  </si>
  <si>
    <t>Table 3.17 Density of residential completions by borough (dwellings per hectare) 2008/09 to 2017/18</t>
  </si>
  <si>
    <t>Table 3.23 Density of residential approvals by borough (dwellings per hectare) 2008/09 to 2017/18</t>
  </si>
  <si>
    <t>Figure 3.1 Total housing delivery against London Plan housing targets</t>
  </si>
  <si>
    <t>Figure 3.6 Net affordable housing delivery by tenure</t>
  </si>
  <si>
    <t>Figure 3.7 Affordable housing delivery as a percentage of net conventional housing delivery</t>
  </si>
  <si>
    <t>Figure 3.8 Net conventional housing pipeline</t>
  </si>
  <si>
    <t>Table 3.37 Affordable housing delivery by type</t>
  </si>
  <si>
    <t>Table 3.38 Affordable delivery in London by tenure 2017/18</t>
  </si>
  <si>
    <t>Table 3.39 Affordable housing policy by planning authority</t>
  </si>
  <si>
    <t>33% provision for sites of 10 or more dwellings.
Minimum 15% in Nine Elms</t>
  </si>
  <si>
    <t>35% everywhere / 50% in Aylesbury Action Area core</t>
  </si>
  <si>
    <t>70% social/ affordable rent
30% intermediate</t>
  </si>
  <si>
    <t>A minimum of 35% on-site. No threshold approach and all subject to viability</t>
  </si>
  <si>
    <t>Reg 19 consultation March 2019. 35% affordable housing. Tenure split 70/30 in favour of social rented. Area specific split 75/25 in favour of social rented</t>
  </si>
  <si>
    <t xml:space="preserve">50%.  Viability required on schemes below 50% except Canning where threshold for viability set at 35% . </t>
  </si>
  <si>
    <t>Between 35-50% affordable housing to have tenure split of 60/40 in favour of social housing. In Canning Town tenure split of 65/35.</t>
  </si>
  <si>
    <t>70% social/ affordable
30% intermediate</t>
  </si>
  <si>
    <t>70% social/ affordable rent; 30% intermediate</t>
  </si>
  <si>
    <r>
      <t>50% by floor area on residential floorspace in excess of 800m</t>
    </r>
    <r>
      <rPr>
        <vertAlign val="superscript"/>
        <sz val="12"/>
        <color theme="1"/>
        <rFont val="Arial"/>
        <family val="2"/>
      </rPr>
      <t>2</t>
    </r>
    <r>
      <rPr>
        <sz val="12"/>
        <color theme="1"/>
        <rFont val="Arial"/>
        <family val="2"/>
      </rPr>
      <t xml:space="preserve"> gross internal area</t>
    </r>
  </si>
  <si>
    <t>60% affordable/ social rent
40% intermediate</t>
  </si>
  <si>
    <t>on sites with 10 or more dwellings or sites of 0.5ha or more:
70% social/ affordable rented
30% intermediate</t>
  </si>
  <si>
    <t>60% social/ affordable rented; 40% intermediate</t>
  </si>
  <si>
    <t>60% affordable/ social rented
40% intermediate</t>
  </si>
  <si>
    <t>Core Strategy 2012 / Deveopment Management Policies 2013</t>
  </si>
  <si>
    <t>Core Strategy December 2010/ Deveopment Management Policies July 2015</t>
  </si>
  <si>
    <t>70% social/ affordable rented
30% intermediate</t>
  </si>
  <si>
    <t>Core Strategy 2010/ Development Management Policies 2014</t>
  </si>
  <si>
    <t>60% social/ affordable rent
40% intermediate including key worker housing</t>
  </si>
  <si>
    <r>
      <t>35% provision for sites of 11 dwellings or more than 1,000m</t>
    </r>
    <r>
      <rPr>
        <vertAlign val="superscript"/>
        <sz val="12"/>
        <color theme="1"/>
        <rFont val="Arial"/>
        <family val="2"/>
      </rPr>
      <t>2</t>
    </r>
  </si>
  <si>
    <t>Adopted
70% social rented
30% intermediate
Emerging
70% social/ affordable rented
30% intermediate</t>
  </si>
  <si>
    <t>Core Strategy and Development Managment Policies 2012</t>
  </si>
  <si>
    <t>Core Strategy 2010/ Development Management Policies 2011</t>
  </si>
  <si>
    <t>Core Strategy July 2010 / Development Management Polices Nov 2016</t>
  </si>
  <si>
    <t>November 2012
Development Management Policies (Local Plan 2 examination 2018)</t>
  </si>
  <si>
    <t>Core Strategy 2011
Development Management Policies and sites 2014</t>
  </si>
  <si>
    <t>Reg 18 consultation November to December 2018.
35% affordable housing. No threshold approach. Tenure split 60/40 in favour of intermediate</t>
  </si>
  <si>
    <t>Table 3.40 New build homes meeting accessible housing standards M4(2) and M4(3) approved 2017/18</t>
  </si>
  <si>
    <t>Table 3.41 Net approvals of specialist housing units 2017/18</t>
  </si>
  <si>
    <t>Table 3.42 Developer contributions towards funding Crossrail (£M). Net of CIL administration costs</t>
  </si>
  <si>
    <t>Table 3.43 Use of CIL receipts</t>
  </si>
  <si>
    <t>All Thames-side planning authorities should consider in their Strategic Flood Risk Assessments (SFRAs), and put in place Local Plan, policies to promote the setting back of development from the edge of the Thames and tidal tributaries to enable sustainable and cost effective upgrade of river walls/embankments in line with Policy 5.12, Catchment Flood Management Plans (CFMPs), TE2100 and advice from the Environment Agency.</t>
  </si>
  <si>
    <t>Planning Authorities continue to update their SFRAs, DPDs and Local Plans where necessary, on which there is close liaison with the Environment Agency. Most London boroughs have in place Local Plan policies which make reference to Thames Estuary 2100, or have proposed such policies in their draft Local Plans.</t>
  </si>
  <si>
    <t>The boroughs of Richmond, Kingston, Hounslow and Wandsworth should put in place policies to ensure alternative responses to managing fluvial risk such as flood resilience measures (e.g. flood gates) or potentially safeguarding land for future flood storage or, on the fluvial tributaries, setting back local defences or any resilience measures between Teddington Lock and Hammersmith Bridge in line with TE2100 findings.</t>
  </si>
  <si>
    <t>Richmond, Hounslow, Kingston, and Wandsworth all have policies in their Local Plans to address flood risk management from all sources.</t>
  </si>
  <si>
    <t>The boroughs of Newham and Greenwich should work with the Environment Agency on issues such as the safeguarding of potential land needs around the existing Thames Barrier, and the London Borough of Bexley should work with the Environment Agency on future flood risk management options in line with TE2100 findings.</t>
  </si>
  <si>
    <t>Boroughs at confluences of tributary rivers with the Thames should ensure flood risk assessments (FRAs) include an assessment of the interaction of all forms of flooding, but fluvial and tidal flood risks in particular. These are the boroughs of Havering, Barking and Dagenham, Newham, Tower Hamlets, Greenwich, Lewisham, Wandsworth, Hounslow, Richmond and Kingston.</t>
  </si>
  <si>
    <t>Tidal influences are generally taken into account in the SFRAs. Modelling addresses the interaction of fluvial and tidal flood risk at confluences.</t>
  </si>
  <si>
    <t>The Environment Agency continues to work with local authorities to ensure SFRAs, Local Plan policies, Opportunity Area Planning Frameworks and planning applications apply these flood risk management measures as a standard. The Environment Agency is also encouraging the development of a ‘riverside strategy’ approach to ensure that these principles are embedded within regeneration and redevelopment opportunities.</t>
  </si>
  <si>
    <t>Developments all across London should reduce surface water discharge, in line with the Sustainable Drainage hierarchy set out in Policy 5.13 of the London Plan, the emerging Sustainable Design and Construction SPG and the emerging London Sustainable Drainage Action Plan (LSDAP).</t>
  </si>
  <si>
    <t>Thames Water should continue its programme of addressing foul sewer flooding.</t>
  </si>
  <si>
    <t>Groundwater flood risk should be considered in FRAs and SFRAs to ensure that its impacts do not increase.</t>
  </si>
  <si>
    <t>As SFRAs are reviewed, this is starting to be included, and it is also being addressed in some site specific FRAs. However, poor data quality may prevent more detailed consideration.</t>
  </si>
  <si>
    <t>Reservoir flood risk should be considered in FRAs and SFRAs to ensure its impacts do not increase.</t>
  </si>
  <si>
    <t>As SFRAs are reviewed, this is being considered, and is being addressed in some site specific FRAs as well.</t>
  </si>
  <si>
    <t>Detailed flood risk assessments should be undertaken at an early stage at the level of individual major development locations and town centre development sites. Opportunities to reduce flood risk should be maximised where possible.</t>
  </si>
  <si>
    <t>Relevant transport authorities and operators should examine, and regularly review, their infrastructure for potential flooding locations and flood risk reduction measures. This should include their networks, stations, depots, underpasses and tunnels. For large stations and depots, solutions should be sought to store or disperse rainwater from heavy storms.</t>
  </si>
  <si>
    <t>Emergency service authorities and operators covering hospitals, ambulance, fire stations, police stations and prisons should ensure that emergency plans, in particular for facilities in flood risk areas, are in place. They should be regularly reviewed so that they can cope in the event of a major flood. These plans should put in place cover arrangements through other suitable facilities.</t>
  </si>
  <si>
    <t>Education authorities should ensure that emergency plans, in particular for facilities in flood risk areas, are in place and regularly reviewed so that they can cope in the event of a major flood. These plans should put in place cover arrangements through other suitable facilities.</t>
  </si>
  <si>
    <t>Operators of electricity, gas, water, sewerage, and waste utility sites should maintain an up to date assessment of the flood risk to their installations and, considering the likely impacts of failure, establish any necessary protection measures including secondary flood defences.</t>
  </si>
  <si>
    <t>Number</t>
  </si>
  <si>
    <t>Recommendation</t>
  </si>
  <si>
    <t>Progress at August 2019</t>
  </si>
  <si>
    <t>Greenwich has up-to-date Local Plan policies in place to enable the potential safeguarding of land needs around the existing Thames Barrier.
Any major land take for a new flood barrier will be outside London.</t>
  </si>
  <si>
    <t>Regeneration and redevelopment of London’s fluvial river corridors offer a crucial opportunity to reduce flood risk. SFRAs and policies should focus on making the most of this opportunity through appropriate location, layout and design of development as set out in the Thames CFMP.  In particular opportunities should be sought to:
* Set back development from the river edge to enable sustainable and cost effective flood risk management options
* Ensure that developments at residual flood risk are designed to be flood compatible and/or flood resilient
* Maximise the use of open spaces within developments which have a residual flood risk to make space for flood water</t>
  </si>
  <si>
    <t>In strategic developments reviewed by the GLA, many developments achieve greenfield run-off rates. However, these schemes often rely on attenuation tanks. GLA officers promote the use of ‘green’ sustainable drainage techniques, which can deliver a wider range of benefits and feature higher in the hierarchy. There is also more emphasis on such techniques in the drainage hierarchy of the draft new London Plan policy.
A new London-wide drainage pro-forma has been co-developed between the GLA and lead Local Flood Authorities to provide consistency across London in terms of what information is needed as part of a drainage strategy and how it should be formatted. This pro-forma was rolled out in April 2019.</t>
  </si>
  <si>
    <t>Thames Water continues to address localised sewer flooding problems.
Specifically related to Counters Creek catchment in west London, Thames Water no longer intends to pursue installation of a large storm relief sewer. Instead the aim is to reduce sewer flooding through a combination of non-return valve installations, targeted sustainable drainage measures, and local pipe upgrades.</t>
  </si>
  <si>
    <t>This is generally being achieved for developments greater than 1 hectare with flood risk from any source. 
The GLA has led work with the Environment Agency, relevant boroughs and water companies to promote Integrated Water Management Strategies (IWMSs) at major development locations including Vauxhall, Nine Elms and Battersea, Old Oak and Park Royal, the Charlton to Crayford Riverfront and Old Kent Road. Work is also starting on the Isle of Dogs, Thamesmead and Royal Docks. The GLA, again working closely with the Environment Agency, is also helping to inform the Sustainable Drainage Strategy for the Old Oak North development area, working with the OPDC Team.
In addition, the Environment Agency’s Sustainable Places Team is engaging with London boroughs at the pre-application stage.</t>
  </si>
  <si>
    <t>Through Drain London the GLA has undertaken work to examine surface water flood risk at hospital and emergency services sites across London.
Each London borough also has its own Multi-Agency Flood Plan, which should identify critical infrastructure/vulnerable sites at risk of flooding.
The London Resilience Forum provides a centralised forum for coordination of emergency response efforts across London.</t>
  </si>
  <si>
    <t>Through Drain London, the GLA has undertaken work to examine surface water flood risk at secondary school sites across London. The LSDAP also identifies school sites as having a good range of opportunities to implement more sustainable drainage measures.
Each London borough also has its own Multi-Agency Flood Plan, which should identify education facilities at risk.</t>
  </si>
  <si>
    <t>The updated 2017 RFRA provides a more up-to-date and accurate picture of flood risk to strategic utilities.
Electricity: Critical sub-stations and other assets are being upgraded and made more resilient by National Grid.
Water/Sewerage: Investment to improve mitigation/resilience of assets to flooding are taking place. Water companies are prioritising based on site-specific flood risk assessments.
The London Resilience Partnership has worked with multiple sectors to map out infrastructure interdependencies using the Anytown approach. This helps to identify the potential for cascading failures due to disruption in one sector.</t>
  </si>
  <si>
    <t>Table 3.44 Progress on Regional Flood Risk Appraisal recommendations</t>
  </si>
  <si>
    <t>Table 3.45 London borough policy documents reviewed in 2018</t>
  </si>
  <si>
    <t>Core Strategy adopted July 2010</t>
  </si>
  <si>
    <t>Draft Shop-fronts SPD Consultation (Jan18-Mar18)</t>
  </si>
  <si>
    <t>Local Plan adopted February 2019</t>
  </si>
  <si>
    <t>Local Plan adopted July 2017</t>
  </si>
  <si>
    <t>Local Plan adopted February 2018</t>
  </si>
  <si>
    <t>Core Strategy with Detailed Policies adopted July 2014</t>
  </si>
  <si>
    <t>Boundary Maps for Charlton Riverside Conservation Area and Thames Barrier and Bowater RD CA. (APR 18)</t>
  </si>
  <si>
    <t>Local Plan adopted September 2015</t>
  </si>
  <si>
    <t>Local Plan formally adopted December 2018</t>
  </si>
  <si>
    <t>Old Oak and Park Royal DC</t>
  </si>
  <si>
    <t>Local Plan formally adopted March 2018</t>
  </si>
  <si>
    <t>Local Plan adopted July 2018</t>
  </si>
  <si>
    <t>Planning Authority</t>
  </si>
  <si>
    <t>Plan status</t>
  </si>
  <si>
    <t>Plan documents reviewed and/or adopted during 2018</t>
  </si>
  <si>
    <t>Core strategy adopted July 2010
Borough wide development policies adopted March 2011</t>
  </si>
  <si>
    <t>Adopted both Core Strategy and Development Management Policies September 2012
Review in progress</t>
  </si>
  <si>
    <t>UDP policies 2004
Local Plan (Core Strategy) adopted February 2012
Review in progress</t>
  </si>
  <si>
    <t>Development Management Policies Local Plan Adopted Nov 2016
Review in progress</t>
  </si>
  <si>
    <t>Draft Brent design guide SPD Consultation (May18-Jul18)
Draft Local Implementation Plan 3 (LIP 3) Consultation (Oct18-Nov18)
Local Plan Reg 18 Preferred Options and IIA Consultation (Nov18-Jan19)
Harlesden Neighbourhood Plan Consultation (Aug18-Sep18)
Local Plan Reg 18 Preferred Options and IIA Consultation (Nov18-Jan19)</t>
  </si>
  <si>
    <t>Site G/Site 10 Draft Masterplan consultation (Sep18-Sep18)
Preliminary Draft Charging Schedule Consultation (Jan18-Feb18)
Local Plan Main Mods Consultation (Jun18-Aug18)</t>
  </si>
  <si>
    <t>Kentish Town Framework (Mar18)
Adopted Planning Guidance Phase 1 documents: Housing (interim), advertisements, basements etc (Apr 18)
Draft Kentish Town Planning Framework (Oct18-Dec18)
Planning Guidance Documents - Camden - Air quality, Altering and Extending Home Consultation (Nov18-Jan19)
How to invest CIL Borough Consultation - Not CIL Charging Schedule or related (Oct18)
Kentish Town Neighbourhood Forum Re-designation (Mar18-Apr18)
Dartmouth Park Neighbourhood Plan Consultation (Apr18-Jun18)
Hampstead Neighbourhood Plan - Referendum Held and approved (Jul18)
Dartmouth Park NHP – Re-designation of the Dartmouth Park NH forum (Oct18-Nov18)
Redington Frognal NHP consultation (Nov18-Dec18)
Extension of Redington and Frognal NHP Statutory Consultation (Nov18-Jan19)
Camley Street NHP Consultation (Nov18-Jan19)
Article 4 Direction - B1a to C3 Consultation (may18-Jun18)</t>
  </si>
  <si>
    <t>Local Plan adopted January 2015
Review in progress</t>
  </si>
  <si>
    <t>City Plan 2036 Reg 18 Preferred Approach consultation (Nov18-Feb19)
Adoption of Freight and Servicing SPD (Mar18)
Transport Strategy Consultation (Nov18-Jan19)
Postman’s Park Conservation Area Character Summary and Management Strategy (Apr 18)</t>
  </si>
  <si>
    <t>Local Plan adopted February 2018
Review in progress</t>
  </si>
  <si>
    <t>Local Plan Adopted (Feb18)
Suburban Design Guide (SPD2) and Statement of Community Involvement (SCI) Consultation (Sep18-Oct18)
Updated Local Plan Programme Including LDS (Jul18)</t>
  </si>
  <si>
    <t>Core Strategy DPD adopted April 2012
Development Management DPD adopted December 2013</t>
  </si>
  <si>
    <t>Core Strategy adopted November 2010
Development Management Document adopted November 2014
Review in progress</t>
  </si>
  <si>
    <t>Edmonton Leeside AAP Examination (Jun18-Sep18)
Draft New Local Plan Reg 18 Issues and Options consultation (Dec18-Feb19)</t>
  </si>
  <si>
    <t>Core Strategy adopted November 2010
Development Management Local Plan adopted July 2015
Site Allocations Local Plan adopted July 2016
Review in progress</t>
  </si>
  <si>
    <t>Local Plan adopted March 2013
Development Management DPD July 2017
Site Allocations DPD July 2017</t>
  </si>
  <si>
    <t>Local Plan Adopted (Feb 18)
Wood Green AAP - Preferred Option Reg 18 (Feb18-May18)
Tottenham High Road Strategy (Mar18)
Planning Obligations SPD adopted (Apr18)</t>
  </si>
  <si>
    <t>Core Strategy Adopted February 2012
Development Management Policies Local Plan adopted July 2013</t>
  </si>
  <si>
    <t>Core Strategy adopted 2008
Review in progress</t>
  </si>
  <si>
    <t>Statement of common ground with adjoining authorities (Oct18)
Draft Charging Schedule Consultation (Aug18-Oct18)
Full review. Local Plan submitted to Secretary of State for examination (Oct18)</t>
  </si>
  <si>
    <t>Local Plan Part 1 adopted November 2012
Review in progress
Examination underway</t>
  </si>
  <si>
    <t>Hillingdon/SCS Railways Joint Venture - High Speed 2 works under the town and country planning act 1990 - Ruislip Golf Course Consultation (Oct18)
Review of Local List for Validation of Planning Applications (Dec18-Feb19)
Local Plan Part 2 submitted to Secretary of State for examination (May18)
Examination hearings (Aug18)</t>
  </si>
  <si>
    <t>Core Strategy adopted February 2011
Development Management Policies adopted June 2013
Review in progress</t>
  </si>
  <si>
    <t>Site Allocations Direction of Travel (Feb18-Mar18)
Consultation on the Draft Local Plan Reg 18 (Nov18-Jan19)
Finsbury Park and Stroud Green Neighbourhood Area and Forum Designation (Nov18)
Publication of NH Area and Forum Designation (Nov18)
Article 4 Direction (CAZ) Office to Residential (Mar18)</t>
  </si>
  <si>
    <t>Core Strategy (Adopted Dec 2010)
Partial reviews:
Pubs and Local Character adopted Oct 2013
Conservation and Design adopted Dec 2014
Miscellaneous Matters adopted Dec 2014
Basements adopted Jan 2015
Review in progress
Examination underway</t>
  </si>
  <si>
    <t>Consultation on Second Draft Planning Contributions SPD (Nov18-Jan19)
CIL Instalments Policy (May18)
Re-designation of the St Quintin and Woodlands Neighbourhood Forum (May18-Jun18)
Mayfair NH Plan Reg 15 (May18-Jun18)
Draft Conservation Area Appraisals for Thames CA, Hans Town CA, Oxford Gardens CA, Norland CA (Nov18-Dec18)
5 Year housing Supply (Apr18)
Local Plan Partial review - Main Modifications (Jul18-Sep18)</t>
  </si>
  <si>
    <t>Gypsy and Traveller Needs Assessment proposed methodology (Jan18)
Kingston Riverside Public Realm SPD (Oct18)</t>
  </si>
  <si>
    <t>Article 4 Direction (CAZ) Office to Residential (Apr18-May18)
Draft Revised Local Plan Reg 18 Issues and Options consultation (Oct18-Dec18)</t>
  </si>
  <si>
    <t>Lambeth Local Plan adopted September 2015
Partial review in progress</t>
  </si>
  <si>
    <t>Core Strategy, including Development Management policies, adopted April 2012
Preparing a new Local Plan and Kingston Opportunity Area</t>
  </si>
  <si>
    <t>Core Strategy Adopted June 2011
Development Management Policies adopted 2014
Updated Local Development Scheme (May18)</t>
  </si>
  <si>
    <t>Updated Local Development Scheme (May18)
Draft Alterations and Extensions SPD (Aug18-Sep18)
Gypsy and Traveller Sites Consultation (Sep18-Nov18)</t>
  </si>
  <si>
    <t>Current Local Plan adopted July 2015
Review in progress</t>
  </si>
  <si>
    <t>Local Plan (Regulation 19) Publication Consultation (Dec18)
SEA Screening Consultation for Night-time Economy SPD (Dec18-Jan19)
CIL (Reg 15) Preliminary Draft Charging Schedule (Nov18-Dec18)
Local Plan Reg 19 Consultation on Submission Draft (Nov18-Dec18)</t>
  </si>
  <si>
    <t>Core Strategy adopted 2011
South London Waste Plan adopted 2012
Sites and Policies Plan and Policies Map adopted July 2014
Review in progress</t>
  </si>
  <si>
    <t>Local Plan 2020 Stage 1 consultation (Nov17-Jun18)
Local Plan 2020 Stage 2 consultation (Oct18-Jan19)
Development Viability SPD (Jan18-Feb18)
Estates Local Plan adoption (Feb18)
Future Wimbledon Masterplan (Oct18-Dec18)</t>
  </si>
  <si>
    <t xml:space="preserve">Submission of Local Plan to the Secretary of State (Mar18) 
Updates to proposed submission Local Plan (Mar18) 
Local Plan EiP (Apr18-Jun18) 
Local Plan Main and Minor Modifications (Jul18-Sep18) 
Notification of Inspector’s Report: Newham Revised Local Plan (Nov18) 
Local Plan formally adopted (Dec18) 
Altering and Extending Your Home adopted (Feb18) 
Woodgrange Road and Romford Road Conservation Areas Article 4 Directions (Feb18-Mar18) 
Durham Road Conservation Area (Feb18-Mar18)
</t>
  </si>
  <si>
    <t>In preparation
Examination underway</t>
  </si>
  <si>
    <t>Second Revised Draft of the Local Plan for Regulation 19 consultation (Jun18-Jul18)
Draft Local Plan submitted to Secretary of State for Examination 4 October 2018</t>
  </si>
  <si>
    <t>Local Plan formally adopted (Mar18)
Noise Generating and Noise Sensitive Development - notice of adoption (Sep18)
Community Infrastructure Levy (Nov18-Jan19)
Article 4 borough-wide HMOs non-immediate (Dec18-Jan19)</t>
  </si>
  <si>
    <t>Core Strategy April 2011
Saved Southwark Plan July 2007
Review in progress</t>
  </si>
  <si>
    <t>Movement Plan (Nov18-Jan19)
Old Kent Road Forum - Tall Buildings (Dec18)
Old Kent Road Forum (Nov18)
Article 4 Direction (CAZ) Office to Residential (Mar18-May18)
Change of use from Offices to Residential - Article 4 (Nov18)
The Old Southern Railway Stables and the Forge - Article 4 (Nov18)</t>
  </si>
  <si>
    <t>Local Plan Formally Adopted (Mar18)
Local Development Scheme adopted (Mar18)
Local Implementation Plan (Nov18-Dec18)
Brownfield Land Register (Nov18-Dec18)
CIL Reg 123 List (Nov18-Dec18)</t>
  </si>
  <si>
    <t>Current Core Strategy adopted 2010
Managing Development Document (including site allocations) adopted 2013
Review in progress
Examination underway</t>
  </si>
  <si>
    <t>Local Plan submission to the Secretary of State for Examination (Feb18)
Local Plan Examination hearings (Sept-Oct18)
AMR and Five Year Housing Land Supply Report 2018 (May18)
Community Governance Review Consultation (Nov18-Dec18)
Statement of Community Involvement (Nov18-Jan19)
Community Infrastructure Levy (Nov18-Jan19)
Draft Isle of Dogs Neighbourhood Plan (Reg 15) (Jan18-Feb18)
Poplar Regeneration Alliance Neighbourhood proposed area and forum (Aug18-Sep18)</t>
  </si>
  <si>
    <t>Notice of adoption of the Local Plan (Jul18)
Noise Generating and Noise Sensitive Development notice of adoption (Sep18)
Conservation Area Designation (Jul18)
Conservation Area Public Consultation (Oct18-Dec18)
Local Plan - proposed main modifications (Nov17-Feb18)</t>
  </si>
  <si>
    <t>Core Strategy adopted March 2012
Development Management Policies with Policies Map adopted in October 2013
Review in progress</t>
  </si>
  <si>
    <t>Affordable housing and Viability SPD adopted (May18)
Statement of Community Involvement (Sep18-Oct18)
Highams Park Draft Neighbourhood Plan (Jun18-Aug18)
Variation to Non-immediate Article 4 Direction (Offices to Residential) (Mar18-Apr18)
Draft Local Plan Issues and Options Regulation 18 consultation (Nov17-Dec17)</t>
  </si>
  <si>
    <t>Core Strategy and Development Management Policies adopted March 2016
Review in progress</t>
  </si>
  <si>
    <t>Westminster City Plan formal adoption November 2016
Review in progress</t>
  </si>
  <si>
    <t>Local Plan - Employment and Industry Document. Notification of Inspectors Report and main modifications (Sep18)
Local Plan – Industry and Employment Document formal adoption (Dec18)
Local Plan Full Review Issues Document consultation (Dec18-Feb19)</t>
  </si>
  <si>
    <t>City Plan 2019-2040 Local Plan Reg 18 consultation (Nov18-Dec18)
Article 4 Direction - removal of office (B1a) to residential permitted development rights (Feb18-Apr18)</t>
  </si>
  <si>
    <t>Thamesmead and Abbey Wood</t>
  </si>
  <si>
    <t>Vauxhall, Nine Elms and Battersea</t>
  </si>
  <si>
    <t>Colindale/ Burnt Oak</t>
  </si>
  <si>
    <t>Cricklewood/ Brent Cross</t>
  </si>
  <si>
    <t>Harrow and Wealdstone</t>
  </si>
  <si>
    <t>Table 3.47 Net housing pipeline in adopted Opportunity Areas at 31/03/2018</t>
  </si>
  <si>
    <t>Table 3.46 Net housing completions in adopted Opportunity Areas 2017/18</t>
  </si>
  <si>
    <t>Table 3.48 Planning applications referred to the Mayor</t>
  </si>
  <si>
    <t>Table 3.49 Number of Stage 2s and call-ins considered and approved by year</t>
  </si>
  <si>
    <t>Calendar Year</t>
  </si>
  <si>
    <t>Of which that include (C3) residential units</t>
  </si>
  <si>
    <t>Total number of Stage 2/ call-ins considered by the Mayor</t>
  </si>
  <si>
    <t>Total number of Stage 2/ call-ins recommended for approval</t>
  </si>
  <si>
    <t>Table 3.50 Tenure of residential units in Stage 2 decisions 2018</t>
  </si>
  <si>
    <t>Tenure</t>
  </si>
  <si>
    <t>Units</t>
  </si>
  <si>
    <t>Shared Ownership</t>
  </si>
  <si>
    <t>Social Rent</t>
  </si>
  <si>
    <t>Private units</t>
  </si>
  <si>
    <t>Note: Excludes s73 amendments.</t>
  </si>
  <si>
    <t>Shared ownership includes London Shared Ownership</t>
  </si>
  <si>
    <t>Source for all tables: GLA Planning. All figures are for calendar years</t>
  </si>
  <si>
    <t>Table 3.51 The Mayor's London Planning Awards</t>
  </si>
  <si>
    <t>Flood risk and development plans progress</t>
  </si>
  <si>
    <t>3.44 to 3.45</t>
  </si>
  <si>
    <t>3.46 to 3.47</t>
  </si>
  <si>
    <t>3.48 to 3.50</t>
  </si>
  <si>
    <t>Figure 3.9 Percentage of affordable housing in the pipeline at year end 31/03/2012 to 31/03/2018</t>
  </si>
  <si>
    <t>Figures 3.1 and 3.6 to 3.9</t>
  </si>
  <si>
    <t>Figures</t>
  </si>
  <si>
    <t>Stamford Hill AAP - Draft Plan for Cabinet approval (Nov18)
Shoreditch AAP - Draft Plan for Cabinet approval (Nov18)
Transport Local Implementation Plan (Nov18-Dec18)
Tri-borough Finsbury Park and Stroud Green NH Area and Forum Application (May18-Jun18)
Borough wide Characterisation Study - Evidence base for Local Plan (Mar18-May18)
Local Plan Reg 19 Consultation (Nov18-Jan19)</t>
  </si>
  <si>
    <t>Through the London Sustainable Drainage Action Plan work-streams, the GLA is working with TfL and London boroughs to increase the rollout of sustainable drainage systems across their transport networks/assets. In addition to providing design advice on major transport projects to help incorporate SuDS, the GLA has also supported TfL in the development of SuDS component concept design statements and a highways SuDS training programme to embed surface water flood risk management into standard practice.
TfL, supported by the London Climate Change Partnership, hosts a Transport Adaptation Steering Group that looks at climate adaptation measures across transport infrastructure and strategies for improving transport sector resilience. TfL has also produced a sector-based climate adaptation plan to set out how to improve and monitor performance on adaptation.
London Underground’s comprehensive investigation into flood risk to their assets and infrastructure is in its second phase, due for completion this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</si>
</sst>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Foundry Form Sans"/>
      <family val="2"/>
    </font>
    <font>
      <sz val="12"/>
      <color theme="1"/>
      <name val="Arial"/>
      <family val="2"/>
    </font>
    <font>
      <sz val="12"/>
      <color theme="1"/>
      <name val="Arial"/>
      <family val="2"/>
    </font>
    <font>
      <sz val="12"/>
      <color theme="1"/>
      <name val="Arial"/>
      <family val="2"/>
    </font>
    <font>
      <u/>
      <sz val="12"/>
      <color theme="10"/>
      <name val="Foundry Form Sans"/>
      <family val="2"/>
    </font>
    <font>
      <sz val="12"/>
      <color theme="1"/>
      <name val="Arial"/>
      <family val="2"/>
    </font>
    <font>
      <b/>
      <sz val="12"/>
      <color theme="1"/>
      <name val="Arial"/>
      <family val="2"/>
    </font>
    <font>
      <sz val="12"/>
      <color theme="0"/>
      <name val="Arial"/>
      <family val="2"/>
    </font>
    <font>
      <sz val="12"/>
      <name val="Arial"/>
      <family val="2"/>
    </font>
    <font>
      <b/>
      <sz val="12"/>
      <color theme="0"/>
      <name val="Arial"/>
      <family val="2"/>
    </font>
    <font>
      <sz val="12"/>
      <color indexed="8"/>
      <name val="Arial"/>
      <family val="2"/>
    </font>
    <font>
      <b/>
      <sz val="12"/>
      <name val="Arial"/>
      <family val="2"/>
    </font>
    <font>
      <sz val="12"/>
      <color rgb="FF313231"/>
      <name val="Arial"/>
      <family val="2"/>
    </font>
    <font>
      <u/>
      <sz val="12"/>
      <color theme="10"/>
      <name val="Arial"/>
      <family val="2"/>
    </font>
    <font>
      <vertAlign val="superscript"/>
      <sz val="12"/>
      <color theme="1"/>
      <name val="Arial"/>
      <family val="2"/>
    </font>
  </fonts>
  <fills count="5">
    <fill>
      <patternFill patternType="none"/>
    </fill>
    <fill>
      <patternFill patternType="gray125"/>
    </fill>
    <fill>
      <patternFill patternType="solid">
        <fgColor indexed="9"/>
        <bgColor indexed="9"/>
      </patternFill>
    </fill>
    <fill>
      <patternFill patternType="solid">
        <fgColor rgb="FF00577D"/>
        <bgColor indexed="64"/>
      </patternFill>
    </fill>
    <fill>
      <patternFill patternType="solid">
        <fgColor rgb="FF00577D"/>
        <bgColor indexed="9"/>
      </patternFill>
    </fill>
  </fills>
  <borders count="85">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theme="0"/>
      </left>
      <right style="medium">
        <color theme="0"/>
      </right>
      <top style="thin">
        <color indexed="64"/>
      </top>
      <bottom style="medium">
        <color theme="0"/>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theme="0"/>
      </right>
      <top style="thin">
        <color indexed="64"/>
      </top>
      <bottom style="medium">
        <color theme="0"/>
      </bottom>
      <diagonal/>
    </border>
    <border>
      <left style="thin">
        <color indexed="64"/>
      </left>
      <right style="medium">
        <color theme="0"/>
      </right>
      <top style="thin">
        <color indexed="64"/>
      </top>
      <bottom/>
      <diagonal/>
    </border>
    <border>
      <left style="thin">
        <color indexed="64"/>
      </left>
      <right style="medium">
        <color theme="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bottom/>
      <diagonal/>
    </border>
    <border>
      <left style="thin">
        <color indexed="64"/>
      </left>
      <right style="thin">
        <color theme="0"/>
      </right>
      <top style="thin">
        <color theme="0"/>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indexed="64"/>
      </left>
      <right style="thin">
        <color theme="0"/>
      </right>
      <top/>
      <bottom/>
      <diagonal/>
    </border>
    <border>
      <left style="thin">
        <color indexed="64"/>
      </left>
      <right/>
      <top style="thin">
        <color indexed="64"/>
      </top>
      <bottom style="hair">
        <color indexed="64"/>
      </bottom>
      <diagonal/>
    </border>
    <border>
      <left style="thin">
        <color auto="1"/>
      </left>
      <right/>
      <top style="hair">
        <color auto="1"/>
      </top>
      <bottom style="hair">
        <color auto="1"/>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indexed="64"/>
      </left>
      <right style="thin">
        <color auto="1"/>
      </right>
      <top style="hair">
        <color indexed="64"/>
      </top>
      <bottom style="hair">
        <color indexed="64"/>
      </bottom>
      <diagonal/>
    </border>
    <border>
      <left style="thin">
        <color indexed="64"/>
      </left>
      <right style="thin">
        <color auto="1"/>
      </right>
      <top style="hair">
        <color indexed="64"/>
      </top>
      <bottom style="thin">
        <color auto="1"/>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right style="thin">
        <color indexed="64"/>
      </right>
      <top style="thin">
        <color indexed="64"/>
      </top>
      <bottom style="hair">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theme="0"/>
      </left>
      <right style="thin">
        <color indexed="64"/>
      </right>
      <top/>
      <bottom/>
      <diagonal/>
    </border>
    <border>
      <left style="thin">
        <color indexed="64"/>
      </left>
      <right style="medium">
        <color theme="0"/>
      </right>
      <top/>
      <bottom style="thin">
        <color indexed="64"/>
      </bottom>
      <diagonal/>
    </border>
    <border>
      <left style="thin">
        <color theme="0"/>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1"/>
      </left>
      <right style="hair">
        <color theme="1"/>
      </right>
      <top/>
      <bottom style="hair">
        <color theme="1"/>
      </bottom>
      <diagonal/>
    </border>
    <border>
      <left style="hair">
        <color theme="1"/>
      </left>
      <right style="thin">
        <color theme="1"/>
      </right>
      <top/>
      <bottom style="hair">
        <color theme="1"/>
      </bottom>
      <diagonal/>
    </border>
    <border>
      <left style="thin">
        <color theme="1"/>
      </left>
      <right style="hair">
        <color theme="1"/>
      </right>
      <top style="thin">
        <color theme="1"/>
      </top>
      <bottom/>
      <diagonal/>
    </border>
    <border>
      <left style="thin">
        <color theme="1"/>
      </left>
      <right style="hair">
        <color theme="1"/>
      </right>
      <top style="hair">
        <color theme="1"/>
      </top>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hair">
        <color auto="1"/>
      </top>
      <bottom style="thin">
        <color auto="1"/>
      </bottom>
      <diagonal/>
    </border>
    <border>
      <left/>
      <right style="hair">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theme="0"/>
      </left>
      <right/>
      <top style="thin">
        <color indexed="64"/>
      </top>
      <bottom/>
      <diagonal/>
    </border>
  </borders>
  <cellStyleXfs count="2">
    <xf numFmtId="0" fontId="0" fillId="0" borderId="0"/>
    <xf numFmtId="0" fontId="4" fillId="0" borderId="0" applyNumberFormat="0" applyFill="0" applyBorder="0" applyAlignment="0" applyProtection="0"/>
  </cellStyleXfs>
  <cellXfs count="299">
    <xf numFmtId="0" fontId="0" fillId="0" borderId="0" xfId="0"/>
    <xf numFmtId="0" fontId="5" fillId="0" borderId="0" xfId="0" applyFont="1"/>
    <xf numFmtId="0" fontId="5" fillId="0" borderId="0" xfId="0" applyFont="1" applyBorder="1"/>
    <xf numFmtId="3" fontId="5" fillId="0" borderId="62" xfId="0" applyNumberFormat="1" applyFont="1" applyBorder="1"/>
    <xf numFmtId="3" fontId="5" fillId="0" borderId="63" xfId="0" applyNumberFormat="1" applyFont="1" applyBorder="1"/>
    <xf numFmtId="0" fontId="5" fillId="0" borderId="62" xfId="0" applyFont="1" applyBorder="1"/>
    <xf numFmtId="0" fontId="5" fillId="0" borderId="63" xfId="0" applyFont="1" applyBorder="1"/>
    <xf numFmtId="3" fontId="5" fillId="0" borderId="47" xfId="0" applyNumberFormat="1" applyFont="1" applyBorder="1"/>
    <xf numFmtId="3" fontId="5" fillId="0" borderId="48" xfId="0" applyNumberFormat="1" applyFont="1" applyBorder="1"/>
    <xf numFmtId="0" fontId="6" fillId="0" borderId="0" xfId="0" applyFont="1"/>
    <xf numFmtId="0" fontId="7" fillId="3" borderId="61" xfId="0" applyFont="1" applyFill="1" applyBorder="1"/>
    <xf numFmtId="0" fontId="5" fillId="0" borderId="45" xfId="0" applyFont="1" applyBorder="1"/>
    <xf numFmtId="0" fontId="5" fillId="0" borderId="46" xfId="0" applyFont="1" applyBorder="1"/>
    <xf numFmtId="0" fontId="9" fillId="3" borderId="55" xfId="0" applyFont="1" applyFill="1" applyBorder="1" applyAlignment="1">
      <alignment vertical="center" wrapText="1"/>
    </xf>
    <xf numFmtId="9" fontId="5" fillId="0" borderId="48" xfId="0" applyNumberFormat="1" applyFont="1" applyBorder="1"/>
    <xf numFmtId="0" fontId="9" fillId="3" borderId="60" xfId="0" applyFont="1" applyFill="1" applyBorder="1" applyAlignment="1">
      <alignment vertical="center" wrapText="1"/>
    </xf>
    <xf numFmtId="0" fontId="9" fillId="3" borderId="8" xfId="0" applyFont="1" applyFill="1" applyBorder="1" applyAlignment="1">
      <alignment vertical="center" wrapText="1"/>
    </xf>
    <xf numFmtId="0" fontId="5" fillId="0" borderId="35" xfId="0" applyFont="1" applyBorder="1"/>
    <xf numFmtId="3" fontId="10" fillId="2" borderId="37" xfId="0" applyNumberFormat="1" applyFont="1" applyFill="1" applyBorder="1" applyAlignment="1">
      <alignment horizontal="right" vertical="center"/>
    </xf>
    <xf numFmtId="0" fontId="5" fillId="0" borderId="36" xfId="0" applyFont="1" applyBorder="1"/>
    <xf numFmtId="3" fontId="10" fillId="2" borderId="38" xfId="0" applyNumberFormat="1" applyFont="1" applyFill="1" applyBorder="1" applyAlignment="1">
      <alignment horizontal="right" vertical="center"/>
    </xf>
    <xf numFmtId="3" fontId="10" fillId="2" borderId="47" xfId="0" applyNumberFormat="1" applyFont="1" applyFill="1" applyBorder="1" applyAlignment="1">
      <alignment horizontal="right" vertical="center"/>
    </xf>
    <xf numFmtId="3" fontId="10" fillId="2" borderId="49" xfId="0" applyNumberFormat="1" applyFont="1" applyFill="1" applyBorder="1" applyAlignment="1">
      <alignment horizontal="right" vertical="center"/>
    </xf>
    <xf numFmtId="3" fontId="10" fillId="2" borderId="48" xfId="0" applyNumberFormat="1" applyFont="1" applyFill="1" applyBorder="1" applyAlignment="1">
      <alignment horizontal="right" vertical="center"/>
    </xf>
    <xf numFmtId="9" fontId="10" fillId="2" borderId="56" xfId="0" applyNumberFormat="1" applyFont="1" applyFill="1" applyBorder="1" applyAlignment="1">
      <alignment horizontal="right" vertical="center"/>
    </xf>
    <xf numFmtId="9" fontId="10" fillId="2" borderId="57" xfId="0" applyNumberFormat="1" applyFont="1" applyFill="1" applyBorder="1" applyAlignment="1">
      <alignment horizontal="right" vertical="center"/>
    </xf>
    <xf numFmtId="9" fontId="10" fillId="2" borderId="58" xfId="0" applyNumberFormat="1" applyFont="1" applyFill="1" applyBorder="1" applyAlignment="1">
      <alignment horizontal="right" vertical="center"/>
    </xf>
    <xf numFmtId="0" fontId="5" fillId="0" borderId="0" xfId="0" applyFont="1" applyFill="1" applyBorder="1"/>
    <xf numFmtId="0" fontId="7" fillId="3" borderId="44" xfId="0" applyFont="1" applyFill="1" applyBorder="1"/>
    <xf numFmtId="3" fontId="10" fillId="2" borderId="1" xfId="0" applyNumberFormat="1" applyFont="1" applyFill="1" applyBorder="1" applyAlignment="1">
      <alignment horizontal="right" vertical="center"/>
    </xf>
    <xf numFmtId="3" fontId="5" fillId="0" borderId="0" xfId="0" applyNumberFormat="1" applyFont="1"/>
    <xf numFmtId="3" fontId="10" fillId="2" borderId="2" xfId="0" applyNumberFormat="1" applyFont="1" applyFill="1" applyBorder="1" applyAlignment="1">
      <alignment horizontal="right" vertical="center"/>
    </xf>
    <xf numFmtId="3" fontId="5" fillId="0" borderId="0" xfId="0" applyNumberFormat="1" applyFont="1" applyBorder="1"/>
    <xf numFmtId="0" fontId="7" fillId="3" borderId="44" xfId="0" applyFont="1" applyFill="1" applyBorder="1" applyAlignment="1">
      <alignment wrapText="1"/>
    </xf>
    <xf numFmtId="0" fontId="5" fillId="0" borderId="42" xfId="0" applyFont="1" applyBorder="1"/>
    <xf numFmtId="0" fontId="5" fillId="0" borderId="43" xfId="0" applyFont="1" applyBorder="1"/>
    <xf numFmtId="0" fontId="7" fillId="3" borderId="15" xfId="0" applyFont="1" applyFill="1" applyBorder="1"/>
    <xf numFmtId="3" fontId="5" fillId="0" borderId="45" xfId="0" applyNumberFormat="1" applyFont="1" applyBorder="1"/>
    <xf numFmtId="9" fontId="5" fillId="0" borderId="42" xfId="0" applyNumberFormat="1" applyFont="1" applyBorder="1"/>
    <xf numFmtId="3" fontId="5" fillId="0" borderId="46" xfId="0" applyNumberFormat="1" applyFont="1" applyBorder="1"/>
    <xf numFmtId="0" fontId="5" fillId="0" borderId="47" xfId="0" applyFont="1" applyBorder="1"/>
    <xf numFmtId="0" fontId="5" fillId="0" borderId="48" xfId="0" applyFont="1" applyBorder="1"/>
    <xf numFmtId="9" fontId="5" fillId="0" borderId="43" xfId="0" applyNumberFormat="1" applyFont="1" applyBorder="1"/>
    <xf numFmtId="0" fontId="7" fillId="3" borderId="15" xfId="0" applyFont="1" applyFill="1" applyBorder="1" applyAlignment="1">
      <alignment horizontal="left"/>
    </xf>
    <xf numFmtId="0" fontId="7" fillId="3" borderId="44" xfId="0" applyFont="1" applyFill="1" applyBorder="1" applyAlignment="1">
      <alignment horizontal="left" wrapText="1"/>
    </xf>
    <xf numFmtId="3" fontId="5" fillId="0" borderId="39" xfId="0" applyNumberFormat="1" applyFont="1" applyBorder="1"/>
    <xf numFmtId="3" fontId="5" fillId="0" borderId="37" xfId="0" applyNumberFormat="1" applyFont="1" applyBorder="1"/>
    <xf numFmtId="3" fontId="5" fillId="0" borderId="40" xfId="0" applyNumberFormat="1" applyFont="1" applyBorder="1"/>
    <xf numFmtId="3" fontId="5" fillId="0" borderId="38" xfId="0" applyNumberFormat="1" applyFont="1" applyBorder="1"/>
    <xf numFmtId="3" fontId="5" fillId="0" borderId="42" xfId="0" applyNumberFormat="1" applyFont="1" applyBorder="1"/>
    <xf numFmtId="3" fontId="5" fillId="0" borderId="41" xfId="0" applyNumberFormat="1" applyFont="1" applyBorder="1"/>
    <xf numFmtId="3" fontId="5" fillId="0" borderId="43" xfId="0" applyNumberFormat="1" applyFont="1" applyBorder="1"/>
    <xf numFmtId="0" fontId="9" fillId="3" borderId="15" xfId="0" applyFont="1" applyFill="1" applyBorder="1"/>
    <xf numFmtId="0" fontId="9" fillId="3" borderId="15" xfId="0" applyFont="1" applyFill="1" applyBorder="1" applyAlignment="1">
      <alignment vertical="center" wrapText="1"/>
    </xf>
    <xf numFmtId="0" fontId="5" fillId="0" borderId="0" xfId="0" quotePrefix="1" applyFont="1"/>
    <xf numFmtId="0" fontId="9" fillId="3" borderId="14" xfId="0" applyFont="1" applyFill="1" applyBorder="1"/>
    <xf numFmtId="9" fontId="5" fillId="0" borderId="0" xfId="0" applyNumberFormat="1" applyFont="1" applyBorder="1" applyAlignment="1">
      <alignment horizontal="right"/>
    </xf>
    <xf numFmtId="0" fontId="9" fillId="3" borderId="54" xfId="0" applyFont="1" applyFill="1" applyBorder="1" applyAlignment="1">
      <alignment vertical="center" wrapText="1"/>
    </xf>
    <xf numFmtId="9" fontId="12" fillId="0" borderId="47" xfId="0" applyNumberFormat="1" applyFont="1" applyBorder="1" applyAlignment="1">
      <alignment vertical="center"/>
    </xf>
    <xf numFmtId="3" fontId="10" fillId="2" borderId="45" xfId="0" applyNumberFormat="1" applyFont="1" applyFill="1" applyBorder="1" applyAlignment="1">
      <alignment horizontal="right" vertical="center"/>
    </xf>
    <xf numFmtId="9" fontId="10" fillId="2" borderId="42" xfId="0" applyNumberFormat="1" applyFont="1" applyFill="1" applyBorder="1" applyAlignment="1">
      <alignment horizontal="right" vertical="center"/>
    </xf>
    <xf numFmtId="3" fontId="10" fillId="2" borderId="46" xfId="0" applyNumberFormat="1" applyFont="1" applyFill="1" applyBorder="1" applyAlignment="1">
      <alignment horizontal="right" vertical="center"/>
    </xf>
    <xf numFmtId="9" fontId="10" fillId="2" borderId="43" xfId="0" applyNumberFormat="1" applyFont="1" applyFill="1" applyBorder="1" applyAlignment="1">
      <alignment horizontal="right" vertical="center"/>
    </xf>
    <xf numFmtId="9" fontId="5" fillId="0" borderId="56" xfId="0" applyNumberFormat="1" applyFont="1" applyBorder="1"/>
    <xf numFmtId="9" fontId="5" fillId="0" borderId="57" xfId="0" applyNumberFormat="1" applyFont="1" applyBorder="1"/>
    <xf numFmtId="9" fontId="5" fillId="0" borderId="58" xfId="0" applyNumberFormat="1" applyFont="1" applyBorder="1"/>
    <xf numFmtId="0" fontId="6" fillId="0" borderId="0" xfId="0" applyFont="1" applyBorder="1"/>
    <xf numFmtId="9" fontId="10" fillId="2" borderId="45" xfId="0" applyNumberFormat="1" applyFont="1" applyFill="1" applyBorder="1" applyAlignment="1">
      <alignment horizontal="right" vertical="center"/>
    </xf>
    <xf numFmtId="0" fontId="10" fillId="2" borderId="45" xfId="0" applyNumberFormat="1" applyFont="1" applyFill="1" applyBorder="1" applyAlignment="1">
      <alignment horizontal="right" vertical="center"/>
    </xf>
    <xf numFmtId="9" fontId="10" fillId="2" borderId="46" xfId="0" applyNumberFormat="1" applyFont="1" applyFill="1" applyBorder="1" applyAlignment="1">
      <alignment horizontal="right" vertical="center"/>
    </xf>
    <xf numFmtId="9" fontId="10" fillId="2" borderId="47" xfId="0" applyNumberFormat="1" applyFont="1" applyFill="1" applyBorder="1" applyAlignment="1">
      <alignment horizontal="right" vertical="center"/>
    </xf>
    <xf numFmtId="9" fontId="10" fillId="2" borderId="48" xfId="0" applyNumberFormat="1" applyFont="1" applyFill="1" applyBorder="1" applyAlignment="1">
      <alignment horizontal="right" vertical="center"/>
    </xf>
    <xf numFmtId="9" fontId="5" fillId="0" borderId="0" xfId="0" applyNumberFormat="1" applyFont="1"/>
    <xf numFmtId="0" fontId="10" fillId="2" borderId="0" xfId="0" applyFont="1" applyFill="1" applyAlignment="1">
      <alignment horizontal="left"/>
    </xf>
    <xf numFmtId="0" fontId="9" fillId="3" borderId="25" xfId="0" applyFont="1" applyFill="1" applyBorder="1" applyAlignment="1">
      <alignment vertical="center" wrapText="1"/>
    </xf>
    <xf numFmtId="0" fontId="9" fillId="3" borderId="26" xfId="0" applyFont="1" applyFill="1" applyBorder="1" applyAlignment="1">
      <alignment vertical="center" wrapText="1"/>
    </xf>
    <xf numFmtId="0" fontId="9" fillId="3" borderId="27" xfId="0" applyFont="1" applyFill="1" applyBorder="1" applyAlignment="1">
      <alignment vertical="center" wrapText="1"/>
    </xf>
    <xf numFmtId="0" fontId="5" fillId="0" borderId="28" xfId="0" applyFont="1" applyBorder="1"/>
    <xf numFmtId="3" fontId="10" fillId="2" borderId="29" xfId="0" applyNumberFormat="1" applyFont="1" applyFill="1" applyBorder="1" applyAlignment="1">
      <alignment horizontal="right" vertical="center"/>
    </xf>
    <xf numFmtId="3" fontId="10" fillId="2" borderId="30" xfId="0" applyNumberFormat="1" applyFont="1" applyFill="1" applyBorder="1" applyAlignment="1">
      <alignment horizontal="right" vertical="center"/>
    </xf>
    <xf numFmtId="0" fontId="5" fillId="0" borderId="31" xfId="0" applyFont="1" applyBorder="1"/>
    <xf numFmtId="3" fontId="10" fillId="2" borderId="32" xfId="0" applyNumberFormat="1" applyFont="1" applyFill="1" applyBorder="1" applyAlignment="1">
      <alignment horizontal="right" vertical="center"/>
    </xf>
    <xf numFmtId="3" fontId="10" fillId="2" borderId="33" xfId="0" applyNumberFormat="1" applyFont="1" applyFill="1" applyBorder="1" applyAlignment="1">
      <alignment horizontal="right" vertical="center"/>
    </xf>
    <xf numFmtId="0" fontId="13" fillId="0" borderId="0" xfId="1" quotePrefix="1" applyFont="1"/>
    <xf numFmtId="0" fontId="13" fillId="0" borderId="0" xfId="1" applyFont="1"/>
    <xf numFmtId="0" fontId="7" fillId="3" borderId="61" xfId="0" applyFont="1" applyFill="1" applyBorder="1" applyAlignment="1">
      <alignment wrapText="1"/>
    </xf>
    <xf numFmtId="0" fontId="5" fillId="0" borderId="64" xfId="0" applyFont="1" applyBorder="1" applyAlignment="1">
      <alignment vertical="top" wrapText="1"/>
    </xf>
    <xf numFmtId="0" fontId="5" fillId="0" borderId="65" xfId="0" applyFont="1" applyBorder="1" applyAlignment="1">
      <alignment vertical="top" wrapText="1"/>
    </xf>
    <xf numFmtId="0" fontId="5" fillId="0" borderId="66" xfId="0" applyFont="1" applyBorder="1" applyAlignment="1">
      <alignment vertical="top" wrapText="1"/>
    </xf>
    <xf numFmtId="0" fontId="5" fillId="0" borderId="45" xfId="0" applyFont="1" applyBorder="1" applyAlignment="1">
      <alignment vertical="top" wrapText="1"/>
    </xf>
    <xf numFmtId="0" fontId="5" fillId="0" borderId="62" xfId="0" applyFont="1" applyBorder="1" applyAlignment="1">
      <alignment vertical="top" wrapText="1"/>
    </xf>
    <xf numFmtId="0" fontId="5" fillId="0" borderId="63" xfId="0" applyFont="1" applyBorder="1" applyAlignment="1">
      <alignment vertical="top" wrapText="1"/>
    </xf>
    <xf numFmtId="0" fontId="5" fillId="0" borderId="46" xfId="0" applyFont="1" applyBorder="1" applyAlignment="1">
      <alignment vertical="top" wrapText="1"/>
    </xf>
    <xf numFmtId="0" fontId="5" fillId="0" borderId="47" xfId="0" applyFont="1" applyBorder="1" applyAlignment="1">
      <alignment vertical="top" wrapText="1"/>
    </xf>
    <xf numFmtId="0" fontId="5" fillId="0" borderId="48" xfId="0" applyFont="1" applyBorder="1" applyAlignment="1">
      <alignment vertical="top" wrapText="1"/>
    </xf>
    <xf numFmtId="0" fontId="5" fillId="0" borderId="67" xfId="0" applyFont="1" applyBorder="1" applyAlignment="1">
      <alignment vertical="top"/>
    </xf>
    <xf numFmtId="0" fontId="5" fillId="0" borderId="42" xfId="0" applyFont="1" applyBorder="1" applyAlignment="1">
      <alignment vertical="top"/>
    </xf>
    <xf numFmtId="0" fontId="5" fillId="0" borderId="43" xfId="0" applyFont="1" applyBorder="1" applyAlignment="1">
      <alignment vertical="top"/>
    </xf>
    <xf numFmtId="3" fontId="5" fillId="0" borderId="26" xfId="0" applyNumberFormat="1" applyFont="1" applyBorder="1" applyAlignment="1">
      <alignment horizontal="left" vertical="top" wrapText="1"/>
    </xf>
    <xf numFmtId="3" fontId="5" fillId="0" borderId="27" xfId="0" applyNumberFormat="1" applyFont="1" applyBorder="1" applyAlignment="1">
      <alignment horizontal="left" vertical="top" wrapText="1"/>
    </xf>
    <xf numFmtId="3" fontId="5" fillId="0" borderId="29" xfId="0" applyNumberFormat="1" applyFont="1" applyBorder="1" applyAlignment="1">
      <alignment horizontal="left" vertical="top" wrapText="1"/>
    </xf>
    <xf numFmtId="3" fontId="5" fillId="0" borderId="30" xfId="0" applyNumberFormat="1" applyFont="1" applyBorder="1" applyAlignment="1">
      <alignment horizontal="left" vertical="top" wrapText="1"/>
    </xf>
    <xf numFmtId="3" fontId="5" fillId="0" borderId="28" xfId="0" applyNumberFormat="1" applyFont="1" applyBorder="1" applyAlignment="1">
      <alignment horizontal="left" vertical="top" wrapText="1"/>
    </xf>
    <xf numFmtId="3" fontId="5" fillId="0" borderId="28" xfId="0" applyNumberFormat="1" applyFont="1" applyBorder="1" applyAlignment="1">
      <alignment wrapText="1"/>
    </xf>
    <xf numFmtId="3" fontId="5" fillId="0" borderId="31" xfId="0" applyNumberFormat="1" applyFont="1" applyBorder="1" applyAlignment="1">
      <alignment horizontal="left" vertical="top" wrapText="1"/>
    </xf>
    <xf numFmtId="3" fontId="5" fillId="0" borderId="32" xfId="0" applyNumberFormat="1" applyFont="1" applyBorder="1" applyAlignment="1">
      <alignment horizontal="left" vertical="top" wrapText="1"/>
    </xf>
    <xf numFmtId="3" fontId="5" fillId="0" borderId="33" xfId="0" applyNumberFormat="1" applyFont="1" applyBorder="1" applyAlignment="1">
      <alignment horizontal="left" vertical="top" wrapText="1"/>
    </xf>
    <xf numFmtId="0" fontId="7" fillId="3" borderId="68" xfId="0" applyFont="1" applyFill="1" applyBorder="1"/>
    <xf numFmtId="0" fontId="5" fillId="0" borderId="37" xfId="0" applyFont="1" applyBorder="1"/>
    <xf numFmtId="0" fontId="5" fillId="0" borderId="38" xfId="0" applyFont="1" applyBorder="1"/>
    <xf numFmtId="3" fontId="5" fillId="0" borderId="25" xfId="0" applyNumberFormat="1" applyFont="1" applyBorder="1"/>
    <xf numFmtId="3" fontId="5" fillId="0" borderId="27" xfId="0" applyNumberFormat="1" applyFont="1" applyBorder="1"/>
    <xf numFmtId="3" fontId="5" fillId="0" borderId="70" xfId="0" applyNumberFormat="1" applyFont="1" applyBorder="1"/>
    <xf numFmtId="3" fontId="5" fillId="0" borderId="71" xfId="0" applyNumberFormat="1" applyFont="1" applyBorder="1"/>
    <xf numFmtId="3" fontId="5" fillId="0" borderId="28" xfId="0" applyNumberFormat="1" applyFont="1" applyBorder="1"/>
    <xf numFmtId="3" fontId="5" fillId="0" borderId="30" xfId="0" applyNumberFormat="1" applyFont="1" applyBorder="1"/>
    <xf numFmtId="3" fontId="5" fillId="0" borderId="31" xfId="0" applyNumberFormat="1" applyFont="1" applyBorder="1"/>
    <xf numFmtId="3" fontId="5" fillId="0" borderId="33" xfId="0" applyNumberFormat="1" applyFont="1" applyBorder="1"/>
    <xf numFmtId="3" fontId="5" fillId="0" borderId="26" xfId="0" applyNumberFormat="1" applyFont="1" applyBorder="1"/>
    <xf numFmtId="3" fontId="5" fillId="0" borderId="0" xfId="0" applyNumberFormat="1" applyFont="1" applyFill="1" applyBorder="1"/>
    <xf numFmtId="3" fontId="5" fillId="0" borderId="29" xfId="0" applyNumberFormat="1" applyFont="1" applyBorder="1"/>
    <xf numFmtId="3" fontId="5" fillId="0" borderId="28" xfId="0" applyNumberFormat="1" applyFont="1" applyFill="1" applyBorder="1"/>
    <xf numFmtId="3" fontId="5" fillId="0" borderId="32" xfId="0" applyNumberFormat="1" applyFont="1" applyBorder="1"/>
    <xf numFmtId="0" fontId="7" fillId="3" borderId="69" xfId="0" applyFont="1" applyFill="1" applyBorder="1" applyAlignment="1">
      <alignment wrapText="1"/>
    </xf>
    <xf numFmtId="0" fontId="7" fillId="0" borderId="0" xfId="0" applyFont="1" applyFill="1" applyBorder="1"/>
    <xf numFmtId="0" fontId="7" fillId="0" borderId="0" xfId="0" applyFont="1" applyFill="1" applyBorder="1" applyAlignment="1">
      <alignment wrapText="1"/>
    </xf>
    <xf numFmtId="0" fontId="6" fillId="0" borderId="0" xfId="0" applyFont="1" applyAlignment="1"/>
    <xf numFmtId="0" fontId="5" fillId="0" borderId="0" xfId="0" applyFont="1" applyAlignment="1">
      <alignment wrapText="1"/>
    </xf>
    <xf numFmtId="0" fontId="5" fillId="0" borderId="0" xfId="0" applyFont="1" applyAlignment="1"/>
    <xf numFmtId="0" fontId="6" fillId="0" borderId="0" xfId="0" applyFont="1" applyAlignment="1">
      <alignment wrapText="1"/>
    </xf>
    <xf numFmtId="0" fontId="5" fillId="0" borderId="64" xfId="0" applyFont="1" applyBorder="1" applyAlignment="1">
      <alignment wrapText="1"/>
    </xf>
    <xf numFmtId="3" fontId="5" fillId="0" borderId="66" xfId="0" applyNumberFormat="1" applyFont="1" applyBorder="1" applyAlignment="1">
      <alignment horizontal="right" wrapText="1"/>
    </xf>
    <xf numFmtId="0" fontId="5" fillId="0" borderId="65" xfId="0" applyFont="1" applyBorder="1" applyAlignment="1">
      <alignment wrapText="1"/>
    </xf>
    <xf numFmtId="0" fontId="5" fillId="0" borderId="66" xfId="0" applyFont="1" applyBorder="1" applyAlignment="1">
      <alignment wrapText="1"/>
    </xf>
    <xf numFmtId="0" fontId="8" fillId="0" borderId="64" xfId="0" applyFont="1" applyFill="1" applyBorder="1" applyAlignment="1">
      <alignment wrapText="1"/>
    </xf>
    <xf numFmtId="3" fontId="8" fillId="0" borderId="65" xfId="0" applyNumberFormat="1" applyFont="1" applyBorder="1"/>
    <xf numFmtId="0" fontId="8" fillId="0" borderId="65" xfId="0" applyFont="1" applyBorder="1"/>
    <xf numFmtId="3" fontId="8" fillId="0" borderId="66" xfId="0" applyNumberFormat="1" applyFont="1" applyBorder="1"/>
    <xf numFmtId="0" fontId="8" fillId="0" borderId="64" xfId="0" applyFont="1" applyBorder="1"/>
    <xf numFmtId="0" fontId="5" fillId="0" borderId="65" xfId="0" applyFont="1" applyBorder="1"/>
    <xf numFmtId="0" fontId="5" fillId="0" borderId="66" xfId="0" applyFont="1" applyBorder="1"/>
    <xf numFmtId="0" fontId="5" fillId="0" borderId="0" xfId="0" applyFont="1" applyAlignment="1">
      <alignment horizontal="left"/>
    </xf>
    <xf numFmtId="0" fontId="9" fillId="3" borderId="11" xfId="0" applyFont="1" applyFill="1" applyBorder="1" applyAlignment="1">
      <alignment vertical="center" wrapText="1"/>
    </xf>
    <xf numFmtId="0" fontId="9" fillId="3" borderId="9" xfId="0" applyFont="1" applyFill="1" applyBorder="1" applyAlignment="1">
      <alignment vertical="center" wrapText="1"/>
    </xf>
    <xf numFmtId="0" fontId="9" fillId="3" borderId="7" xfId="0" applyFont="1" applyFill="1" applyBorder="1" applyAlignment="1">
      <alignment vertical="center" wrapText="1"/>
    </xf>
    <xf numFmtId="0" fontId="7" fillId="3" borderId="15" xfId="0" applyFont="1" applyFill="1" applyBorder="1" applyAlignment="1">
      <alignment wrapText="1"/>
    </xf>
    <xf numFmtId="0" fontId="9" fillId="3" borderId="15" xfId="0" applyFont="1" applyFill="1" applyBorder="1" applyAlignment="1">
      <alignment wrapText="1"/>
    </xf>
    <xf numFmtId="0" fontId="7" fillId="3" borderId="12" xfId="0" applyFont="1" applyFill="1" applyBorder="1" applyAlignment="1">
      <alignment wrapText="1"/>
    </xf>
    <xf numFmtId="0" fontId="7" fillId="3" borderId="24" xfId="0" applyFont="1" applyFill="1" applyBorder="1" applyAlignment="1">
      <alignment wrapText="1"/>
    </xf>
    <xf numFmtId="3" fontId="5" fillId="0" borderId="65" xfId="0" applyNumberFormat="1" applyFont="1" applyBorder="1"/>
    <xf numFmtId="9" fontId="5" fillId="0" borderId="66" xfId="0" applyNumberFormat="1" applyFont="1" applyBorder="1"/>
    <xf numFmtId="9" fontId="5" fillId="0" borderId="63" xfId="0" applyNumberFormat="1" applyFont="1" applyBorder="1"/>
    <xf numFmtId="0" fontId="5" fillId="0" borderId="64" xfId="0" applyFont="1" applyBorder="1"/>
    <xf numFmtId="3" fontId="5" fillId="0" borderId="66" xfId="0" applyNumberFormat="1" applyFont="1" applyBorder="1"/>
    <xf numFmtId="9" fontId="12" fillId="0" borderId="65" xfId="0" applyNumberFormat="1" applyFont="1" applyBorder="1" applyAlignment="1">
      <alignment vertical="center"/>
    </xf>
    <xf numFmtId="9" fontId="12" fillId="0" borderId="62" xfId="0" applyNumberFormat="1" applyFont="1" applyBorder="1" applyAlignment="1">
      <alignment vertical="center"/>
    </xf>
    <xf numFmtId="3" fontId="10" fillId="2" borderId="64" xfId="0" applyNumberFormat="1" applyFont="1" applyFill="1" applyBorder="1" applyAlignment="1">
      <alignment horizontal="right" vertical="center"/>
    </xf>
    <xf numFmtId="3" fontId="10" fillId="2" borderId="65" xfId="0" applyNumberFormat="1" applyFont="1" applyFill="1" applyBorder="1" applyAlignment="1">
      <alignment horizontal="right" vertical="center"/>
    </xf>
    <xf numFmtId="3" fontId="10" fillId="2" borderId="66" xfId="0" applyNumberFormat="1" applyFont="1" applyFill="1" applyBorder="1" applyAlignment="1">
      <alignment horizontal="right" vertical="center"/>
    </xf>
    <xf numFmtId="9" fontId="10" fillId="2" borderId="67" xfId="0" applyNumberFormat="1" applyFont="1" applyFill="1" applyBorder="1" applyAlignment="1">
      <alignment horizontal="right" vertical="center"/>
    </xf>
    <xf numFmtId="3" fontId="10" fillId="2" borderId="62" xfId="0" applyNumberFormat="1" applyFont="1" applyFill="1" applyBorder="1" applyAlignment="1">
      <alignment horizontal="right" vertical="center"/>
    </xf>
    <xf numFmtId="3" fontId="10" fillId="2" borderId="63" xfId="0" applyNumberFormat="1" applyFont="1" applyFill="1" applyBorder="1" applyAlignment="1">
      <alignment horizontal="right" vertical="center"/>
    </xf>
    <xf numFmtId="3" fontId="5" fillId="0" borderId="64" xfId="0" applyNumberFormat="1" applyFont="1" applyBorder="1"/>
    <xf numFmtId="0" fontId="10" fillId="2" borderId="66" xfId="0" applyNumberFormat="1" applyFont="1" applyFill="1" applyBorder="1" applyAlignment="1">
      <alignment horizontal="right" vertical="center"/>
    </xf>
    <xf numFmtId="9" fontId="10" fillId="2" borderId="64" xfId="0" applyNumberFormat="1" applyFont="1" applyFill="1" applyBorder="1" applyAlignment="1">
      <alignment horizontal="right" vertical="center"/>
    </xf>
    <xf numFmtId="9" fontId="10" fillId="2" borderId="65" xfId="0" applyNumberFormat="1" applyFont="1" applyFill="1" applyBorder="1" applyAlignment="1">
      <alignment horizontal="right" vertical="center"/>
    </xf>
    <xf numFmtId="9" fontId="10" fillId="2" borderId="66" xfId="0" applyNumberFormat="1" applyFont="1" applyFill="1" applyBorder="1" applyAlignment="1">
      <alignment horizontal="right" vertical="center"/>
    </xf>
    <xf numFmtId="9" fontId="10" fillId="2" borderId="62" xfId="0" applyNumberFormat="1" applyFont="1" applyFill="1" applyBorder="1" applyAlignment="1">
      <alignment horizontal="right" vertical="center"/>
    </xf>
    <xf numFmtId="9" fontId="10" fillId="2" borderId="63" xfId="0" applyNumberFormat="1" applyFont="1" applyFill="1" applyBorder="1" applyAlignment="1">
      <alignment horizontal="right" vertical="center"/>
    </xf>
    <xf numFmtId="0" fontId="10" fillId="2" borderId="63" xfId="0" applyNumberFormat="1" applyFont="1" applyFill="1" applyBorder="1" applyAlignment="1">
      <alignment horizontal="right" vertical="center"/>
    </xf>
    <xf numFmtId="0" fontId="10" fillId="2" borderId="62" xfId="0" applyNumberFormat="1" applyFont="1" applyFill="1" applyBorder="1" applyAlignment="1">
      <alignment horizontal="right" vertical="center"/>
    </xf>
    <xf numFmtId="0" fontId="9" fillId="3" borderId="64" xfId="0" applyFont="1" applyFill="1" applyBorder="1" applyAlignment="1">
      <alignment wrapText="1"/>
    </xf>
    <xf numFmtId="0" fontId="9" fillId="3" borderId="65" xfId="0" applyFont="1" applyFill="1" applyBorder="1" applyAlignment="1">
      <alignment wrapText="1"/>
    </xf>
    <xf numFmtId="0" fontId="9" fillId="3" borderId="66" xfId="0" applyFont="1" applyFill="1" applyBorder="1" applyAlignment="1">
      <alignment wrapText="1"/>
    </xf>
    <xf numFmtId="0" fontId="5" fillId="0" borderId="67" xfId="0" applyFont="1" applyBorder="1"/>
    <xf numFmtId="9" fontId="5" fillId="0" borderId="67" xfId="0" applyNumberFormat="1" applyFont="1" applyBorder="1"/>
    <xf numFmtId="3" fontId="5" fillId="0" borderId="67" xfId="0" applyNumberFormat="1" applyFont="1" applyBorder="1"/>
    <xf numFmtId="0" fontId="7" fillId="3" borderId="69" xfId="0" applyFont="1" applyFill="1" applyBorder="1"/>
    <xf numFmtId="0" fontId="7" fillId="3" borderId="68" xfId="0" applyFont="1" applyFill="1" applyBorder="1" applyAlignment="1">
      <alignment wrapText="1"/>
    </xf>
    <xf numFmtId="0" fontId="5" fillId="0" borderId="45" xfId="0" applyFont="1" applyBorder="1" applyAlignment="1">
      <alignment wrapText="1"/>
    </xf>
    <xf numFmtId="0" fontId="5" fillId="0" borderId="62" xfId="0" applyFont="1" applyBorder="1" applyAlignment="1">
      <alignment wrapText="1"/>
    </xf>
    <xf numFmtId="0" fontId="5" fillId="0" borderId="63" xfId="0" applyFont="1" applyBorder="1" applyAlignment="1">
      <alignment wrapText="1"/>
    </xf>
    <xf numFmtId="0" fontId="5" fillId="0" borderId="46" xfId="0" applyFont="1" applyBorder="1" applyAlignment="1">
      <alignment wrapText="1"/>
    </xf>
    <xf numFmtId="0" fontId="5" fillId="0" borderId="47" xfId="0" applyFont="1" applyBorder="1" applyAlignment="1">
      <alignment horizontal="right" wrapText="1"/>
    </xf>
    <xf numFmtId="0" fontId="5" fillId="0" borderId="48" xfId="0" applyFont="1" applyBorder="1" applyAlignment="1">
      <alignment horizontal="right" wrapText="1"/>
    </xf>
    <xf numFmtId="0" fontId="5" fillId="0" borderId="63" xfId="0" applyFont="1" applyBorder="1" applyAlignment="1">
      <alignment horizontal="right" wrapText="1"/>
    </xf>
    <xf numFmtId="3" fontId="5" fillId="0" borderId="63" xfId="0" applyNumberFormat="1" applyFont="1" applyBorder="1" applyAlignment="1">
      <alignment horizontal="right" wrapText="1"/>
    </xf>
    <xf numFmtId="0" fontId="5" fillId="0" borderId="48" xfId="0" applyFont="1" applyBorder="1" applyAlignment="1">
      <alignment wrapText="1"/>
    </xf>
    <xf numFmtId="0" fontId="8" fillId="0" borderId="45" xfId="0" applyFont="1" applyFill="1" applyBorder="1" applyAlignment="1">
      <alignment wrapText="1"/>
    </xf>
    <xf numFmtId="3" fontId="8" fillId="0" borderId="62" xfId="0" applyNumberFormat="1" applyFont="1" applyBorder="1"/>
    <xf numFmtId="0" fontId="8" fillId="0" borderId="62" xfId="0" applyFont="1" applyBorder="1"/>
    <xf numFmtId="3" fontId="8" fillId="0" borderId="63" xfId="0" applyNumberFormat="1" applyFont="1" applyBorder="1"/>
    <xf numFmtId="0" fontId="8" fillId="0" borderId="46" xfId="0" applyFont="1" applyFill="1" applyBorder="1" applyAlignment="1">
      <alignment wrapText="1"/>
    </xf>
    <xf numFmtId="0" fontId="8" fillId="0" borderId="47" xfId="0" applyFont="1" applyBorder="1"/>
    <xf numFmtId="3" fontId="8" fillId="0" borderId="48" xfId="0" applyNumberFormat="1" applyFont="1" applyBorder="1"/>
    <xf numFmtId="0" fontId="5" fillId="0" borderId="76" xfId="0" applyFont="1" applyBorder="1"/>
    <xf numFmtId="3" fontId="10" fillId="2" borderId="77" xfId="0" applyNumberFormat="1" applyFont="1" applyFill="1" applyBorder="1" applyAlignment="1">
      <alignment horizontal="right" vertical="center"/>
    </xf>
    <xf numFmtId="0" fontId="5" fillId="0" borderId="77" xfId="0" applyFont="1" applyBorder="1"/>
    <xf numFmtId="9" fontId="5" fillId="0" borderId="62" xfId="0" applyNumberFormat="1" applyFont="1" applyBorder="1" applyAlignment="1">
      <alignment vertical="top" wrapText="1"/>
    </xf>
    <xf numFmtId="9" fontId="5" fillId="0" borderId="47" xfId="0" applyNumberFormat="1" applyFont="1" applyBorder="1" applyAlignment="1">
      <alignment vertical="top" wrapText="1"/>
    </xf>
    <xf numFmtId="0" fontId="5" fillId="0" borderId="79" xfId="0" applyFont="1" applyBorder="1" applyAlignment="1">
      <alignment vertical="top" wrapText="1"/>
    </xf>
    <xf numFmtId="0" fontId="5" fillId="0" borderId="80" xfId="0" applyFont="1" applyBorder="1" applyAlignment="1">
      <alignment vertical="top" wrapText="1"/>
    </xf>
    <xf numFmtId="0" fontId="5" fillId="0" borderId="81" xfId="0" applyFont="1" applyBorder="1" applyAlignment="1">
      <alignment vertical="top"/>
    </xf>
    <xf numFmtId="0" fontId="5" fillId="0" borderId="82" xfId="0" applyFont="1" applyBorder="1" applyAlignment="1">
      <alignment vertical="top" wrapText="1"/>
    </xf>
    <xf numFmtId="0" fontId="5" fillId="0" borderId="83" xfId="0" applyFont="1" applyBorder="1" applyAlignment="1">
      <alignment vertical="top" wrapText="1"/>
    </xf>
    <xf numFmtId="0" fontId="5" fillId="0" borderId="78" xfId="0" applyFont="1" applyBorder="1" applyAlignment="1">
      <alignment horizontal="left" vertical="top"/>
    </xf>
    <xf numFmtId="0" fontId="5" fillId="0" borderId="81" xfId="0" applyFont="1" applyBorder="1" applyAlignment="1">
      <alignment horizontal="left" vertical="top"/>
    </xf>
    <xf numFmtId="0" fontId="5" fillId="0" borderId="78" xfId="0" applyFont="1" applyBorder="1"/>
    <xf numFmtId="0" fontId="5" fillId="0" borderId="79" xfId="0" applyFont="1" applyBorder="1"/>
    <xf numFmtId="0" fontId="5" fillId="0" borderId="80" xfId="0" applyFont="1" applyBorder="1"/>
    <xf numFmtId="0" fontId="5" fillId="0" borderId="81" xfId="0" applyFont="1" applyBorder="1"/>
    <xf numFmtId="0" fontId="5" fillId="0" borderId="82" xfId="0" applyFont="1" applyBorder="1"/>
    <xf numFmtId="0" fontId="5" fillId="0" borderId="83" xfId="0" applyFont="1" applyBorder="1"/>
    <xf numFmtId="3" fontId="5" fillId="0" borderId="80" xfId="0" applyNumberFormat="1" applyFont="1" applyBorder="1"/>
    <xf numFmtId="3" fontId="5" fillId="0" borderId="83" xfId="0" applyNumberFormat="1" applyFont="1" applyBorder="1"/>
    <xf numFmtId="3" fontId="10" fillId="2" borderId="79" xfId="0" applyNumberFormat="1" applyFont="1" applyFill="1" applyBorder="1" applyAlignment="1">
      <alignment horizontal="right" vertical="center"/>
    </xf>
    <xf numFmtId="9" fontId="10" fillId="2" borderId="80" xfId="0" applyNumberFormat="1" applyFont="1" applyFill="1" applyBorder="1" applyAlignment="1">
      <alignment horizontal="right" vertical="center"/>
    </xf>
    <xf numFmtId="3" fontId="10" fillId="2" borderId="82" xfId="0" applyNumberFormat="1" applyFont="1" applyFill="1" applyBorder="1" applyAlignment="1">
      <alignment horizontal="right" vertical="center"/>
    </xf>
    <xf numFmtId="9" fontId="10" fillId="2" borderId="83" xfId="0" applyNumberFormat="1" applyFont="1" applyFill="1" applyBorder="1" applyAlignment="1">
      <alignment horizontal="right" vertical="center"/>
    </xf>
    <xf numFmtId="0" fontId="9" fillId="3" borderId="44" xfId="0" applyFont="1" applyFill="1" applyBorder="1"/>
    <xf numFmtId="9" fontId="5" fillId="0" borderId="66" xfId="0" applyNumberFormat="1" applyFont="1" applyBorder="1" applyAlignment="1">
      <alignment horizontal="right"/>
    </xf>
    <xf numFmtId="3" fontId="5" fillId="0" borderId="79" xfId="0" applyNumberFormat="1" applyFont="1" applyBorder="1"/>
    <xf numFmtId="9" fontId="5" fillId="0" borderId="80" xfId="0" applyNumberFormat="1" applyFont="1" applyBorder="1" applyAlignment="1">
      <alignment horizontal="right"/>
    </xf>
    <xf numFmtId="3" fontId="5" fillId="0" borderId="82" xfId="0" applyNumberFormat="1" applyFont="1" applyBorder="1"/>
    <xf numFmtId="9" fontId="5" fillId="0" borderId="83" xfId="0" applyNumberFormat="1" applyFont="1" applyBorder="1" applyAlignment="1">
      <alignment horizontal="right"/>
    </xf>
    <xf numFmtId="0" fontId="9" fillId="3" borderId="68" xfId="0" applyFont="1" applyFill="1" applyBorder="1" applyAlignment="1">
      <alignment vertical="center" wrapText="1"/>
    </xf>
    <xf numFmtId="0" fontId="9" fillId="3" borderId="69" xfId="0" applyFont="1" applyFill="1" applyBorder="1" applyAlignment="1">
      <alignment vertical="center" wrapText="1"/>
    </xf>
    <xf numFmtId="0" fontId="9" fillId="3" borderId="61" xfId="0" applyFont="1" applyFill="1" applyBorder="1" applyAlignment="1">
      <alignment vertical="center" wrapText="1"/>
    </xf>
    <xf numFmtId="3" fontId="10" fillId="2" borderId="80" xfId="0" applyNumberFormat="1" applyFont="1" applyFill="1" applyBorder="1" applyAlignment="1">
      <alignment horizontal="right" vertical="center"/>
    </xf>
    <xf numFmtId="3" fontId="10" fillId="2" borderId="83" xfId="0" applyNumberFormat="1" applyFont="1" applyFill="1" applyBorder="1" applyAlignment="1">
      <alignment horizontal="right" vertical="center"/>
    </xf>
    <xf numFmtId="0" fontId="9" fillId="3" borderId="68" xfId="0" applyFont="1" applyFill="1" applyBorder="1"/>
    <xf numFmtId="0" fontId="9" fillId="3" borderId="69" xfId="0" applyFont="1" applyFill="1" applyBorder="1"/>
    <xf numFmtId="0" fontId="7" fillId="3" borderId="84" xfId="0" applyFont="1" applyFill="1" applyBorder="1"/>
    <xf numFmtId="9" fontId="5" fillId="0" borderId="80" xfId="0" applyNumberFormat="1" applyFont="1" applyBorder="1"/>
    <xf numFmtId="9" fontId="5" fillId="0" borderId="83" xfId="0" applyNumberFormat="1" applyFont="1" applyBorder="1"/>
    <xf numFmtId="0" fontId="3" fillId="0" borderId="83" xfId="0" applyFont="1" applyBorder="1" applyAlignment="1">
      <alignment vertical="top" wrapText="1"/>
    </xf>
    <xf numFmtId="0" fontId="2" fillId="0" borderId="80" xfId="0" applyFont="1" applyBorder="1" applyAlignment="1">
      <alignment vertical="top" wrapText="1"/>
    </xf>
    <xf numFmtId="0" fontId="9" fillId="3" borderId="11" xfId="0" applyFont="1" applyFill="1" applyBorder="1" applyAlignment="1">
      <alignment vertical="center" wrapText="1"/>
    </xf>
    <xf numFmtId="0" fontId="5" fillId="0" borderId="15" xfId="0" applyFont="1" applyBorder="1" applyAlignment="1">
      <alignment vertical="center" wrapText="1"/>
    </xf>
    <xf numFmtId="0" fontId="9" fillId="3"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9" fillId="4" borderId="12" xfId="0" applyFont="1" applyFill="1" applyBorder="1" applyAlignment="1">
      <alignment horizontal="left"/>
    </xf>
    <xf numFmtId="0" fontId="9" fillId="3" borderId="24" xfId="0" applyFont="1" applyFill="1" applyBorder="1" applyAlignment="1"/>
    <xf numFmtId="0" fontId="9" fillId="4" borderId="11" xfId="0" applyFont="1" applyFill="1" applyBorder="1" applyAlignment="1">
      <alignment horizontal="left"/>
    </xf>
    <xf numFmtId="0" fontId="9" fillId="3" borderId="15" xfId="0" applyFont="1" applyFill="1" applyBorder="1" applyAlignment="1"/>
    <xf numFmtId="0" fontId="9" fillId="3"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9" fillId="4" borderId="61" xfId="0" applyFont="1" applyFill="1" applyBorder="1" applyAlignment="1">
      <alignment horizontal="left" wrapText="1"/>
    </xf>
    <xf numFmtId="0" fontId="5" fillId="0" borderId="59" xfId="0" applyFont="1" applyBorder="1" applyAlignment="1">
      <alignment wrapText="1"/>
    </xf>
    <xf numFmtId="0" fontId="9" fillId="3" borderId="9" xfId="0" applyFont="1" applyFill="1" applyBorder="1" applyAlignment="1">
      <alignment vertical="center" wrapText="1"/>
    </xf>
    <xf numFmtId="0" fontId="5" fillId="0" borderId="10" xfId="0" applyFont="1" applyBorder="1" applyAlignment="1">
      <alignment vertical="center" wrapText="1"/>
    </xf>
    <xf numFmtId="0" fontId="9" fillId="3" borderId="7" xfId="0" applyFont="1" applyFill="1" applyBorder="1" applyAlignment="1">
      <alignment vertical="center" wrapText="1"/>
    </xf>
    <xf numFmtId="0" fontId="5" fillId="0" borderId="8" xfId="0" applyFont="1" applyBorder="1" applyAlignment="1">
      <alignment vertical="center" wrapText="1"/>
    </xf>
    <xf numFmtId="0" fontId="9"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9"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3" borderId="12" xfId="0" applyFont="1" applyFill="1" applyBorder="1" applyAlignment="1">
      <alignment wrapText="1"/>
    </xf>
    <xf numFmtId="0" fontId="9" fillId="3" borderId="24" xfId="0" applyFont="1" applyFill="1" applyBorder="1" applyAlignment="1">
      <alignment wrapText="1"/>
    </xf>
    <xf numFmtId="0" fontId="9" fillId="3" borderId="13" xfId="0" applyFont="1" applyFill="1" applyBorder="1" applyAlignment="1">
      <alignment wrapText="1"/>
    </xf>
    <xf numFmtId="0" fontId="9" fillId="4" borderId="68"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xf>
    <xf numFmtId="0" fontId="7" fillId="3" borderId="15" xfId="0" applyFont="1" applyFill="1" applyBorder="1" applyAlignment="1">
      <alignment wrapText="1"/>
    </xf>
    <xf numFmtId="0" fontId="5" fillId="0" borderId="19" xfId="0" applyFont="1" applyBorder="1" applyAlignment="1">
      <alignment wrapText="1"/>
    </xf>
    <xf numFmtId="0" fontId="7" fillId="3" borderId="16" xfId="0" applyFont="1" applyFill="1" applyBorder="1" applyAlignment="1">
      <alignment horizontal="center" wrapText="1"/>
    </xf>
    <xf numFmtId="0" fontId="5" fillId="0" borderId="17" xfId="0" applyFont="1" applyBorder="1" applyAlignment="1">
      <alignment horizontal="center" wrapText="1"/>
    </xf>
    <xf numFmtId="0" fontId="5" fillId="0" borderId="18" xfId="0" applyFont="1" applyBorder="1" applyAlignment="1">
      <alignment horizontal="center" wrapText="1"/>
    </xf>
    <xf numFmtId="0" fontId="9" fillId="3" borderId="11" xfId="0" applyFont="1" applyFill="1" applyBorder="1" applyAlignment="1">
      <alignment wrapText="1"/>
    </xf>
    <xf numFmtId="0" fontId="11" fillId="3" borderId="15" xfId="0" applyFont="1" applyFill="1" applyBorder="1" applyAlignment="1">
      <alignment wrapText="1"/>
    </xf>
    <xf numFmtId="0" fontId="9" fillId="3" borderId="11" xfId="0" applyFont="1" applyFill="1" applyBorder="1" applyAlignment="1">
      <alignment horizontal="center" wrapText="1"/>
    </xf>
    <xf numFmtId="0" fontId="9" fillId="3" borderId="15" xfId="0" applyFont="1" applyFill="1" applyBorder="1" applyAlignment="1">
      <alignment wrapText="1"/>
    </xf>
    <xf numFmtId="0" fontId="7" fillId="3" borderId="12" xfId="0" applyFont="1" applyFill="1" applyBorder="1" applyAlignment="1">
      <alignment wrapText="1"/>
    </xf>
    <xf numFmtId="0" fontId="7" fillId="3" borderId="24" xfId="0" applyFont="1" applyFill="1" applyBorder="1" applyAlignment="1">
      <alignment wrapText="1"/>
    </xf>
    <xf numFmtId="0" fontId="7" fillId="3" borderId="13" xfId="0" applyFont="1" applyFill="1" applyBorder="1" applyAlignment="1">
      <alignment wrapText="1"/>
    </xf>
    <xf numFmtId="0" fontId="7" fillId="3" borderId="14" xfId="0" applyFont="1" applyFill="1" applyBorder="1" applyAlignment="1">
      <alignment wrapText="1"/>
    </xf>
    <xf numFmtId="0" fontId="7" fillId="3" borderId="20" xfId="0" applyFont="1" applyFill="1" applyBorder="1" applyAlignment="1">
      <alignment wrapText="1"/>
    </xf>
    <xf numFmtId="0" fontId="7" fillId="3" borderId="21" xfId="0" applyFont="1" applyFill="1" applyBorder="1" applyAlignment="1">
      <alignment wrapText="1"/>
    </xf>
    <xf numFmtId="0" fontId="5" fillId="0" borderId="22" xfId="0" applyFont="1" applyBorder="1" applyAlignment="1">
      <alignment wrapText="1"/>
    </xf>
    <xf numFmtId="0" fontId="7" fillId="3" borderId="23" xfId="0" applyFont="1" applyFill="1" applyBorder="1" applyAlignment="1">
      <alignment wrapText="1"/>
    </xf>
    <xf numFmtId="0" fontId="8" fillId="0" borderId="24" xfId="0" applyFont="1" applyBorder="1" applyAlignment="1">
      <alignment wrapText="1"/>
    </xf>
    <xf numFmtId="0" fontId="7" fillId="3" borderId="13" xfId="0" applyFont="1" applyFill="1" applyBorder="1" applyAlignment="1">
      <alignment horizontal="center" wrapText="1"/>
    </xf>
    <xf numFmtId="0" fontId="5" fillId="0" borderId="13"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3" borderId="18" xfId="0" applyFont="1" applyFill="1" applyBorder="1" applyAlignment="1">
      <alignment horizontal="center"/>
    </xf>
    <xf numFmtId="0" fontId="7" fillId="3" borderId="50" xfId="0" applyFont="1" applyFill="1" applyBorder="1" applyAlignment="1">
      <alignment horizontal="center" wrapText="1"/>
    </xf>
    <xf numFmtId="0" fontId="7" fillId="3" borderId="51" xfId="0" applyFont="1" applyFill="1" applyBorder="1" applyAlignment="1">
      <alignment horizontal="center" wrapText="1"/>
    </xf>
    <xf numFmtId="0" fontId="7" fillId="3" borderId="52" xfId="0" applyFont="1" applyFill="1" applyBorder="1" applyAlignment="1">
      <alignment horizontal="center" wrapText="1"/>
    </xf>
    <xf numFmtId="0" fontId="7" fillId="3" borderId="53" xfId="0" applyFont="1" applyFill="1" applyBorder="1" applyAlignment="1">
      <alignment horizontal="center" wrapText="1"/>
    </xf>
    <xf numFmtId="3" fontId="5" fillId="0" borderId="72" xfId="0" applyNumberFormat="1" applyFont="1" applyBorder="1" applyAlignment="1">
      <alignment horizontal="left" vertical="top" wrapText="1"/>
    </xf>
    <xf numFmtId="3" fontId="5" fillId="0" borderId="70" xfId="0" applyNumberFormat="1" applyFont="1" applyBorder="1" applyAlignment="1">
      <alignment horizontal="left" vertical="top" wrapText="1"/>
    </xf>
    <xf numFmtId="3" fontId="5" fillId="0" borderId="73" xfId="0" applyNumberFormat="1" applyFont="1" applyBorder="1" applyAlignment="1">
      <alignment horizontal="left" vertical="top" wrapText="1"/>
    </xf>
    <xf numFmtId="0" fontId="7" fillId="3" borderId="74" xfId="0" applyFont="1" applyFill="1" applyBorder="1" applyAlignment="1">
      <alignment horizontal="left"/>
    </xf>
    <xf numFmtId="0" fontId="7" fillId="3" borderId="75"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5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9"/>
  <sheetViews>
    <sheetView tabSelected="1" workbookViewId="0"/>
  </sheetViews>
  <sheetFormatPr defaultColWidth="8.625" defaultRowHeight="15" x14ac:dyDescent="0.2"/>
  <cols>
    <col min="1" max="1" width="40.625" style="1" customWidth="1"/>
    <col min="2" max="2" width="28.875" style="1" customWidth="1"/>
    <col min="3" max="16384" width="8.625" style="1"/>
  </cols>
  <sheetData>
    <row r="1" spans="1:2" ht="15.75" x14ac:dyDescent="0.25">
      <c r="A1" s="9" t="s">
        <v>0</v>
      </c>
      <c r="B1" s="9" t="s">
        <v>1</v>
      </c>
    </row>
    <row r="3" spans="1:2" x14ac:dyDescent="0.2">
      <c r="A3" s="83" t="s">
        <v>2</v>
      </c>
      <c r="B3" s="1" t="s">
        <v>3</v>
      </c>
    </row>
    <row r="4" spans="1:2" x14ac:dyDescent="0.2">
      <c r="A4" s="84" t="s">
        <v>4</v>
      </c>
      <c r="B4" s="1" t="s">
        <v>5</v>
      </c>
    </row>
    <row r="5" spans="1:2" x14ac:dyDescent="0.2">
      <c r="A5" s="84" t="s">
        <v>6</v>
      </c>
      <c r="B5" s="1" t="s">
        <v>7</v>
      </c>
    </row>
    <row r="6" spans="1:2" x14ac:dyDescent="0.2">
      <c r="A6" s="84" t="s">
        <v>8</v>
      </c>
      <c r="B6" s="1" t="s">
        <v>9</v>
      </c>
    </row>
    <row r="7" spans="1:2" x14ac:dyDescent="0.2">
      <c r="A7" s="84" t="s">
        <v>10</v>
      </c>
      <c r="B7" s="1" t="s">
        <v>11</v>
      </c>
    </row>
    <row r="8" spans="1:2" x14ac:dyDescent="0.2">
      <c r="A8" s="84" t="s">
        <v>12</v>
      </c>
      <c r="B8" s="1" t="s">
        <v>13</v>
      </c>
    </row>
    <row r="9" spans="1:2" x14ac:dyDescent="0.2">
      <c r="A9" s="84" t="s">
        <v>577</v>
      </c>
      <c r="B9" s="1" t="s">
        <v>576</v>
      </c>
    </row>
    <row r="10" spans="1:2" x14ac:dyDescent="0.2">
      <c r="A10" s="83" t="s">
        <v>14</v>
      </c>
      <c r="B10" s="1" t="s">
        <v>15</v>
      </c>
    </row>
    <row r="11" spans="1:2" x14ac:dyDescent="0.2">
      <c r="A11" s="84" t="s">
        <v>16</v>
      </c>
      <c r="B11" s="1" t="s">
        <v>17</v>
      </c>
    </row>
    <row r="12" spans="1:2" x14ac:dyDescent="0.2">
      <c r="A12" s="84" t="s">
        <v>18</v>
      </c>
      <c r="B12" s="1" t="s">
        <v>19</v>
      </c>
    </row>
    <row r="13" spans="1:2" x14ac:dyDescent="0.2">
      <c r="A13" s="84" t="s">
        <v>571</v>
      </c>
      <c r="B13" s="141" t="s">
        <v>572</v>
      </c>
    </row>
    <row r="14" spans="1:2" x14ac:dyDescent="0.2">
      <c r="A14" s="83" t="s">
        <v>20</v>
      </c>
      <c r="B14" s="1" t="s">
        <v>573</v>
      </c>
    </row>
    <row r="15" spans="1:2" x14ac:dyDescent="0.2">
      <c r="A15" s="83" t="s">
        <v>21</v>
      </c>
      <c r="B15" s="141" t="s">
        <v>574</v>
      </c>
    </row>
    <row r="16" spans="1:2" x14ac:dyDescent="0.2">
      <c r="A16" s="83" t="s">
        <v>22</v>
      </c>
      <c r="B16" s="141">
        <v>3.51</v>
      </c>
    </row>
    <row r="19" spans="1:1" x14ac:dyDescent="0.2">
      <c r="A19" s="1" t="s">
        <v>23</v>
      </c>
    </row>
  </sheetData>
  <hyperlinks>
    <hyperlink ref="A3" location="'Timeseries data'!A1" display="Timeseries data"/>
    <hyperlink ref="A4" location="Completions!A1" display="Completions"/>
    <hyperlink ref="A5" location="Approvals!A1" display="Approvals"/>
    <hyperlink ref="A6" location="Starts!A1" display="Starts"/>
    <hyperlink ref="A7" location="Pipeline!A1" display="Pipeline"/>
    <hyperlink ref="A8" location="Density!A1" display="Density"/>
    <hyperlink ref="A11" location="'Accessible dwellings'!A1" display="Accessible dwellings"/>
    <hyperlink ref="A10" location="Affordable!A1" display="Affordable Housing Monitor"/>
    <hyperlink ref="A12" location="CIL!A1" display="CIL"/>
    <hyperlink ref="A15" location="'Planning Decisions'!A1" display="'Planning Decisions"/>
    <hyperlink ref="A14" location="'Opportunity areas'!A1" display="Opportunity Areas"/>
    <hyperlink ref="A16" location="'Planning Awards'!A1" display="Planning Awards"/>
    <hyperlink ref="A9" location="Figures!A1" display="Figures"/>
    <hyperlink ref="A13" location="'Flood risk and DPs'!A1" display="Flood risk and development plans progres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80"/>
  <sheetViews>
    <sheetView workbookViewId="0">
      <pane xSplit="1" topLeftCell="B1" activePane="topRight" state="frozen"/>
      <selection pane="topRight"/>
    </sheetView>
  </sheetViews>
  <sheetFormatPr defaultColWidth="8.625" defaultRowHeight="15" x14ac:dyDescent="0.2"/>
  <cols>
    <col min="1" max="1" width="27.5" style="1" customWidth="1"/>
    <col min="2" max="13" width="15.125" style="1" customWidth="1"/>
    <col min="14" max="16384" width="8.625" style="1"/>
  </cols>
  <sheetData>
    <row r="1" spans="1:3" ht="15.75" x14ac:dyDescent="0.25">
      <c r="A1" s="9" t="s">
        <v>445</v>
      </c>
    </row>
    <row r="3" spans="1:3" ht="30" x14ac:dyDescent="0.2">
      <c r="A3" s="107" t="s">
        <v>108</v>
      </c>
      <c r="B3" s="123" t="s">
        <v>277</v>
      </c>
      <c r="C3" s="85" t="s">
        <v>278</v>
      </c>
    </row>
    <row r="4" spans="1:3" x14ac:dyDescent="0.2">
      <c r="A4" s="138" t="s">
        <v>55</v>
      </c>
      <c r="B4" s="139">
        <v>92</v>
      </c>
      <c r="C4" s="140">
        <v>8</v>
      </c>
    </row>
    <row r="5" spans="1:3" x14ac:dyDescent="0.2">
      <c r="A5" s="11" t="s">
        <v>56</v>
      </c>
      <c r="B5" s="5">
        <v>92</v>
      </c>
      <c r="C5" s="6">
        <v>4</v>
      </c>
    </row>
    <row r="6" spans="1:3" x14ac:dyDescent="0.2">
      <c r="A6" s="11" t="s">
        <v>57</v>
      </c>
      <c r="B6" s="5">
        <v>95</v>
      </c>
      <c r="C6" s="6">
        <v>3</v>
      </c>
    </row>
    <row r="7" spans="1:3" x14ac:dyDescent="0.2">
      <c r="A7" s="11" t="s">
        <v>58</v>
      </c>
      <c r="B7" s="5">
        <v>59</v>
      </c>
      <c r="C7" s="6">
        <v>7</v>
      </c>
    </row>
    <row r="8" spans="1:3" x14ac:dyDescent="0.2">
      <c r="A8" s="11" t="s">
        <v>59</v>
      </c>
      <c r="B8" s="5">
        <v>57</v>
      </c>
      <c r="C8" s="6">
        <v>2</v>
      </c>
    </row>
    <row r="9" spans="1:3" x14ac:dyDescent="0.2">
      <c r="A9" s="11" t="s">
        <v>60</v>
      </c>
      <c r="B9" s="5">
        <v>82</v>
      </c>
      <c r="C9" s="6">
        <v>8</v>
      </c>
    </row>
    <row r="10" spans="1:3" x14ac:dyDescent="0.2">
      <c r="A10" s="11" t="s">
        <v>61</v>
      </c>
      <c r="B10" s="5">
        <v>90</v>
      </c>
      <c r="C10" s="6">
        <v>10</v>
      </c>
    </row>
    <row r="11" spans="1:3" x14ac:dyDescent="0.2">
      <c r="A11" s="11" t="s">
        <v>63</v>
      </c>
      <c r="B11" s="5">
        <v>39</v>
      </c>
      <c r="C11" s="6">
        <v>7</v>
      </c>
    </row>
    <row r="12" spans="1:3" x14ac:dyDescent="0.2">
      <c r="A12" s="11" t="s">
        <v>64</v>
      </c>
      <c r="B12" s="5">
        <v>89</v>
      </c>
      <c r="C12" s="6">
        <v>10</v>
      </c>
    </row>
    <row r="13" spans="1:3" x14ac:dyDescent="0.2">
      <c r="A13" s="11" t="s">
        <v>65</v>
      </c>
      <c r="B13" s="5">
        <v>78</v>
      </c>
      <c r="C13" s="6">
        <v>9</v>
      </c>
    </row>
    <row r="14" spans="1:3" x14ac:dyDescent="0.2">
      <c r="A14" s="11" t="s">
        <v>66</v>
      </c>
      <c r="B14" s="5">
        <v>90</v>
      </c>
      <c r="C14" s="6">
        <v>8</v>
      </c>
    </row>
    <row r="15" spans="1:3" x14ac:dyDescent="0.2">
      <c r="A15" s="11" t="s">
        <v>67</v>
      </c>
      <c r="B15" s="5">
        <v>91</v>
      </c>
      <c r="C15" s="6">
        <v>9</v>
      </c>
    </row>
    <row r="16" spans="1:3" x14ac:dyDescent="0.2">
      <c r="A16" s="11" t="s">
        <v>68</v>
      </c>
      <c r="B16" s="5">
        <v>29</v>
      </c>
      <c r="C16" s="6">
        <v>3</v>
      </c>
    </row>
    <row r="17" spans="1:3" x14ac:dyDescent="0.2">
      <c r="A17" s="11" t="s">
        <v>69</v>
      </c>
      <c r="B17" s="5">
        <v>90</v>
      </c>
      <c r="C17" s="6">
        <v>9</v>
      </c>
    </row>
    <row r="18" spans="1:3" x14ac:dyDescent="0.2">
      <c r="A18" s="11" t="s">
        <v>70</v>
      </c>
      <c r="B18" s="5">
        <v>89</v>
      </c>
      <c r="C18" s="6">
        <v>11</v>
      </c>
    </row>
    <row r="19" spans="1:3" x14ac:dyDescent="0.2">
      <c r="A19" s="11" t="s">
        <v>71</v>
      </c>
      <c r="B19" s="5">
        <v>68</v>
      </c>
      <c r="C19" s="6">
        <v>7</v>
      </c>
    </row>
    <row r="20" spans="1:3" x14ac:dyDescent="0.2">
      <c r="A20" s="11" t="s">
        <v>72</v>
      </c>
      <c r="B20" s="5">
        <v>80</v>
      </c>
      <c r="C20" s="6">
        <v>7</v>
      </c>
    </row>
    <row r="21" spans="1:3" x14ac:dyDescent="0.2">
      <c r="A21" s="11" t="s">
        <v>73</v>
      </c>
      <c r="B21" s="5">
        <v>23</v>
      </c>
      <c r="C21" s="6">
        <v>5</v>
      </c>
    </row>
    <row r="22" spans="1:3" x14ac:dyDescent="0.2">
      <c r="A22" s="11" t="s">
        <v>74</v>
      </c>
      <c r="B22" s="5">
        <v>92</v>
      </c>
      <c r="C22" s="6">
        <v>7</v>
      </c>
    </row>
    <row r="23" spans="1:3" x14ac:dyDescent="0.2">
      <c r="A23" s="11" t="s">
        <v>75</v>
      </c>
      <c r="B23" s="5">
        <v>18</v>
      </c>
      <c r="C23" s="6">
        <v>3</v>
      </c>
    </row>
    <row r="24" spans="1:3" x14ac:dyDescent="0.2">
      <c r="A24" s="11" t="s">
        <v>76</v>
      </c>
      <c r="B24" s="5">
        <v>61</v>
      </c>
      <c r="C24" s="6">
        <v>7</v>
      </c>
    </row>
    <row r="25" spans="1:3" x14ac:dyDescent="0.2">
      <c r="A25" s="11" t="s">
        <v>77</v>
      </c>
      <c r="B25" s="5">
        <v>85</v>
      </c>
      <c r="C25" s="6">
        <v>9</v>
      </c>
    </row>
    <row r="26" spans="1:3" x14ac:dyDescent="0.2">
      <c r="A26" s="11" t="s">
        <v>78</v>
      </c>
      <c r="B26" s="5">
        <v>46</v>
      </c>
      <c r="C26" s="6">
        <v>5</v>
      </c>
    </row>
    <row r="27" spans="1:3" x14ac:dyDescent="0.2">
      <c r="A27" s="11" t="s">
        <v>80</v>
      </c>
      <c r="B27" s="5">
        <v>23</v>
      </c>
      <c r="C27" s="6">
        <v>3</v>
      </c>
    </row>
    <row r="28" spans="1:3" x14ac:dyDescent="0.2">
      <c r="A28" s="11" t="s">
        <v>81</v>
      </c>
      <c r="B28" s="5">
        <v>72</v>
      </c>
      <c r="C28" s="6">
        <v>9</v>
      </c>
    </row>
    <row r="29" spans="1:3" x14ac:dyDescent="0.2">
      <c r="A29" s="11" t="s">
        <v>82</v>
      </c>
      <c r="B29" s="5">
        <v>89</v>
      </c>
      <c r="C29" s="6">
        <v>10</v>
      </c>
    </row>
    <row r="30" spans="1:3" x14ac:dyDescent="0.2">
      <c r="A30" s="11" t="s">
        <v>83</v>
      </c>
      <c r="B30" s="5">
        <v>76</v>
      </c>
      <c r="C30" s="6">
        <v>6</v>
      </c>
    </row>
    <row r="31" spans="1:3" x14ac:dyDescent="0.2">
      <c r="A31" s="11" t="s">
        <v>84</v>
      </c>
      <c r="B31" s="5">
        <v>47</v>
      </c>
      <c r="C31" s="6">
        <v>8</v>
      </c>
    </row>
    <row r="32" spans="1:3" x14ac:dyDescent="0.2">
      <c r="A32" s="11" t="s">
        <v>85</v>
      </c>
      <c r="B32" s="5">
        <v>72</v>
      </c>
      <c r="C32" s="6">
        <v>3</v>
      </c>
    </row>
    <row r="33" spans="1:13" x14ac:dyDescent="0.2">
      <c r="A33" s="11" t="s">
        <v>86</v>
      </c>
      <c r="B33" s="5">
        <v>80</v>
      </c>
      <c r="C33" s="6">
        <v>10</v>
      </c>
    </row>
    <row r="34" spans="1:13" x14ac:dyDescent="0.2">
      <c r="A34" s="11" t="s">
        <v>87</v>
      </c>
      <c r="B34" s="5">
        <v>87</v>
      </c>
      <c r="C34" s="6">
        <v>10</v>
      </c>
    </row>
    <row r="35" spans="1:13" x14ac:dyDescent="0.2">
      <c r="A35" s="11" t="s">
        <v>88</v>
      </c>
      <c r="B35" s="5">
        <v>12</v>
      </c>
      <c r="C35" s="6">
        <v>2</v>
      </c>
    </row>
    <row r="36" spans="1:13" x14ac:dyDescent="0.2">
      <c r="A36" s="11" t="s">
        <v>89</v>
      </c>
      <c r="B36" s="5">
        <v>35</v>
      </c>
      <c r="C36" s="6">
        <v>4</v>
      </c>
    </row>
    <row r="37" spans="1:13" x14ac:dyDescent="0.2">
      <c r="A37" s="12" t="s">
        <v>90</v>
      </c>
      <c r="B37" s="40">
        <v>66</v>
      </c>
      <c r="C37" s="41">
        <v>7</v>
      </c>
    </row>
    <row r="39" spans="1:13" x14ac:dyDescent="0.2">
      <c r="A39" s="1" t="s">
        <v>279</v>
      </c>
    </row>
    <row r="41" spans="1:13" ht="15.75" x14ac:dyDescent="0.25">
      <c r="A41" s="9" t="s">
        <v>446</v>
      </c>
    </row>
    <row r="43" spans="1:13" ht="30" customHeight="1" x14ac:dyDescent="0.2">
      <c r="A43" s="147"/>
      <c r="B43" s="290" t="s">
        <v>280</v>
      </c>
      <c r="C43" s="291"/>
      <c r="D43" s="291"/>
      <c r="E43" s="292"/>
      <c r="F43" s="290" t="s">
        <v>40</v>
      </c>
      <c r="G43" s="291"/>
      <c r="H43" s="291"/>
      <c r="I43" s="292"/>
      <c r="J43" s="290" t="s">
        <v>42</v>
      </c>
      <c r="K43" s="291"/>
      <c r="L43" s="291"/>
      <c r="M43" s="293"/>
    </row>
    <row r="44" spans="1:13" x14ac:dyDescent="0.2">
      <c r="A44" s="178" t="s">
        <v>108</v>
      </c>
      <c r="B44" s="178" t="s">
        <v>281</v>
      </c>
      <c r="C44" s="178" t="s">
        <v>282</v>
      </c>
      <c r="D44" s="178" t="s">
        <v>283</v>
      </c>
      <c r="E44" s="178" t="s">
        <v>284</v>
      </c>
      <c r="F44" s="178" t="s">
        <v>281</v>
      </c>
      <c r="G44" s="178" t="s">
        <v>282</v>
      </c>
      <c r="H44" s="178" t="s">
        <v>283</v>
      </c>
      <c r="I44" s="178" t="s">
        <v>284</v>
      </c>
      <c r="J44" s="178" t="s">
        <v>281</v>
      </c>
      <c r="K44" s="178" t="s">
        <v>282</v>
      </c>
      <c r="L44" s="178" t="s">
        <v>283</v>
      </c>
      <c r="M44" s="178" t="s">
        <v>284</v>
      </c>
    </row>
    <row r="45" spans="1:13" x14ac:dyDescent="0.2">
      <c r="A45" s="17" t="s">
        <v>55</v>
      </c>
      <c r="B45" s="152">
        <v>0</v>
      </c>
      <c r="C45" s="139">
        <v>0</v>
      </c>
      <c r="D45" s="139">
        <v>0</v>
      </c>
      <c r="E45" s="140">
        <v>0</v>
      </c>
      <c r="F45" s="152">
        <v>0</v>
      </c>
      <c r="G45" s="139">
        <v>-24</v>
      </c>
      <c r="H45" s="139">
        <v>0</v>
      </c>
      <c r="I45" s="140">
        <v>-24</v>
      </c>
      <c r="J45" s="108">
        <v>0</v>
      </c>
      <c r="K45" s="139">
        <v>-24</v>
      </c>
      <c r="L45" s="139">
        <v>0</v>
      </c>
      <c r="M45" s="140">
        <v>-24</v>
      </c>
    </row>
    <row r="46" spans="1:13" x14ac:dyDescent="0.2">
      <c r="A46" s="19" t="s">
        <v>56</v>
      </c>
      <c r="B46" s="11">
        <v>0</v>
      </c>
      <c r="C46" s="5">
        <v>0</v>
      </c>
      <c r="D46" s="5">
        <v>32</v>
      </c>
      <c r="E46" s="6">
        <v>32</v>
      </c>
      <c r="F46" s="11">
        <v>0</v>
      </c>
      <c r="G46" s="5">
        <v>0</v>
      </c>
      <c r="H46" s="5">
        <v>-58</v>
      </c>
      <c r="I46" s="6">
        <v>-58</v>
      </c>
      <c r="J46" s="109">
        <v>0</v>
      </c>
      <c r="K46" s="5">
        <v>0</v>
      </c>
      <c r="L46" s="5">
        <v>-26</v>
      </c>
      <c r="M46" s="6">
        <v>-26</v>
      </c>
    </row>
    <row r="47" spans="1:13" x14ac:dyDescent="0.2">
      <c r="A47" s="19" t="s">
        <v>57</v>
      </c>
      <c r="B47" s="11">
        <v>0</v>
      </c>
      <c r="C47" s="5">
        <v>0</v>
      </c>
      <c r="D47" s="5">
        <v>50</v>
      </c>
      <c r="E47" s="6">
        <v>50</v>
      </c>
      <c r="F47" s="11">
        <v>-10</v>
      </c>
      <c r="G47" s="5">
        <v>0</v>
      </c>
      <c r="H47" s="5">
        <v>66</v>
      </c>
      <c r="I47" s="6">
        <v>56</v>
      </c>
      <c r="J47" s="109">
        <v>-10</v>
      </c>
      <c r="K47" s="5">
        <v>0</v>
      </c>
      <c r="L47" s="5">
        <v>116</v>
      </c>
      <c r="M47" s="6">
        <v>106</v>
      </c>
    </row>
    <row r="48" spans="1:13" x14ac:dyDescent="0.2">
      <c r="A48" s="19" t="s">
        <v>58</v>
      </c>
      <c r="B48" s="11">
        <v>0</v>
      </c>
      <c r="C48" s="5">
        <v>0</v>
      </c>
      <c r="D48" s="5">
        <v>0</v>
      </c>
      <c r="E48" s="6">
        <v>0</v>
      </c>
      <c r="F48" s="11">
        <v>-19</v>
      </c>
      <c r="G48" s="5">
        <v>0</v>
      </c>
      <c r="H48" s="5">
        <v>0</v>
      </c>
      <c r="I48" s="6">
        <v>-19</v>
      </c>
      <c r="J48" s="109">
        <v>-19</v>
      </c>
      <c r="K48" s="5">
        <v>0</v>
      </c>
      <c r="L48" s="5">
        <v>0</v>
      </c>
      <c r="M48" s="6">
        <v>-19</v>
      </c>
    </row>
    <row r="49" spans="1:13" x14ac:dyDescent="0.2">
      <c r="A49" s="19" t="s">
        <v>59</v>
      </c>
      <c r="B49" s="11">
        <v>0</v>
      </c>
      <c r="C49" s="5">
        <v>0</v>
      </c>
      <c r="D49" s="5">
        <v>0</v>
      </c>
      <c r="E49" s="6">
        <v>0</v>
      </c>
      <c r="F49" s="11">
        <v>-57</v>
      </c>
      <c r="G49" s="5">
        <v>29</v>
      </c>
      <c r="H49" s="5">
        <v>21</v>
      </c>
      <c r="I49" s="6">
        <v>-7</v>
      </c>
      <c r="J49" s="109">
        <v>-57</v>
      </c>
      <c r="K49" s="5">
        <v>29</v>
      </c>
      <c r="L49" s="5">
        <v>21</v>
      </c>
      <c r="M49" s="6">
        <v>-7</v>
      </c>
    </row>
    <row r="50" spans="1:13" x14ac:dyDescent="0.2">
      <c r="A50" s="19" t="s">
        <v>60</v>
      </c>
      <c r="B50" s="11">
        <v>0</v>
      </c>
      <c r="C50" s="5">
        <v>0</v>
      </c>
      <c r="D50" s="5">
        <v>0</v>
      </c>
      <c r="E50" s="6">
        <v>0</v>
      </c>
      <c r="F50" s="11">
        <v>0</v>
      </c>
      <c r="G50" s="5">
        <v>0</v>
      </c>
      <c r="H50" s="5">
        <v>0</v>
      </c>
      <c r="I50" s="6">
        <v>0</v>
      </c>
      <c r="J50" s="109">
        <v>0</v>
      </c>
      <c r="K50" s="5">
        <v>0</v>
      </c>
      <c r="L50" s="5">
        <v>0</v>
      </c>
      <c r="M50" s="6">
        <v>0</v>
      </c>
    </row>
    <row r="51" spans="1:13" x14ac:dyDescent="0.2">
      <c r="A51" s="19" t="s">
        <v>61</v>
      </c>
      <c r="B51" s="11">
        <v>0</v>
      </c>
      <c r="C51" s="5">
        <v>0</v>
      </c>
      <c r="D51" s="5">
        <v>0</v>
      </c>
      <c r="E51" s="6">
        <v>0</v>
      </c>
      <c r="F51" s="11">
        <v>0</v>
      </c>
      <c r="G51" s="5">
        <v>0</v>
      </c>
      <c r="H51" s="5">
        <v>0</v>
      </c>
      <c r="I51" s="6">
        <v>0</v>
      </c>
      <c r="J51" s="109">
        <v>0</v>
      </c>
      <c r="K51" s="5">
        <v>0</v>
      </c>
      <c r="L51" s="5">
        <v>0</v>
      </c>
      <c r="M51" s="6">
        <v>0</v>
      </c>
    </row>
    <row r="52" spans="1:13" x14ac:dyDescent="0.2">
      <c r="A52" s="19" t="s">
        <v>63</v>
      </c>
      <c r="B52" s="11">
        <v>0</v>
      </c>
      <c r="C52" s="5">
        <v>0</v>
      </c>
      <c r="D52" s="5">
        <v>0</v>
      </c>
      <c r="E52" s="6">
        <v>0</v>
      </c>
      <c r="F52" s="11">
        <v>0</v>
      </c>
      <c r="G52" s="5">
        <v>72</v>
      </c>
      <c r="H52" s="5">
        <v>-17</v>
      </c>
      <c r="I52" s="6">
        <v>55</v>
      </c>
      <c r="J52" s="109">
        <v>0</v>
      </c>
      <c r="K52" s="5">
        <v>72</v>
      </c>
      <c r="L52" s="5">
        <v>-17</v>
      </c>
      <c r="M52" s="6">
        <v>55</v>
      </c>
    </row>
    <row r="53" spans="1:13" x14ac:dyDescent="0.2">
      <c r="A53" s="19" t="s">
        <v>64</v>
      </c>
      <c r="B53" s="11">
        <v>0</v>
      </c>
      <c r="C53" s="5">
        <v>0</v>
      </c>
      <c r="D53" s="5">
        <v>0</v>
      </c>
      <c r="E53" s="6">
        <v>0</v>
      </c>
      <c r="F53" s="11">
        <v>-8</v>
      </c>
      <c r="G53" s="5">
        <v>0</v>
      </c>
      <c r="H53" s="5">
        <v>0</v>
      </c>
      <c r="I53" s="6">
        <v>-8</v>
      </c>
      <c r="J53" s="109">
        <v>-8</v>
      </c>
      <c r="K53" s="5">
        <v>0</v>
      </c>
      <c r="L53" s="5">
        <v>0</v>
      </c>
      <c r="M53" s="6">
        <v>-8</v>
      </c>
    </row>
    <row r="54" spans="1:13" x14ac:dyDescent="0.2">
      <c r="A54" s="19" t="s">
        <v>65</v>
      </c>
      <c r="B54" s="11">
        <v>0</v>
      </c>
      <c r="C54" s="5">
        <v>0</v>
      </c>
      <c r="D54" s="5">
        <v>0</v>
      </c>
      <c r="E54" s="6">
        <v>0</v>
      </c>
      <c r="F54" s="11">
        <v>-8</v>
      </c>
      <c r="G54" s="5">
        <v>10</v>
      </c>
      <c r="H54" s="5">
        <v>0</v>
      </c>
      <c r="I54" s="6">
        <v>2</v>
      </c>
      <c r="J54" s="109">
        <v>-8</v>
      </c>
      <c r="K54" s="5">
        <v>10</v>
      </c>
      <c r="L54" s="5">
        <v>0</v>
      </c>
      <c r="M54" s="6">
        <v>2</v>
      </c>
    </row>
    <row r="55" spans="1:13" x14ac:dyDescent="0.2">
      <c r="A55" s="19" t="s">
        <v>66</v>
      </c>
      <c r="B55" s="11">
        <v>67</v>
      </c>
      <c r="C55" s="5">
        <v>0</v>
      </c>
      <c r="D55" s="5">
        <v>0</v>
      </c>
      <c r="E55" s="6">
        <v>67</v>
      </c>
      <c r="F55" s="11">
        <v>-38</v>
      </c>
      <c r="G55" s="5">
        <v>0</v>
      </c>
      <c r="H55" s="5">
        <v>0</v>
      </c>
      <c r="I55" s="6">
        <v>-38</v>
      </c>
      <c r="J55" s="109">
        <v>29</v>
      </c>
      <c r="K55" s="5">
        <v>0</v>
      </c>
      <c r="L55" s="5">
        <v>0</v>
      </c>
      <c r="M55" s="6">
        <v>29</v>
      </c>
    </row>
    <row r="56" spans="1:13" x14ac:dyDescent="0.2">
      <c r="A56" s="19" t="s">
        <v>67</v>
      </c>
      <c r="B56" s="11">
        <v>0</v>
      </c>
      <c r="C56" s="5">
        <v>0</v>
      </c>
      <c r="D56" s="5">
        <v>29</v>
      </c>
      <c r="E56" s="6">
        <v>29</v>
      </c>
      <c r="F56" s="11">
        <v>0</v>
      </c>
      <c r="G56" s="5">
        <v>0</v>
      </c>
      <c r="H56" s="5">
        <v>-18</v>
      </c>
      <c r="I56" s="6">
        <v>-18</v>
      </c>
      <c r="J56" s="109">
        <v>0</v>
      </c>
      <c r="K56" s="5">
        <v>0</v>
      </c>
      <c r="L56" s="5">
        <v>11</v>
      </c>
      <c r="M56" s="6">
        <v>11</v>
      </c>
    </row>
    <row r="57" spans="1:13" x14ac:dyDescent="0.2">
      <c r="A57" s="19" t="s">
        <v>68</v>
      </c>
      <c r="B57" s="11">
        <v>0</v>
      </c>
      <c r="C57" s="5">
        <v>0</v>
      </c>
      <c r="D57" s="5">
        <v>0</v>
      </c>
      <c r="E57" s="6">
        <v>0</v>
      </c>
      <c r="F57" s="11">
        <v>0</v>
      </c>
      <c r="G57" s="5">
        <v>0</v>
      </c>
      <c r="H57" s="5">
        <v>0</v>
      </c>
      <c r="I57" s="6">
        <v>0</v>
      </c>
      <c r="J57" s="109">
        <v>0</v>
      </c>
      <c r="K57" s="5">
        <v>0</v>
      </c>
      <c r="L57" s="5">
        <v>0</v>
      </c>
      <c r="M57" s="6">
        <v>0</v>
      </c>
    </row>
    <row r="58" spans="1:13" x14ac:dyDescent="0.2">
      <c r="A58" s="19" t="s">
        <v>69</v>
      </c>
      <c r="B58" s="11">
        <v>0</v>
      </c>
      <c r="C58" s="5">
        <v>52</v>
      </c>
      <c r="D58" s="5">
        <v>0</v>
      </c>
      <c r="E58" s="6">
        <v>52</v>
      </c>
      <c r="F58" s="11">
        <v>0</v>
      </c>
      <c r="G58" s="5">
        <v>-3</v>
      </c>
      <c r="H58" s="5">
        <v>0</v>
      </c>
      <c r="I58" s="6">
        <v>-3</v>
      </c>
      <c r="J58" s="109">
        <v>0</v>
      </c>
      <c r="K58" s="5">
        <v>49</v>
      </c>
      <c r="L58" s="5">
        <v>0</v>
      </c>
      <c r="M58" s="6">
        <v>49</v>
      </c>
    </row>
    <row r="59" spans="1:13" x14ac:dyDescent="0.2">
      <c r="A59" s="19" t="s">
        <v>70</v>
      </c>
      <c r="B59" s="11">
        <v>0</v>
      </c>
      <c r="C59" s="5">
        <v>2</v>
      </c>
      <c r="D59" s="5">
        <v>49</v>
      </c>
      <c r="E59" s="6">
        <v>51</v>
      </c>
      <c r="F59" s="11">
        <v>0</v>
      </c>
      <c r="G59" s="5">
        <v>-21</v>
      </c>
      <c r="H59" s="5">
        <v>21</v>
      </c>
      <c r="I59" s="6">
        <v>0</v>
      </c>
      <c r="J59" s="109">
        <v>0</v>
      </c>
      <c r="K59" s="5">
        <v>-19</v>
      </c>
      <c r="L59" s="5">
        <v>70</v>
      </c>
      <c r="M59" s="6">
        <v>51</v>
      </c>
    </row>
    <row r="60" spans="1:13" x14ac:dyDescent="0.2">
      <c r="A60" s="19" t="s">
        <v>71</v>
      </c>
      <c r="B60" s="11">
        <v>0</v>
      </c>
      <c r="C60" s="5">
        <v>0</v>
      </c>
      <c r="D60" s="5">
        <v>9</v>
      </c>
      <c r="E60" s="6">
        <v>9</v>
      </c>
      <c r="F60" s="11">
        <v>0</v>
      </c>
      <c r="G60" s="5">
        <v>0</v>
      </c>
      <c r="H60" s="5">
        <v>0</v>
      </c>
      <c r="I60" s="6">
        <v>0</v>
      </c>
      <c r="J60" s="109">
        <v>0</v>
      </c>
      <c r="K60" s="5">
        <v>0</v>
      </c>
      <c r="L60" s="5">
        <v>9</v>
      </c>
      <c r="M60" s="6">
        <v>9</v>
      </c>
    </row>
    <row r="61" spans="1:13" x14ac:dyDescent="0.2">
      <c r="A61" s="19" t="s">
        <v>72</v>
      </c>
      <c r="B61" s="11">
        <v>0</v>
      </c>
      <c r="C61" s="5">
        <v>25</v>
      </c>
      <c r="D61" s="5">
        <v>0</v>
      </c>
      <c r="E61" s="6">
        <v>25</v>
      </c>
      <c r="F61" s="11">
        <v>55</v>
      </c>
      <c r="G61" s="5">
        <v>0</v>
      </c>
      <c r="H61" s="5">
        <v>0</v>
      </c>
      <c r="I61" s="6">
        <v>55</v>
      </c>
      <c r="J61" s="109">
        <v>55</v>
      </c>
      <c r="K61" s="5">
        <v>25</v>
      </c>
      <c r="L61" s="5">
        <v>0</v>
      </c>
      <c r="M61" s="6">
        <v>80</v>
      </c>
    </row>
    <row r="62" spans="1:13" x14ac:dyDescent="0.2">
      <c r="A62" s="19" t="s">
        <v>73</v>
      </c>
      <c r="B62" s="11">
        <v>0</v>
      </c>
      <c r="C62" s="5">
        <v>36</v>
      </c>
      <c r="D62" s="5">
        <v>43</v>
      </c>
      <c r="E62" s="6">
        <v>79</v>
      </c>
      <c r="F62" s="11">
        <v>0</v>
      </c>
      <c r="G62" s="5">
        <v>0</v>
      </c>
      <c r="H62" s="5">
        <v>0</v>
      </c>
      <c r="I62" s="6">
        <v>0</v>
      </c>
      <c r="J62" s="109">
        <v>0</v>
      </c>
      <c r="K62" s="5">
        <v>36</v>
      </c>
      <c r="L62" s="5">
        <v>43</v>
      </c>
      <c r="M62" s="6">
        <v>79</v>
      </c>
    </row>
    <row r="63" spans="1:13" x14ac:dyDescent="0.2">
      <c r="A63" s="19" t="s">
        <v>285</v>
      </c>
      <c r="B63" s="11">
        <v>0</v>
      </c>
      <c r="C63" s="5">
        <v>0</v>
      </c>
      <c r="D63" s="5">
        <v>0</v>
      </c>
      <c r="E63" s="6">
        <v>0</v>
      </c>
      <c r="F63" s="11">
        <v>0</v>
      </c>
      <c r="G63" s="5">
        <v>0</v>
      </c>
      <c r="H63" s="5">
        <v>0</v>
      </c>
      <c r="I63" s="6">
        <v>0</v>
      </c>
      <c r="J63" s="109">
        <v>0</v>
      </c>
      <c r="K63" s="5">
        <v>0</v>
      </c>
      <c r="L63" s="5">
        <v>0</v>
      </c>
      <c r="M63" s="6">
        <v>0</v>
      </c>
    </row>
    <row r="64" spans="1:13" x14ac:dyDescent="0.2">
      <c r="A64" s="19" t="s">
        <v>75</v>
      </c>
      <c r="B64" s="11">
        <v>0</v>
      </c>
      <c r="C64" s="5">
        <v>0</v>
      </c>
      <c r="D64" s="5">
        <v>0</v>
      </c>
      <c r="E64" s="6">
        <v>0</v>
      </c>
      <c r="F64" s="11">
        <v>0</v>
      </c>
      <c r="G64" s="5">
        <v>0</v>
      </c>
      <c r="H64" s="5">
        <v>0</v>
      </c>
      <c r="I64" s="6">
        <v>0</v>
      </c>
      <c r="J64" s="109">
        <v>0</v>
      </c>
      <c r="K64" s="5">
        <v>0</v>
      </c>
      <c r="L64" s="5">
        <v>0</v>
      </c>
      <c r="M64" s="6">
        <v>0</v>
      </c>
    </row>
    <row r="65" spans="1:13" x14ac:dyDescent="0.2">
      <c r="A65" s="19" t="s">
        <v>76</v>
      </c>
      <c r="B65" s="11">
        <v>0</v>
      </c>
      <c r="C65" s="5">
        <v>0</v>
      </c>
      <c r="D65" s="5">
        <v>0</v>
      </c>
      <c r="E65" s="6">
        <v>0</v>
      </c>
      <c r="F65" s="11">
        <v>-27</v>
      </c>
      <c r="G65" s="5">
        <v>0</v>
      </c>
      <c r="H65" s="5">
        <v>0</v>
      </c>
      <c r="I65" s="6">
        <v>-27</v>
      </c>
      <c r="J65" s="109">
        <v>-27</v>
      </c>
      <c r="K65" s="5">
        <v>0</v>
      </c>
      <c r="L65" s="5">
        <v>0</v>
      </c>
      <c r="M65" s="6">
        <v>-27</v>
      </c>
    </row>
    <row r="66" spans="1:13" x14ac:dyDescent="0.2">
      <c r="A66" s="19" t="s">
        <v>77</v>
      </c>
      <c r="B66" s="11">
        <v>0</v>
      </c>
      <c r="C66" s="5">
        <v>0</v>
      </c>
      <c r="D66" s="5">
        <v>0</v>
      </c>
      <c r="E66" s="6">
        <v>0</v>
      </c>
      <c r="F66" s="11">
        <v>0</v>
      </c>
      <c r="G66" s="5">
        <v>0</v>
      </c>
      <c r="H66" s="5">
        <v>-42</v>
      </c>
      <c r="I66" s="6">
        <v>-42</v>
      </c>
      <c r="J66" s="109">
        <v>0</v>
      </c>
      <c r="K66" s="5">
        <v>0</v>
      </c>
      <c r="L66" s="5">
        <v>-42</v>
      </c>
      <c r="M66" s="6">
        <v>-42</v>
      </c>
    </row>
    <row r="67" spans="1:13" x14ac:dyDescent="0.2">
      <c r="A67" s="19" t="s">
        <v>78</v>
      </c>
      <c r="B67" s="11">
        <v>0</v>
      </c>
      <c r="C67" s="5">
        <v>0</v>
      </c>
      <c r="D67" s="5">
        <v>0</v>
      </c>
      <c r="E67" s="6">
        <v>0</v>
      </c>
      <c r="F67" s="11">
        <v>0</v>
      </c>
      <c r="G67" s="5">
        <v>-47</v>
      </c>
      <c r="H67" s="5">
        <v>0</v>
      </c>
      <c r="I67" s="6">
        <v>-47</v>
      </c>
      <c r="J67" s="109">
        <v>0</v>
      </c>
      <c r="K67" s="5">
        <v>-47</v>
      </c>
      <c r="L67" s="5">
        <v>0</v>
      </c>
      <c r="M67" s="6">
        <v>-47</v>
      </c>
    </row>
    <row r="68" spans="1:13" x14ac:dyDescent="0.2">
      <c r="A68" s="19" t="s">
        <v>80</v>
      </c>
      <c r="B68" s="11">
        <v>0</v>
      </c>
      <c r="C68" s="5">
        <v>0</v>
      </c>
      <c r="D68" s="5">
        <v>0</v>
      </c>
      <c r="E68" s="6">
        <v>0</v>
      </c>
      <c r="F68" s="11">
        <v>0</v>
      </c>
      <c r="G68" s="5">
        <v>0</v>
      </c>
      <c r="H68" s="5">
        <v>0</v>
      </c>
      <c r="I68" s="6">
        <v>0</v>
      </c>
      <c r="J68" s="109">
        <v>0</v>
      </c>
      <c r="K68" s="5">
        <v>0</v>
      </c>
      <c r="L68" s="5">
        <v>0</v>
      </c>
      <c r="M68" s="6">
        <v>0</v>
      </c>
    </row>
    <row r="69" spans="1:13" x14ac:dyDescent="0.2">
      <c r="A69" s="19" t="s">
        <v>81</v>
      </c>
      <c r="B69" s="11">
        <v>0</v>
      </c>
      <c r="C69" s="5">
        <v>0</v>
      </c>
      <c r="D69" s="5">
        <v>0</v>
      </c>
      <c r="E69" s="6">
        <v>0</v>
      </c>
      <c r="F69" s="11">
        <v>-4</v>
      </c>
      <c r="G69" s="5">
        <v>-3</v>
      </c>
      <c r="H69" s="5">
        <v>-3</v>
      </c>
      <c r="I69" s="6">
        <v>-10</v>
      </c>
      <c r="J69" s="109">
        <v>-4</v>
      </c>
      <c r="K69" s="5">
        <v>-3</v>
      </c>
      <c r="L69" s="5">
        <v>-3</v>
      </c>
      <c r="M69" s="6">
        <v>-10</v>
      </c>
    </row>
    <row r="70" spans="1:13" x14ac:dyDescent="0.2">
      <c r="A70" s="19" t="s">
        <v>82</v>
      </c>
      <c r="B70" s="11">
        <v>0</v>
      </c>
      <c r="C70" s="5">
        <v>0</v>
      </c>
      <c r="D70" s="5">
        <v>0</v>
      </c>
      <c r="E70" s="6">
        <v>0</v>
      </c>
      <c r="F70" s="11">
        <v>0</v>
      </c>
      <c r="G70" s="5">
        <v>0</v>
      </c>
      <c r="H70" s="5">
        <v>0</v>
      </c>
      <c r="I70" s="6">
        <v>0</v>
      </c>
      <c r="J70" s="109">
        <v>0</v>
      </c>
      <c r="K70" s="5">
        <v>0</v>
      </c>
      <c r="L70" s="5">
        <v>0</v>
      </c>
      <c r="M70" s="6">
        <v>0</v>
      </c>
    </row>
    <row r="71" spans="1:13" x14ac:dyDescent="0.2">
      <c r="A71" s="19" t="s">
        <v>83</v>
      </c>
      <c r="B71" s="11">
        <v>0</v>
      </c>
      <c r="C71" s="5">
        <v>0</v>
      </c>
      <c r="D71" s="5">
        <v>0</v>
      </c>
      <c r="E71" s="6">
        <v>0</v>
      </c>
      <c r="F71" s="11">
        <v>0</v>
      </c>
      <c r="G71" s="5">
        <v>-35</v>
      </c>
      <c r="H71" s="5">
        <v>0</v>
      </c>
      <c r="I71" s="6">
        <v>-35</v>
      </c>
      <c r="J71" s="109">
        <v>0</v>
      </c>
      <c r="K71" s="5">
        <v>-35</v>
      </c>
      <c r="L71" s="5">
        <v>0</v>
      </c>
      <c r="M71" s="6">
        <v>-35</v>
      </c>
    </row>
    <row r="72" spans="1:13" x14ac:dyDescent="0.2">
      <c r="A72" s="19" t="s">
        <v>84</v>
      </c>
      <c r="B72" s="11">
        <v>0</v>
      </c>
      <c r="C72" s="5">
        <v>0</v>
      </c>
      <c r="D72" s="5">
        <v>0</v>
      </c>
      <c r="E72" s="6">
        <v>0</v>
      </c>
      <c r="F72" s="11">
        <v>0</v>
      </c>
      <c r="G72" s="5">
        <v>0</v>
      </c>
      <c r="H72" s="5">
        <v>0</v>
      </c>
      <c r="I72" s="6">
        <v>0</v>
      </c>
      <c r="J72" s="109">
        <v>0</v>
      </c>
      <c r="K72" s="5">
        <v>0</v>
      </c>
      <c r="L72" s="5">
        <v>0</v>
      </c>
      <c r="M72" s="6">
        <v>0</v>
      </c>
    </row>
    <row r="73" spans="1:13" x14ac:dyDescent="0.2">
      <c r="A73" s="19" t="s">
        <v>85</v>
      </c>
      <c r="B73" s="11">
        <v>0</v>
      </c>
      <c r="C73" s="5">
        <v>0</v>
      </c>
      <c r="D73" s="5">
        <v>57</v>
      </c>
      <c r="E73" s="6">
        <v>57</v>
      </c>
      <c r="F73" s="11">
        <v>12</v>
      </c>
      <c r="G73" s="5">
        <v>91</v>
      </c>
      <c r="H73" s="5">
        <v>0</v>
      </c>
      <c r="I73" s="6">
        <v>103</v>
      </c>
      <c r="J73" s="109">
        <v>12</v>
      </c>
      <c r="K73" s="5">
        <v>91</v>
      </c>
      <c r="L73" s="5">
        <v>57</v>
      </c>
      <c r="M73" s="6">
        <v>160</v>
      </c>
    </row>
    <row r="74" spans="1:13" x14ac:dyDescent="0.2">
      <c r="A74" s="19" t="s">
        <v>86</v>
      </c>
      <c r="B74" s="11">
        <v>0</v>
      </c>
      <c r="C74" s="5">
        <v>0</v>
      </c>
      <c r="D74" s="5">
        <v>0</v>
      </c>
      <c r="E74" s="6">
        <v>0</v>
      </c>
      <c r="F74" s="11">
        <v>0</v>
      </c>
      <c r="G74" s="5">
        <v>0</v>
      </c>
      <c r="H74" s="5">
        <v>0</v>
      </c>
      <c r="I74" s="6">
        <v>0</v>
      </c>
      <c r="J74" s="109">
        <v>0</v>
      </c>
      <c r="K74" s="5">
        <v>0</v>
      </c>
      <c r="L74" s="5">
        <v>0</v>
      </c>
      <c r="M74" s="6">
        <v>0</v>
      </c>
    </row>
    <row r="75" spans="1:13" x14ac:dyDescent="0.2">
      <c r="A75" s="19" t="s">
        <v>87</v>
      </c>
      <c r="B75" s="11">
        <v>45</v>
      </c>
      <c r="C75" s="5">
        <v>0</v>
      </c>
      <c r="D75" s="5">
        <v>20</v>
      </c>
      <c r="E75" s="6">
        <v>65</v>
      </c>
      <c r="F75" s="11">
        <v>-26</v>
      </c>
      <c r="G75" s="5">
        <v>-7</v>
      </c>
      <c r="H75" s="5">
        <v>-26</v>
      </c>
      <c r="I75" s="6">
        <v>-59</v>
      </c>
      <c r="J75" s="109">
        <v>19</v>
      </c>
      <c r="K75" s="5">
        <v>-7</v>
      </c>
      <c r="L75" s="5">
        <v>-6</v>
      </c>
      <c r="M75" s="6">
        <v>6</v>
      </c>
    </row>
    <row r="76" spans="1:13" x14ac:dyDescent="0.2">
      <c r="A76" s="19" t="s">
        <v>88</v>
      </c>
      <c r="B76" s="11">
        <v>124</v>
      </c>
      <c r="C76" s="5">
        <v>0</v>
      </c>
      <c r="D76" s="5">
        <v>0</v>
      </c>
      <c r="E76" s="6">
        <v>124</v>
      </c>
      <c r="F76" s="11">
        <v>0</v>
      </c>
      <c r="G76" s="5">
        <v>0</v>
      </c>
      <c r="H76" s="5">
        <v>0</v>
      </c>
      <c r="I76" s="6">
        <v>0</v>
      </c>
      <c r="J76" s="109">
        <v>124</v>
      </c>
      <c r="K76" s="5">
        <v>0</v>
      </c>
      <c r="L76" s="5">
        <v>0</v>
      </c>
      <c r="M76" s="6">
        <v>124</v>
      </c>
    </row>
    <row r="77" spans="1:13" x14ac:dyDescent="0.2">
      <c r="A77" s="19" t="s">
        <v>89</v>
      </c>
      <c r="B77" s="11">
        <v>0</v>
      </c>
      <c r="C77" s="5">
        <v>0</v>
      </c>
      <c r="D77" s="5">
        <v>0</v>
      </c>
      <c r="E77" s="6">
        <v>0</v>
      </c>
      <c r="F77" s="11">
        <v>0</v>
      </c>
      <c r="G77" s="5">
        <v>0</v>
      </c>
      <c r="H77" s="5">
        <v>0</v>
      </c>
      <c r="I77" s="6">
        <v>0</v>
      </c>
      <c r="J77" s="109">
        <v>0</v>
      </c>
      <c r="K77" s="5">
        <v>0</v>
      </c>
      <c r="L77" s="5">
        <v>0</v>
      </c>
      <c r="M77" s="6">
        <v>0</v>
      </c>
    </row>
    <row r="78" spans="1:13" x14ac:dyDescent="0.2">
      <c r="A78" s="195" t="s">
        <v>90</v>
      </c>
      <c r="B78" s="12">
        <f>SUM(B45:B77)</f>
        <v>236</v>
      </c>
      <c r="C78" s="40">
        <f t="shared" ref="C78:M78" si="0">SUM(C45:C77)</f>
        <v>115</v>
      </c>
      <c r="D78" s="40">
        <f t="shared" si="0"/>
        <v>289</v>
      </c>
      <c r="E78" s="41">
        <f t="shared" si="0"/>
        <v>640</v>
      </c>
      <c r="F78" s="12">
        <f t="shared" si="0"/>
        <v>-130</v>
      </c>
      <c r="G78" s="40">
        <f t="shared" si="0"/>
        <v>62</v>
      </c>
      <c r="H78" s="40">
        <f t="shared" si="0"/>
        <v>-56</v>
      </c>
      <c r="I78" s="41">
        <f t="shared" si="0"/>
        <v>-124</v>
      </c>
      <c r="J78" s="197">
        <f t="shared" si="0"/>
        <v>106</v>
      </c>
      <c r="K78" s="40">
        <f t="shared" si="0"/>
        <v>177</v>
      </c>
      <c r="L78" s="40">
        <f t="shared" si="0"/>
        <v>233</v>
      </c>
      <c r="M78" s="41">
        <f t="shared" si="0"/>
        <v>516</v>
      </c>
    </row>
    <row r="80" spans="1:13" x14ac:dyDescent="0.2">
      <c r="A80" s="1" t="s">
        <v>286</v>
      </c>
    </row>
  </sheetData>
  <mergeCells count="3">
    <mergeCell ref="B43:E43"/>
    <mergeCell ref="F43:I43"/>
    <mergeCell ref="J43:M4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pane xSplit="1" topLeftCell="B1" activePane="topRight" state="frozen"/>
      <selection pane="topRight" activeCell="A8" sqref="A8"/>
    </sheetView>
  </sheetViews>
  <sheetFormatPr defaultColWidth="8.625" defaultRowHeight="15" x14ac:dyDescent="0.2"/>
  <cols>
    <col min="1" max="1" width="32.125" style="127" customWidth="1"/>
    <col min="2" max="3" width="14" style="127" customWidth="1"/>
    <col min="4" max="4" width="11.625" style="127" customWidth="1"/>
    <col min="5" max="16384" width="8.625" style="127"/>
  </cols>
  <sheetData>
    <row r="1" spans="1:3" ht="15.75" x14ac:dyDescent="0.25">
      <c r="A1" s="126" t="s">
        <v>447</v>
      </c>
    </row>
    <row r="3" spans="1:3" x14ac:dyDescent="0.2">
      <c r="A3" s="107" t="s">
        <v>287</v>
      </c>
      <c r="B3" s="123" t="s">
        <v>288</v>
      </c>
      <c r="C3" s="107" t="s">
        <v>18</v>
      </c>
    </row>
    <row r="4" spans="1:3" x14ac:dyDescent="0.2">
      <c r="A4" s="130" t="s">
        <v>30</v>
      </c>
      <c r="B4" s="132">
        <v>0.24</v>
      </c>
      <c r="C4" s="133">
        <v>0</v>
      </c>
    </row>
    <row r="5" spans="1:3" x14ac:dyDescent="0.2">
      <c r="A5" s="179" t="s">
        <v>31</v>
      </c>
      <c r="B5" s="180">
        <v>1.43</v>
      </c>
      <c r="C5" s="181">
        <v>0</v>
      </c>
    </row>
    <row r="6" spans="1:3" x14ac:dyDescent="0.2">
      <c r="A6" s="179" t="s">
        <v>32</v>
      </c>
      <c r="B6" s="180">
        <v>17.2</v>
      </c>
      <c r="C6" s="181">
        <v>6.09</v>
      </c>
    </row>
    <row r="7" spans="1:3" x14ac:dyDescent="0.2">
      <c r="A7" s="179" t="s">
        <v>33</v>
      </c>
      <c r="B7" s="180">
        <v>13.31</v>
      </c>
      <c r="C7" s="181">
        <v>46.69</v>
      </c>
    </row>
    <row r="8" spans="1:3" x14ac:dyDescent="0.2">
      <c r="A8" s="179" t="s">
        <v>34</v>
      </c>
      <c r="B8" s="180">
        <v>13.69</v>
      </c>
      <c r="C8" s="181">
        <v>73.19</v>
      </c>
    </row>
    <row r="9" spans="1:3" x14ac:dyDescent="0.2">
      <c r="A9" s="179" t="s">
        <v>35</v>
      </c>
      <c r="B9" s="180">
        <v>30.24</v>
      </c>
      <c r="C9" s="181">
        <v>118.64</v>
      </c>
    </row>
    <row r="10" spans="1:3" x14ac:dyDescent="0.2">
      <c r="A10" s="179" t="s">
        <v>36</v>
      </c>
      <c r="B10" s="180">
        <v>24.9</v>
      </c>
      <c r="C10" s="181">
        <v>136.86000000000001</v>
      </c>
    </row>
    <row r="11" spans="1:3" x14ac:dyDescent="0.2">
      <c r="A11" s="179" t="s">
        <v>37</v>
      </c>
      <c r="B11" s="180">
        <v>7.87</v>
      </c>
      <c r="C11" s="181">
        <v>108.99</v>
      </c>
    </row>
    <row r="12" spans="1:3" x14ac:dyDescent="0.2">
      <c r="A12" s="179" t="s">
        <v>289</v>
      </c>
      <c r="B12" s="180">
        <v>9.0500000000000007</v>
      </c>
      <c r="C12" s="181">
        <v>117.02</v>
      </c>
    </row>
    <row r="13" spans="1:3" x14ac:dyDescent="0.2">
      <c r="A13" s="182" t="s">
        <v>42</v>
      </c>
      <c r="B13" s="183" t="s">
        <v>290</v>
      </c>
      <c r="C13" s="184" t="s">
        <v>291</v>
      </c>
    </row>
    <row r="15" spans="1:3" x14ac:dyDescent="0.2">
      <c r="A15" s="128" t="s">
        <v>292</v>
      </c>
    </row>
    <row r="16" spans="1:3" x14ac:dyDescent="0.2">
      <c r="A16" s="128" t="s">
        <v>293</v>
      </c>
    </row>
    <row r="17" spans="1:2" x14ac:dyDescent="0.2">
      <c r="A17" s="127" t="s">
        <v>294</v>
      </c>
    </row>
    <row r="19" spans="1:2" ht="15.75" x14ac:dyDescent="0.25">
      <c r="A19" s="129" t="s">
        <v>448</v>
      </c>
    </row>
    <row r="21" spans="1:2" x14ac:dyDescent="0.2">
      <c r="A21" s="107" t="s">
        <v>295</v>
      </c>
      <c r="B21" s="107" t="s">
        <v>296</v>
      </c>
    </row>
    <row r="22" spans="1:2" x14ac:dyDescent="0.2">
      <c r="A22" s="130" t="s">
        <v>297</v>
      </c>
      <c r="B22" s="131" t="s">
        <v>298</v>
      </c>
    </row>
    <row r="23" spans="1:2" x14ac:dyDescent="0.2">
      <c r="A23" s="179" t="s">
        <v>299</v>
      </c>
      <c r="B23" s="185">
        <v>0</v>
      </c>
    </row>
    <row r="24" spans="1:2" ht="45" x14ac:dyDescent="0.2">
      <c r="A24" s="179" t="s">
        <v>300</v>
      </c>
      <c r="B24" s="186" t="s">
        <v>301</v>
      </c>
    </row>
    <row r="25" spans="1:2" ht="45" x14ac:dyDescent="0.2">
      <c r="A25" s="179" t="s">
        <v>302</v>
      </c>
      <c r="B25" s="186" t="s">
        <v>303</v>
      </c>
    </row>
    <row r="26" spans="1:2" x14ac:dyDescent="0.2">
      <c r="A26" s="182" t="s">
        <v>304</v>
      </c>
      <c r="B26" s="187">
        <v>0</v>
      </c>
    </row>
    <row r="28" spans="1:2" x14ac:dyDescent="0.2">
      <c r="A28" s="128" t="s">
        <v>305</v>
      </c>
    </row>
    <row r="29" spans="1:2" x14ac:dyDescent="0.2">
      <c r="A29" s="128" t="s">
        <v>306</v>
      </c>
    </row>
    <row r="30" spans="1:2" x14ac:dyDescent="0.2">
      <c r="A30" s="128" t="s">
        <v>307</v>
      </c>
    </row>
    <row r="31" spans="1:2" x14ac:dyDescent="0.2">
      <c r="A31" s="128" t="s">
        <v>294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pane xSplit="1" topLeftCell="B1" activePane="topRight" state="frozen"/>
      <selection pane="topRight"/>
    </sheetView>
  </sheetViews>
  <sheetFormatPr defaultColWidth="9" defaultRowHeight="15" x14ac:dyDescent="0.2"/>
  <cols>
    <col min="1" max="1" width="23.625" style="1" customWidth="1"/>
    <col min="2" max="2" width="48.875" style="1" customWidth="1"/>
    <col min="3" max="3" width="51.625" style="1" customWidth="1"/>
    <col min="4" max="16384" width="9" style="1"/>
  </cols>
  <sheetData>
    <row r="1" spans="1:3" ht="15.75" x14ac:dyDescent="0.25">
      <c r="A1" s="9" t="s">
        <v>479</v>
      </c>
    </row>
    <row r="3" spans="1:3" x14ac:dyDescent="0.2">
      <c r="A3" s="107" t="s">
        <v>468</v>
      </c>
      <c r="B3" s="123" t="s">
        <v>469</v>
      </c>
      <c r="C3" s="85" t="s">
        <v>470</v>
      </c>
    </row>
    <row r="4" spans="1:3" ht="135" x14ac:dyDescent="0.2">
      <c r="A4" s="205">
        <v>1</v>
      </c>
      <c r="B4" s="200" t="s">
        <v>449</v>
      </c>
      <c r="C4" s="201" t="s">
        <v>450</v>
      </c>
    </row>
    <row r="5" spans="1:3" ht="135" x14ac:dyDescent="0.2">
      <c r="A5" s="205">
        <v>2</v>
      </c>
      <c r="B5" s="200" t="s">
        <v>451</v>
      </c>
      <c r="C5" s="201" t="s">
        <v>452</v>
      </c>
    </row>
    <row r="6" spans="1:3" ht="105" x14ac:dyDescent="0.2">
      <c r="A6" s="205">
        <v>3</v>
      </c>
      <c r="B6" s="200" t="s">
        <v>453</v>
      </c>
      <c r="C6" s="201" t="s">
        <v>471</v>
      </c>
    </row>
    <row r="7" spans="1:3" ht="120" x14ac:dyDescent="0.2">
      <c r="A7" s="205">
        <v>4</v>
      </c>
      <c r="B7" s="200" t="s">
        <v>454</v>
      </c>
      <c r="C7" s="201" t="s">
        <v>455</v>
      </c>
    </row>
    <row r="8" spans="1:3" ht="225" x14ac:dyDescent="0.2">
      <c r="A8" s="205">
        <v>5</v>
      </c>
      <c r="B8" s="200" t="s">
        <v>472</v>
      </c>
      <c r="C8" s="201" t="s">
        <v>456</v>
      </c>
    </row>
    <row r="9" spans="1:3" ht="225" x14ac:dyDescent="0.2">
      <c r="A9" s="205">
        <v>6</v>
      </c>
      <c r="B9" s="200" t="s">
        <v>457</v>
      </c>
      <c r="C9" s="201" t="s">
        <v>473</v>
      </c>
    </row>
    <row r="10" spans="1:3" ht="135" x14ac:dyDescent="0.2">
      <c r="A10" s="205">
        <v>7</v>
      </c>
      <c r="B10" s="200" t="s">
        <v>458</v>
      </c>
      <c r="C10" s="201" t="s">
        <v>474</v>
      </c>
    </row>
    <row r="11" spans="1:3" ht="60" x14ac:dyDescent="0.2">
      <c r="A11" s="205">
        <v>8</v>
      </c>
      <c r="B11" s="200" t="s">
        <v>459</v>
      </c>
      <c r="C11" s="201" t="s">
        <v>460</v>
      </c>
    </row>
    <row r="12" spans="1:3" ht="30" x14ac:dyDescent="0.2">
      <c r="A12" s="205">
        <v>9</v>
      </c>
      <c r="B12" s="200" t="s">
        <v>461</v>
      </c>
      <c r="C12" s="201" t="s">
        <v>462</v>
      </c>
    </row>
    <row r="13" spans="1:3" ht="270" x14ac:dyDescent="0.2">
      <c r="A13" s="205">
        <v>10</v>
      </c>
      <c r="B13" s="200" t="s">
        <v>463</v>
      </c>
      <c r="C13" s="201" t="s">
        <v>475</v>
      </c>
    </row>
    <row r="14" spans="1:3" ht="330" x14ac:dyDescent="0.2">
      <c r="A14" s="205">
        <v>11</v>
      </c>
      <c r="B14" s="200" t="s">
        <v>464</v>
      </c>
      <c r="C14" s="236" t="s">
        <v>579</v>
      </c>
    </row>
    <row r="15" spans="1:3" ht="165" x14ac:dyDescent="0.2">
      <c r="A15" s="205">
        <v>12</v>
      </c>
      <c r="B15" s="200" t="s">
        <v>465</v>
      </c>
      <c r="C15" s="201" t="s">
        <v>476</v>
      </c>
    </row>
    <row r="16" spans="1:3" ht="135" x14ac:dyDescent="0.2">
      <c r="A16" s="205">
        <v>13</v>
      </c>
      <c r="B16" s="200" t="s">
        <v>466</v>
      </c>
      <c r="C16" s="201" t="s">
        <v>477</v>
      </c>
    </row>
    <row r="17" spans="1:3" ht="255" x14ac:dyDescent="0.2">
      <c r="A17" s="206">
        <v>14</v>
      </c>
      <c r="B17" s="203" t="s">
        <v>467</v>
      </c>
      <c r="C17" s="204" t="s">
        <v>478</v>
      </c>
    </row>
    <row r="20" spans="1:3" ht="15.75" x14ac:dyDescent="0.25">
      <c r="A20" s="9" t="s">
        <v>480</v>
      </c>
    </row>
    <row r="22" spans="1:3" x14ac:dyDescent="0.2">
      <c r="A22" s="107" t="s">
        <v>493</v>
      </c>
      <c r="B22" s="123" t="s">
        <v>494</v>
      </c>
      <c r="C22" s="85" t="s">
        <v>495</v>
      </c>
    </row>
    <row r="23" spans="1:3" ht="42.75" customHeight="1" x14ac:dyDescent="0.2">
      <c r="A23" s="202" t="s">
        <v>55</v>
      </c>
      <c r="B23" s="203" t="s">
        <v>496</v>
      </c>
      <c r="C23" s="204"/>
    </row>
    <row r="24" spans="1:3" ht="60" x14ac:dyDescent="0.2">
      <c r="A24" s="202" t="s">
        <v>56</v>
      </c>
      <c r="B24" s="203" t="s">
        <v>497</v>
      </c>
      <c r="C24" s="204"/>
    </row>
    <row r="25" spans="1:3" ht="60" x14ac:dyDescent="0.2">
      <c r="A25" s="202" t="s">
        <v>57</v>
      </c>
      <c r="B25" s="203" t="s">
        <v>498</v>
      </c>
      <c r="C25" s="204"/>
    </row>
    <row r="26" spans="1:3" x14ac:dyDescent="0.2">
      <c r="A26" s="202" t="s">
        <v>58</v>
      </c>
      <c r="B26" s="203" t="s">
        <v>481</v>
      </c>
      <c r="C26" s="204" t="s">
        <v>482</v>
      </c>
    </row>
    <row r="27" spans="1:3" ht="150" x14ac:dyDescent="0.2">
      <c r="A27" s="202"/>
      <c r="B27" s="203" t="s">
        <v>499</v>
      </c>
      <c r="C27" s="204" t="s">
        <v>500</v>
      </c>
    </row>
    <row r="28" spans="1:3" ht="75" x14ac:dyDescent="0.2">
      <c r="A28" s="202" t="s">
        <v>59</v>
      </c>
      <c r="B28" s="203" t="s">
        <v>483</v>
      </c>
      <c r="C28" s="204" t="s">
        <v>501</v>
      </c>
    </row>
    <row r="29" spans="1:3" ht="360" x14ac:dyDescent="0.2">
      <c r="A29" s="202" t="s">
        <v>60</v>
      </c>
      <c r="B29" s="203" t="s">
        <v>484</v>
      </c>
      <c r="C29" s="204" t="s">
        <v>502</v>
      </c>
    </row>
    <row r="30" spans="1:3" ht="90" x14ac:dyDescent="0.2">
      <c r="A30" s="202" t="s">
        <v>61</v>
      </c>
      <c r="B30" s="203" t="s">
        <v>503</v>
      </c>
      <c r="C30" s="204" t="s">
        <v>504</v>
      </c>
    </row>
    <row r="31" spans="1:3" ht="75" x14ac:dyDescent="0.2">
      <c r="A31" s="202" t="s">
        <v>63</v>
      </c>
      <c r="B31" s="203" t="s">
        <v>505</v>
      </c>
      <c r="C31" s="204" t="s">
        <v>506</v>
      </c>
    </row>
    <row r="32" spans="1:3" ht="45" x14ac:dyDescent="0.2">
      <c r="A32" s="202" t="s">
        <v>64</v>
      </c>
      <c r="B32" s="203" t="s">
        <v>507</v>
      </c>
      <c r="C32" s="204"/>
    </row>
    <row r="33" spans="1:3" ht="75" x14ac:dyDescent="0.2">
      <c r="A33" s="202" t="s">
        <v>65</v>
      </c>
      <c r="B33" s="203" t="s">
        <v>508</v>
      </c>
      <c r="C33" s="204" t="s">
        <v>509</v>
      </c>
    </row>
    <row r="34" spans="1:3" ht="45" x14ac:dyDescent="0.2">
      <c r="A34" s="202" t="s">
        <v>66</v>
      </c>
      <c r="B34" s="203" t="s">
        <v>486</v>
      </c>
      <c r="C34" s="204" t="s">
        <v>487</v>
      </c>
    </row>
    <row r="35" spans="1:3" ht="150" x14ac:dyDescent="0.2">
      <c r="A35" s="202" t="s">
        <v>67</v>
      </c>
      <c r="B35" s="203" t="s">
        <v>510</v>
      </c>
      <c r="C35" s="235" t="s">
        <v>578</v>
      </c>
    </row>
    <row r="36" spans="1:3" ht="66" customHeight="1" x14ac:dyDescent="0.2">
      <c r="A36" s="202" t="s">
        <v>68</v>
      </c>
      <c r="B36" s="203" t="s">
        <v>485</v>
      </c>
      <c r="C36" s="204"/>
    </row>
    <row r="37" spans="1:3" ht="75" x14ac:dyDescent="0.2">
      <c r="A37" s="202" t="s">
        <v>69</v>
      </c>
      <c r="B37" s="203" t="s">
        <v>511</v>
      </c>
      <c r="C37" s="204" t="s">
        <v>512</v>
      </c>
    </row>
    <row r="38" spans="1:3" ht="45" x14ac:dyDescent="0.2">
      <c r="A38" s="202" t="s">
        <v>70</v>
      </c>
      <c r="B38" s="203" t="s">
        <v>513</v>
      </c>
      <c r="C38" s="204"/>
    </row>
    <row r="39" spans="1:3" ht="75" x14ac:dyDescent="0.2">
      <c r="A39" s="202" t="s">
        <v>71</v>
      </c>
      <c r="B39" s="203" t="s">
        <v>514</v>
      </c>
      <c r="C39" s="204" t="s">
        <v>515</v>
      </c>
    </row>
    <row r="40" spans="1:3" ht="120" x14ac:dyDescent="0.2">
      <c r="A40" s="202" t="s">
        <v>72</v>
      </c>
      <c r="B40" s="203" t="s">
        <v>516</v>
      </c>
      <c r="C40" s="204" t="s">
        <v>517</v>
      </c>
    </row>
    <row r="41" spans="1:3" ht="44.25" customHeight="1" x14ac:dyDescent="0.2">
      <c r="A41" s="202" t="s">
        <v>73</v>
      </c>
      <c r="B41" s="203" t="s">
        <v>488</v>
      </c>
      <c r="C41" s="204"/>
    </row>
    <row r="42" spans="1:3" ht="105" x14ac:dyDescent="0.2">
      <c r="A42" s="202" t="s">
        <v>74</v>
      </c>
      <c r="B42" s="203" t="s">
        <v>518</v>
      </c>
      <c r="C42" s="204" t="s">
        <v>519</v>
      </c>
    </row>
    <row r="43" spans="1:3" ht="180" x14ac:dyDescent="0.2">
      <c r="A43" s="202" t="s">
        <v>75</v>
      </c>
      <c r="B43" s="203" t="s">
        <v>520</v>
      </c>
      <c r="C43" s="204" t="s">
        <v>521</v>
      </c>
    </row>
    <row r="44" spans="1:3" ht="75" x14ac:dyDescent="0.2">
      <c r="A44" s="202" t="s">
        <v>76</v>
      </c>
      <c r="B44" s="203" t="s">
        <v>525</v>
      </c>
      <c r="C44" s="204" t="s">
        <v>522</v>
      </c>
    </row>
    <row r="45" spans="1:3" ht="60" x14ac:dyDescent="0.2">
      <c r="A45" s="202" t="s">
        <v>77</v>
      </c>
      <c r="B45" s="203" t="s">
        <v>524</v>
      </c>
      <c r="C45" s="204" t="s">
        <v>523</v>
      </c>
    </row>
    <row r="46" spans="1:3" ht="45" x14ac:dyDescent="0.2">
      <c r="A46" s="202" t="s">
        <v>78</v>
      </c>
      <c r="B46" s="203" t="s">
        <v>526</v>
      </c>
      <c r="C46" s="204" t="s">
        <v>527</v>
      </c>
    </row>
    <row r="47" spans="1:3" ht="120" x14ac:dyDescent="0.2">
      <c r="A47" s="202" t="s">
        <v>79</v>
      </c>
      <c r="B47" s="203" t="s">
        <v>528</v>
      </c>
      <c r="C47" s="204" t="s">
        <v>529</v>
      </c>
    </row>
    <row r="48" spans="1:3" ht="90" x14ac:dyDescent="0.2">
      <c r="A48" s="202" t="s">
        <v>80</v>
      </c>
      <c r="B48" s="203" t="s">
        <v>530</v>
      </c>
      <c r="C48" s="204" t="s">
        <v>531</v>
      </c>
    </row>
    <row r="49" spans="1:3" ht="195" x14ac:dyDescent="0.2">
      <c r="A49" s="202" t="s">
        <v>81</v>
      </c>
      <c r="B49" s="203" t="s">
        <v>489</v>
      </c>
      <c r="C49" s="204" t="s">
        <v>532</v>
      </c>
    </row>
    <row r="50" spans="1:3" ht="60" x14ac:dyDescent="0.2">
      <c r="A50" s="202" t="s">
        <v>490</v>
      </c>
      <c r="B50" s="203" t="s">
        <v>533</v>
      </c>
      <c r="C50" s="204" t="s">
        <v>534</v>
      </c>
    </row>
    <row r="51" spans="1:3" ht="90" x14ac:dyDescent="0.2">
      <c r="A51" s="202" t="s">
        <v>82</v>
      </c>
      <c r="B51" s="203" t="s">
        <v>491</v>
      </c>
      <c r="C51" s="204" t="s">
        <v>535</v>
      </c>
    </row>
    <row r="52" spans="1:3" ht="105" x14ac:dyDescent="0.2">
      <c r="A52" s="202" t="s">
        <v>83</v>
      </c>
      <c r="B52" s="203" t="s">
        <v>492</v>
      </c>
      <c r="C52" s="204" t="s">
        <v>541</v>
      </c>
    </row>
    <row r="53" spans="1:3" ht="135" x14ac:dyDescent="0.2">
      <c r="A53" s="202" t="s">
        <v>84</v>
      </c>
      <c r="B53" s="203" t="s">
        <v>536</v>
      </c>
      <c r="C53" s="204" t="s">
        <v>537</v>
      </c>
    </row>
    <row r="54" spans="1:3" ht="75" x14ac:dyDescent="0.2">
      <c r="A54" s="202" t="s">
        <v>85</v>
      </c>
      <c r="B54" s="203" t="s">
        <v>491</v>
      </c>
      <c r="C54" s="204" t="s">
        <v>538</v>
      </c>
    </row>
    <row r="55" spans="1:3" ht="195" x14ac:dyDescent="0.2">
      <c r="A55" s="202" t="s">
        <v>86</v>
      </c>
      <c r="B55" s="203" t="s">
        <v>539</v>
      </c>
      <c r="C55" s="204" t="s">
        <v>540</v>
      </c>
    </row>
    <row r="56" spans="1:3" ht="105" x14ac:dyDescent="0.2">
      <c r="A56" s="202" t="s">
        <v>87</v>
      </c>
      <c r="B56" s="203" t="s">
        <v>542</v>
      </c>
      <c r="C56" s="204" t="s">
        <v>543</v>
      </c>
    </row>
    <row r="57" spans="1:3" ht="105" x14ac:dyDescent="0.2">
      <c r="A57" s="202" t="s">
        <v>88</v>
      </c>
      <c r="B57" s="203" t="s">
        <v>544</v>
      </c>
      <c r="C57" s="204" t="s">
        <v>546</v>
      </c>
    </row>
    <row r="58" spans="1:3" ht="60" x14ac:dyDescent="0.2">
      <c r="A58" s="202" t="s">
        <v>89</v>
      </c>
      <c r="B58" s="203" t="s">
        <v>545</v>
      </c>
      <c r="C58" s="204" t="s">
        <v>547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selection activeCell="A2" sqref="A2"/>
    </sheetView>
  </sheetViews>
  <sheetFormatPr defaultColWidth="9" defaultRowHeight="15" x14ac:dyDescent="0.2"/>
  <cols>
    <col min="1" max="1" width="38.125" style="1" customWidth="1"/>
    <col min="2" max="4" width="11.625" style="1" customWidth="1"/>
    <col min="5" max="16384" width="9" style="1"/>
  </cols>
  <sheetData>
    <row r="1" spans="1:2" ht="15.75" x14ac:dyDescent="0.25">
      <c r="A1" s="9" t="s">
        <v>554</v>
      </c>
    </row>
    <row r="3" spans="1:2" x14ac:dyDescent="0.2">
      <c r="A3" s="107" t="s">
        <v>308</v>
      </c>
      <c r="B3" s="123" t="s">
        <v>111</v>
      </c>
    </row>
    <row r="4" spans="1:2" x14ac:dyDescent="0.2">
      <c r="A4" s="110" t="s">
        <v>309</v>
      </c>
      <c r="B4" s="111">
        <v>80</v>
      </c>
    </row>
    <row r="5" spans="1:2" x14ac:dyDescent="0.2">
      <c r="A5" s="112" t="s">
        <v>310</v>
      </c>
      <c r="B5" s="113">
        <v>0</v>
      </c>
    </row>
    <row r="6" spans="1:2" x14ac:dyDescent="0.2">
      <c r="A6" s="114" t="s">
        <v>311</v>
      </c>
      <c r="B6" s="115">
        <v>2</v>
      </c>
    </row>
    <row r="7" spans="1:2" x14ac:dyDescent="0.2">
      <c r="A7" s="114" t="s">
        <v>312</v>
      </c>
      <c r="B7" s="115">
        <v>1173</v>
      </c>
    </row>
    <row r="8" spans="1:2" x14ac:dyDescent="0.2">
      <c r="A8" s="114" t="s">
        <v>550</v>
      </c>
      <c r="B8" s="115">
        <v>764</v>
      </c>
    </row>
    <row r="9" spans="1:2" x14ac:dyDescent="0.2">
      <c r="A9" s="114" t="s">
        <v>551</v>
      </c>
      <c r="B9" s="115">
        <v>279</v>
      </c>
    </row>
    <row r="10" spans="1:2" x14ac:dyDescent="0.2">
      <c r="A10" s="114" t="s">
        <v>63</v>
      </c>
      <c r="B10" s="115">
        <v>1081</v>
      </c>
    </row>
    <row r="11" spans="1:2" x14ac:dyDescent="0.2">
      <c r="A11" s="114" t="s">
        <v>313</v>
      </c>
      <c r="B11" s="115">
        <v>237</v>
      </c>
    </row>
    <row r="12" spans="1:2" x14ac:dyDescent="0.2">
      <c r="A12" s="114" t="s">
        <v>314</v>
      </c>
      <c r="B12" s="115">
        <v>381</v>
      </c>
    </row>
    <row r="13" spans="1:2" x14ac:dyDescent="0.2">
      <c r="A13" s="114" t="s">
        <v>315</v>
      </c>
      <c r="B13" s="115">
        <v>1</v>
      </c>
    </row>
    <row r="14" spans="1:2" x14ac:dyDescent="0.2">
      <c r="A14" s="114" t="s">
        <v>316</v>
      </c>
      <c r="B14" s="115">
        <v>991</v>
      </c>
    </row>
    <row r="15" spans="1:2" x14ac:dyDescent="0.2">
      <c r="A15" s="114" t="s">
        <v>317</v>
      </c>
      <c r="B15" s="115">
        <v>249</v>
      </c>
    </row>
    <row r="16" spans="1:2" x14ac:dyDescent="0.2">
      <c r="A16" s="114" t="s">
        <v>318</v>
      </c>
      <c r="B16" s="115">
        <v>15</v>
      </c>
    </row>
    <row r="17" spans="1:2" x14ac:dyDescent="0.2">
      <c r="A17" s="114" t="s">
        <v>319</v>
      </c>
      <c r="B17" s="115">
        <v>221</v>
      </c>
    </row>
    <row r="18" spans="1:2" x14ac:dyDescent="0.2">
      <c r="A18" s="114" t="s">
        <v>320</v>
      </c>
      <c r="B18" s="115">
        <v>447</v>
      </c>
    </row>
    <row r="19" spans="1:2" x14ac:dyDescent="0.2">
      <c r="A19" s="114" t="s">
        <v>321</v>
      </c>
      <c r="B19" s="115">
        <v>195</v>
      </c>
    </row>
    <row r="20" spans="1:2" x14ac:dyDescent="0.2">
      <c r="A20" s="114" t="s">
        <v>322</v>
      </c>
      <c r="B20" s="115">
        <v>1210</v>
      </c>
    </row>
    <row r="21" spans="1:2" x14ac:dyDescent="0.2">
      <c r="A21" s="114" t="s">
        <v>323</v>
      </c>
      <c r="B21" s="115">
        <v>0</v>
      </c>
    </row>
    <row r="22" spans="1:2" x14ac:dyDescent="0.2">
      <c r="A22" s="114" t="s">
        <v>324</v>
      </c>
      <c r="B22" s="115">
        <v>122</v>
      </c>
    </row>
    <row r="23" spans="1:2" x14ac:dyDescent="0.2">
      <c r="A23" s="114" t="s">
        <v>548</v>
      </c>
      <c r="B23" s="115">
        <v>3</v>
      </c>
    </row>
    <row r="24" spans="1:2" x14ac:dyDescent="0.2">
      <c r="A24" s="114" t="s">
        <v>325</v>
      </c>
      <c r="B24" s="115">
        <v>162</v>
      </c>
    </row>
    <row r="25" spans="1:2" x14ac:dyDescent="0.2">
      <c r="A25" s="114" t="s">
        <v>326</v>
      </c>
      <c r="B25" s="115">
        <v>776</v>
      </c>
    </row>
    <row r="26" spans="1:2" x14ac:dyDescent="0.2">
      <c r="A26" s="114" t="s">
        <v>549</v>
      </c>
      <c r="B26" s="115">
        <v>2022</v>
      </c>
    </row>
    <row r="27" spans="1:2" x14ac:dyDescent="0.2">
      <c r="A27" s="114" t="s">
        <v>327</v>
      </c>
      <c r="B27" s="115">
        <v>11</v>
      </c>
    </row>
    <row r="28" spans="1:2" x14ac:dyDescent="0.2">
      <c r="A28" s="114" t="s">
        <v>328</v>
      </c>
      <c r="B28" s="115">
        <v>5</v>
      </c>
    </row>
    <row r="29" spans="1:2" x14ac:dyDescent="0.2">
      <c r="A29" s="114" t="s">
        <v>329</v>
      </c>
      <c r="B29" s="115">
        <v>640</v>
      </c>
    </row>
    <row r="30" spans="1:2" x14ac:dyDescent="0.2">
      <c r="A30" s="114" t="s">
        <v>330</v>
      </c>
      <c r="B30" s="115">
        <v>224</v>
      </c>
    </row>
    <row r="31" spans="1:2" x14ac:dyDescent="0.2">
      <c r="A31" s="114" t="s">
        <v>331</v>
      </c>
      <c r="B31" s="115">
        <v>143</v>
      </c>
    </row>
    <row r="32" spans="1:2" x14ac:dyDescent="0.2">
      <c r="A32" s="116" t="s">
        <v>42</v>
      </c>
      <c r="B32" s="117">
        <v>11434</v>
      </c>
    </row>
    <row r="33" spans="1:7" x14ac:dyDescent="0.2">
      <c r="A33" s="32"/>
      <c r="B33" s="32"/>
    </row>
    <row r="34" spans="1:7" x14ac:dyDescent="0.2">
      <c r="A34" s="32" t="s">
        <v>332</v>
      </c>
      <c r="B34" s="32"/>
    </row>
    <row r="36" spans="1:7" ht="15.75" x14ac:dyDescent="0.25">
      <c r="A36" s="9" t="s">
        <v>553</v>
      </c>
    </row>
    <row r="38" spans="1:7" ht="30" x14ac:dyDescent="0.2">
      <c r="A38" s="107" t="s">
        <v>308</v>
      </c>
      <c r="B38" s="123" t="s">
        <v>333</v>
      </c>
      <c r="C38" s="123" t="s">
        <v>334</v>
      </c>
      <c r="D38" s="123" t="s">
        <v>42</v>
      </c>
      <c r="F38" s="124"/>
      <c r="G38" s="125"/>
    </row>
    <row r="39" spans="1:7" x14ac:dyDescent="0.2">
      <c r="A39" s="110" t="s">
        <v>309</v>
      </c>
      <c r="B39" s="118">
        <v>381</v>
      </c>
      <c r="C39" s="118">
        <v>1551</v>
      </c>
      <c r="D39" s="111">
        <v>1932</v>
      </c>
      <c r="F39" s="119"/>
      <c r="G39" s="119"/>
    </row>
    <row r="40" spans="1:7" x14ac:dyDescent="0.2">
      <c r="A40" s="114" t="s">
        <v>310</v>
      </c>
      <c r="B40" s="120">
        <v>79</v>
      </c>
      <c r="C40" s="120">
        <v>1410</v>
      </c>
      <c r="D40" s="115">
        <v>1489</v>
      </c>
      <c r="F40" s="119"/>
      <c r="G40" s="119"/>
    </row>
    <row r="41" spans="1:7" x14ac:dyDescent="0.2">
      <c r="A41" s="114" t="s">
        <v>311</v>
      </c>
      <c r="B41" s="120">
        <v>0</v>
      </c>
      <c r="C41" s="120">
        <v>90</v>
      </c>
      <c r="D41" s="115">
        <v>90</v>
      </c>
      <c r="F41" s="119"/>
      <c r="G41" s="119"/>
    </row>
    <row r="42" spans="1:7" x14ac:dyDescent="0.2">
      <c r="A42" s="114" t="s">
        <v>312</v>
      </c>
      <c r="B42" s="120">
        <v>2371</v>
      </c>
      <c r="C42" s="120">
        <v>5551</v>
      </c>
      <c r="D42" s="115">
        <v>7922</v>
      </c>
      <c r="F42" s="119"/>
      <c r="G42" s="119"/>
    </row>
    <row r="43" spans="1:7" x14ac:dyDescent="0.2">
      <c r="A43" s="114" t="s">
        <v>550</v>
      </c>
      <c r="B43" s="120">
        <v>1529</v>
      </c>
      <c r="C43" s="120">
        <v>2979</v>
      </c>
      <c r="D43" s="115">
        <v>4508</v>
      </c>
      <c r="F43" s="119"/>
      <c r="G43" s="119"/>
    </row>
    <row r="44" spans="1:7" x14ac:dyDescent="0.2">
      <c r="A44" s="114" t="s">
        <v>551</v>
      </c>
      <c r="B44" s="120">
        <v>1046</v>
      </c>
      <c r="C44" s="120">
        <v>924</v>
      </c>
      <c r="D44" s="115">
        <v>1970</v>
      </c>
      <c r="F44" s="119"/>
      <c r="G44" s="119"/>
    </row>
    <row r="45" spans="1:7" x14ac:dyDescent="0.2">
      <c r="A45" s="114" t="s">
        <v>63</v>
      </c>
      <c r="B45" s="120">
        <v>2531</v>
      </c>
      <c r="C45" s="120">
        <v>1982</v>
      </c>
      <c r="D45" s="115">
        <v>4513</v>
      </c>
      <c r="F45" s="119"/>
      <c r="G45" s="119"/>
    </row>
    <row r="46" spans="1:7" x14ac:dyDescent="0.2">
      <c r="A46" s="114" t="s">
        <v>313</v>
      </c>
      <c r="B46" s="120">
        <v>3861</v>
      </c>
      <c r="C46" s="120">
        <v>2234</v>
      </c>
      <c r="D46" s="115">
        <v>6095</v>
      </c>
      <c r="F46" s="119"/>
      <c r="G46" s="119"/>
    </row>
    <row r="47" spans="1:7" x14ac:dyDescent="0.2">
      <c r="A47" s="114" t="s">
        <v>314</v>
      </c>
      <c r="B47" s="120">
        <v>234</v>
      </c>
      <c r="C47" s="120">
        <v>2741</v>
      </c>
      <c r="D47" s="115">
        <v>2975</v>
      </c>
      <c r="F47" s="119"/>
      <c r="G47" s="119"/>
    </row>
    <row r="48" spans="1:7" x14ac:dyDescent="0.2">
      <c r="A48" s="114" t="s">
        <v>315</v>
      </c>
      <c r="B48" s="120">
        <v>49</v>
      </c>
      <c r="C48" s="120">
        <v>-54</v>
      </c>
      <c r="D48" s="115">
        <v>-5</v>
      </c>
      <c r="F48" s="119"/>
      <c r="G48" s="119"/>
    </row>
    <row r="49" spans="1:7" x14ac:dyDescent="0.2">
      <c r="A49" s="114" t="s">
        <v>316</v>
      </c>
      <c r="B49" s="120">
        <v>726</v>
      </c>
      <c r="C49" s="120">
        <v>16064</v>
      </c>
      <c r="D49" s="115">
        <v>16790</v>
      </c>
      <c r="F49" s="119"/>
      <c r="G49" s="119"/>
    </row>
    <row r="50" spans="1:7" x14ac:dyDescent="0.2">
      <c r="A50" s="114" t="s">
        <v>552</v>
      </c>
      <c r="B50" s="120">
        <v>2671</v>
      </c>
      <c r="C50" s="120">
        <v>919</v>
      </c>
      <c r="D50" s="115">
        <v>3590</v>
      </c>
      <c r="F50" s="119"/>
      <c r="G50" s="119"/>
    </row>
    <row r="51" spans="1:7" x14ac:dyDescent="0.2">
      <c r="A51" s="114" t="s">
        <v>318</v>
      </c>
      <c r="B51" s="120">
        <v>1001</v>
      </c>
      <c r="C51" s="120">
        <v>977</v>
      </c>
      <c r="D51" s="115">
        <v>1978</v>
      </c>
      <c r="F51" s="119"/>
      <c r="G51" s="119"/>
    </row>
    <row r="52" spans="1:7" x14ac:dyDescent="0.2">
      <c r="A52" s="114" t="s">
        <v>319</v>
      </c>
      <c r="B52" s="120">
        <v>210</v>
      </c>
      <c r="C52" s="120">
        <v>585</v>
      </c>
      <c r="D52" s="115">
        <v>795</v>
      </c>
      <c r="F52" s="119"/>
      <c r="G52" s="119"/>
    </row>
    <row r="53" spans="1:7" x14ac:dyDescent="0.2">
      <c r="A53" s="114" t="s">
        <v>320</v>
      </c>
      <c r="B53" s="120">
        <v>3098</v>
      </c>
      <c r="C53" s="120">
        <v>11467</v>
      </c>
      <c r="D53" s="115">
        <v>14565</v>
      </c>
      <c r="F53" s="119"/>
      <c r="G53" s="119"/>
    </row>
    <row r="54" spans="1:7" x14ac:dyDescent="0.2">
      <c r="A54" s="114" t="s">
        <v>321</v>
      </c>
      <c r="B54" s="120">
        <v>1849</v>
      </c>
      <c r="C54" s="120">
        <v>1742</v>
      </c>
      <c r="D54" s="115">
        <v>3591</v>
      </c>
      <c r="F54" s="119"/>
      <c r="G54" s="119"/>
    </row>
    <row r="55" spans="1:7" x14ac:dyDescent="0.2">
      <c r="A55" s="114" t="s">
        <v>322</v>
      </c>
      <c r="B55" s="120">
        <v>12218</v>
      </c>
      <c r="C55" s="120">
        <v>5625</v>
      </c>
      <c r="D55" s="115">
        <v>17843</v>
      </c>
      <c r="F55" s="119"/>
      <c r="G55" s="119"/>
    </row>
    <row r="56" spans="1:7" x14ac:dyDescent="0.2">
      <c r="A56" s="114" t="s">
        <v>323</v>
      </c>
      <c r="B56" s="120">
        <v>9</v>
      </c>
      <c r="C56" s="120">
        <v>827</v>
      </c>
      <c r="D56" s="115">
        <v>836</v>
      </c>
      <c r="F56" s="119"/>
      <c r="G56" s="119"/>
    </row>
    <row r="57" spans="1:7" x14ac:dyDescent="0.2">
      <c r="A57" s="114" t="s">
        <v>324</v>
      </c>
      <c r="B57" s="120">
        <v>665</v>
      </c>
      <c r="C57" s="120">
        <v>4163</v>
      </c>
      <c r="D57" s="115">
        <v>4828</v>
      </c>
      <c r="F57" s="119"/>
      <c r="G57" s="119"/>
    </row>
    <row r="58" spans="1:7" x14ac:dyDescent="0.2">
      <c r="A58" s="114" t="s">
        <v>548</v>
      </c>
      <c r="B58" s="120">
        <v>867</v>
      </c>
      <c r="C58" s="120">
        <v>778</v>
      </c>
      <c r="D58" s="115">
        <v>1645</v>
      </c>
      <c r="F58" s="119"/>
      <c r="G58" s="119"/>
    </row>
    <row r="59" spans="1:7" x14ac:dyDescent="0.2">
      <c r="A59" s="114" t="s">
        <v>325</v>
      </c>
      <c r="B59" s="120">
        <v>15</v>
      </c>
      <c r="C59" s="120">
        <v>101</v>
      </c>
      <c r="D59" s="115">
        <v>116</v>
      </c>
      <c r="F59" s="119"/>
      <c r="G59" s="119"/>
    </row>
    <row r="60" spans="1:7" x14ac:dyDescent="0.2">
      <c r="A60" s="114" t="s">
        <v>326</v>
      </c>
      <c r="B60" s="120">
        <v>2549</v>
      </c>
      <c r="C60" s="120">
        <v>3502</v>
      </c>
      <c r="D60" s="115">
        <v>6051</v>
      </c>
      <c r="F60" s="119"/>
      <c r="G60" s="119"/>
    </row>
    <row r="61" spans="1:7" x14ac:dyDescent="0.2">
      <c r="A61" s="114" t="s">
        <v>549</v>
      </c>
      <c r="B61" s="120">
        <v>1258</v>
      </c>
      <c r="C61" s="120">
        <v>13212</v>
      </c>
      <c r="D61" s="115">
        <v>14470</v>
      </c>
      <c r="F61" s="119"/>
      <c r="G61" s="119"/>
    </row>
    <row r="62" spans="1:7" x14ac:dyDescent="0.2">
      <c r="A62" s="114" t="s">
        <v>327</v>
      </c>
      <c r="B62" s="120">
        <v>116</v>
      </c>
      <c r="C62" s="120">
        <v>516</v>
      </c>
      <c r="D62" s="115">
        <v>632</v>
      </c>
      <c r="F62" s="119"/>
      <c r="G62" s="119"/>
    </row>
    <row r="63" spans="1:7" x14ac:dyDescent="0.2">
      <c r="A63" s="114" t="s">
        <v>328</v>
      </c>
      <c r="B63" s="120">
        <v>30</v>
      </c>
      <c r="C63" s="120">
        <v>1261</v>
      </c>
      <c r="D63" s="115">
        <v>1291</v>
      </c>
      <c r="F63" s="119"/>
      <c r="G63" s="119"/>
    </row>
    <row r="64" spans="1:7" x14ac:dyDescent="0.2">
      <c r="A64" s="121" t="s">
        <v>329</v>
      </c>
      <c r="B64" s="120">
        <v>1303</v>
      </c>
      <c r="C64" s="120">
        <v>4527</v>
      </c>
      <c r="D64" s="115">
        <v>5830</v>
      </c>
      <c r="F64" s="119"/>
      <c r="G64" s="119"/>
    </row>
    <row r="65" spans="1:7" x14ac:dyDescent="0.2">
      <c r="A65" s="114" t="s">
        <v>330</v>
      </c>
      <c r="B65" s="120">
        <v>262</v>
      </c>
      <c r="C65" s="120">
        <v>3734</v>
      </c>
      <c r="D65" s="115">
        <v>3996</v>
      </c>
      <c r="F65" s="119"/>
      <c r="G65" s="119"/>
    </row>
    <row r="66" spans="1:7" x14ac:dyDescent="0.2">
      <c r="A66" s="114" t="s">
        <v>331</v>
      </c>
      <c r="B66" s="120">
        <v>498</v>
      </c>
      <c r="C66" s="120">
        <v>3323</v>
      </c>
      <c r="D66" s="115">
        <v>3821</v>
      </c>
    </row>
    <row r="67" spans="1:7" x14ac:dyDescent="0.2">
      <c r="A67" s="116" t="s">
        <v>42</v>
      </c>
      <c r="B67" s="122">
        <v>41426</v>
      </c>
      <c r="C67" s="122">
        <v>92731</v>
      </c>
      <c r="D67" s="117">
        <v>134157</v>
      </c>
    </row>
    <row r="69" spans="1:7" x14ac:dyDescent="0.2">
      <c r="A69" s="32" t="s">
        <v>332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pane xSplit="1" topLeftCell="B1" activePane="topRight" state="frozen"/>
      <selection pane="topRight"/>
    </sheetView>
  </sheetViews>
  <sheetFormatPr defaultColWidth="8.625" defaultRowHeight="15" x14ac:dyDescent="0.2"/>
  <cols>
    <col min="1" max="1" width="19.125" style="1" customWidth="1"/>
    <col min="2" max="14" width="12.625" style="1" customWidth="1"/>
    <col min="15" max="16384" width="8.625" style="1"/>
  </cols>
  <sheetData>
    <row r="1" spans="1:14" ht="15.75" x14ac:dyDescent="0.25">
      <c r="A1" s="9" t="s">
        <v>555</v>
      </c>
    </row>
    <row r="3" spans="1:14" x14ac:dyDescent="0.2">
      <c r="A3" s="107"/>
      <c r="B3" s="107" t="s">
        <v>335</v>
      </c>
      <c r="C3" s="107">
        <v>2008</v>
      </c>
      <c r="D3" s="107">
        <v>2009</v>
      </c>
      <c r="E3" s="107">
        <v>2010</v>
      </c>
      <c r="F3" s="107">
        <v>2011</v>
      </c>
      <c r="G3" s="107">
        <v>2012</v>
      </c>
      <c r="H3" s="107">
        <v>2013</v>
      </c>
      <c r="I3" s="107">
        <v>2014</v>
      </c>
      <c r="J3" s="107">
        <v>2015</v>
      </c>
      <c r="K3" s="107">
        <v>2016</v>
      </c>
      <c r="L3" s="107">
        <v>2017</v>
      </c>
      <c r="M3" s="107">
        <v>2018</v>
      </c>
      <c r="N3" s="107" t="s">
        <v>336</v>
      </c>
    </row>
    <row r="4" spans="1:14" ht="17.25" customHeight="1" x14ac:dyDescent="0.2">
      <c r="A4" s="134" t="s">
        <v>337</v>
      </c>
      <c r="B4" s="135">
        <v>1871</v>
      </c>
      <c r="C4" s="136">
        <v>334</v>
      </c>
      <c r="D4" s="136">
        <v>240</v>
      </c>
      <c r="E4" s="136">
        <v>258</v>
      </c>
      <c r="F4" s="136">
        <v>300</v>
      </c>
      <c r="G4" s="136">
        <v>307</v>
      </c>
      <c r="H4" s="136">
        <v>359</v>
      </c>
      <c r="I4" s="136">
        <v>373</v>
      </c>
      <c r="J4" s="136">
        <v>454</v>
      </c>
      <c r="K4" s="136">
        <v>389</v>
      </c>
      <c r="L4" s="136">
        <v>382</v>
      </c>
      <c r="M4" s="136">
        <v>335</v>
      </c>
      <c r="N4" s="137">
        <v>371.28571428571428</v>
      </c>
    </row>
    <row r="5" spans="1:14" ht="17.25" customHeight="1" x14ac:dyDescent="0.2">
      <c r="A5" s="188" t="s">
        <v>338</v>
      </c>
      <c r="B5" s="189"/>
      <c r="C5" s="190"/>
      <c r="D5" s="190"/>
      <c r="E5" s="190"/>
      <c r="F5" s="190"/>
      <c r="G5" s="190">
        <v>182</v>
      </c>
      <c r="H5" s="190">
        <v>187</v>
      </c>
      <c r="I5" s="190">
        <v>187</v>
      </c>
      <c r="J5" s="190">
        <v>167</v>
      </c>
      <c r="K5" s="190">
        <v>170</v>
      </c>
      <c r="L5" s="190">
        <v>162</v>
      </c>
      <c r="M5" s="190">
        <v>172</v>
      </c>
      <c r="N5" s="191">
        <v>175.28571428571428</v>
      </c>
    </row>
    <row r="6" spans="1:14" ht="17.25" customHeight="1" x14ac:dyDescent="0.2">
      <c r="A6" s="192" t="s">
        <v>339</v>
      </c>
      <c r="B6" s="193" t="s">
        <v>340</v>
      </c>
      <c r="C6" s="193" t="s">
        <v>340</v>
      </c>
      <c r="D6" s="193">
        <v>2</v>
      </c>
      <c r="E6" s="193">
        <v>1</v>
      </c>
      <c r="F6" s="193">
        <v>2</v>
      </c>
      <c r="G6" s="193">
        <v>1</v>
      </c>
      <c r="H6" s="193">
        <v>2</v>
      </c>
      <c r="I6" s="193">
        <v>1</v>
      </c>
      <c r="J6" s="193">
        <v>5</v>
      </c>
      <c r="K6" s="193">
        <v>3</v>
      </c>
      <c r="L6" s="193">
        <v>4</v>
      </c>
      <c r="M6" s="193">
        <v>4</v>
      </c>
      <c r="N6" s="194">
        <v>2.8571428571428572</v>
      </c>
    </row>
    <row r="8" spans="1:14" x14ac:dyDescent="0.2">
      <c r="A8" s="1" t="s">
        <v>341</v>
      </c>
    </row>
    <row r="10" spans="1:14" ht="15.75" x14ac:dyDescent="0.25">
      <c r="A10" s="9" t="s">
        <v>556</v>
      </c>
    </row>
    <row r="12" spans="1:14" ht="90" x14ac:dyDescent="0.2">
      <c r="A12" s="107" t="s">
        <v>557</v>
      </c>
      <c r="B12" s="178" t="s">
        <v>559</v>
      </c>
      <c r="C12" s="178" t="s">
        <v>558</v>
      </c>
      <c r="D12" s="178" t="s">
        <v>560</v>
      </c>
      <c r="E12" s="178" t="s">
        <v>558</v>
      </c>
    </row>
    <row r="13" spans="1:14" x14ac:dyDescent="0.2">
      <c r="A13" s="152">
        <v>2012</v>
      </c>
      <c r="B13" s="139">
        <v>183</v>
      </c>
      <c r="C13" s="139">
        <v>117</v>
      </c>
      <c r="D13" s="139">
        <v>169</v>
      </c>
      <c r="E13" s="140">
        <v>108</v>
      </c>
    </row>
    <row r="14" spans="1:14" x14ac:dyDescent="0.2">
      <c r="A14" s="207">
        <v>2013</v>
      </c>
      <c r="B14" s="208">
        <v>190</v>
      </c>
      <c r="C14" s="208">
        <v>124</v>
      </c>
      <c r="D14" s="208">
        <v>179</v>
      </c>
      <c r="E14" s="209">
        <v>114</v>
      </c>
    </row>
    <row r="15" spans="1:14" x14ac:dyDescent="0.2">
      <c r="A15" s="207">
        <v>2014</v>
      </c>
      <c r="B15" s="208">
        <v>190</v>
      </c>
      <c r="C15" s="208">
        <v>135</v>
      </c>
      <c r="D15" s="208">
        <v>162</v>
      </c>
      <c r="E15" s="209">
        <v>113</v>
      </c>
    </row>
    <row r="16" spans="1:14" x14ac:dyDescent="0.2">
      <c r="A16" s="207">
        <v>2015</v>
      </c>
      <c r="B16" s="208">
        <v>169</v>
      </c>
      <c r="C16" s="208">
        <v>112</v>
      </c>
      <c r="D16" s="208">
        <v>149</v>
      </c>
      <c r="E16" s="209">
        <v>96</v>
      </c>
    </row>
    <row r="17" spans="1:5" x14ac:dyDescent="0.2">
      <c r="A17" s="207">
        <v>2016</v>
      </c>
      <c r="B17" s="208">
        <v>175</v>
      </c>
      <c r="C17" s="208">
        <v>125</v>
      </c>
      <c r="D17" s="208">
        <v>155</v>
      </c>
      <c r="E17" s="209">
        <v>107</v>
      </c>
    </row>
    <row r="18" spans="1:5" x14ac:dyDescent="0.2">
      <c r="A18" s="207">
        <v>2017</v>
      </c>
      <c r="B18" s="208">
        <v>166</v>
      </c>
      <c r="C18" s="208">
        <v>102</v>
      </c>
      <c r="D18" s="208">
        <v>138</v>
      </c>
      <c r="E18" s="209">
        <v>81</v>
      </c>
    </row>
    <row r="19" spans="1:5" x14ac:dyDescent="0.2">
      <c r="A19" s="210">
        <v>2018</v>
      </c>
      <c r="B19" s="211">
        <v>176</v>
      </c>
      <c r="C19" s="211">
        <v>118</v>
      </c>
      <c r="D19" s="211">
        <v>147</v>
      </c>
      <c r="E19" s="212">
        <v>98</v>
      </c>
    </row>
    <row r="21" spans="1:5" ht="15.75" x14ac:dyDescent="0.25">
      <c r="A21" s="9" t="s">
        <v>561</v>
      </c>
    </row>
    <row r="23" spans="1:5" x14ac:dyDescent="0.2">
      <c r="A23" s="107" t="s">
        <v>562</v>
      </c>
      <c r="B23" s="178" t="s">
        <v>563</v>
      </c>
    </row>
    <row r="24" spans="1:5" x14ac:dyDescent="0.2">
      <c r="A24" s="152" t="s">
        <v>104</v>
      </c>
      <c r="B24" s="153">
        <v>2775</v>
      </c>
    </row>
    <row r="25" spans="1:5" x14ac:dyDescent="0.2">
      <c r="A25" s="207" t="s">
        <v>170</v>
      </c>
      <c r="B25" s="209">
        <v>730</v>
      </c>
    </row>
    <row r="26" spans="1:5" x14ac:dyDescent="0.2">
      <c r="A26" s="207" t="s">
        <v>171</v>
      </c>
      <c r="B26" s="209">
        <v>38</v>
      </c>
    </row>
    <row r="27" spans="1:5" x14ac:dyDescent="0.2">
      <c r="A27" s="207" t="s">
        <v>169</v>
      </c>
      <c r="B27" s="213">
        <v>1771</v>
      </c>
    </row>
    <row r="28" spans="1:5" x14ac:dyDescent="0.2">
      <c r="A28" s="207" t="s">
        <v>173</v>
      </c>
      <c r="B28" s="209">
        <v>296</v>
      </c>
    </row>
    <row r="29" spans="1:5" x14ac:dyDescent="0.2">
      <c r="A29" s="207" t="s">
        <v>564</v>
      </c>
      <c r="B29" s="213">
        <v>6289</v>
      </c>
    </row>
    <row r="30" spans="1:5" x14ac:dyDescent="0.2">
      <c r="A30" s="207" t="s">
        <v>565</v>
      </c>
      <c r="B30" s="213">
        <v>2242</v>
      </c>
    </row>
    <row r="31" spans="1:5" x14ac:dyDescent="0.2">
      <c r="A31" s="210" t="s">
        <v>566</v>
      </c>
      <c r="B31" s="214">
        <v>28621</v>
      </c>
    </row>
    <row r="33" spans="1:1" x14ac:dyDescent="0.2">
      <c r="A33" s="1" t="s">
        <v>567</v>
      </c>
    </row>
    <row r="34" spans="1:1" x14ac:dyDescent="0.2">
      <c r="A34" s="1" t="s">
        <v>568</v>
      </c>
    </row>
    <row r="35" spans="1:1" x14ac:dyDescent="0.2">
      <c r="A35" s="1" t="s">
        <v>569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
    </sheetView>
  </sheetViews>
  <sheetFormatPr defaultColWidth="9" defaultRowHeight="15" x14ac:dyDescent="0.2"/>
  <cols>
    <col min="1" max="2" width="13.125" style="1" customWidth="1"/>
    <col min="3" max="3" width="16.125" style="1" customWidth="1"/>
    <col min="4" max="4" width="85.625" style="1" customWidth="1"/>
    <col min="5" max="16384" width="9" style="1"/>
  </cols>
  <sheetData>
    <row r="1" spans="1:4" ht="15.75" x14ac:dyDescent="0.25">
      <c r="A1" s="9" t="s">
        <v>570</v>
      </c>
    </row>
    <row r="3" spans="1:4" x14ac:dyDescent="0.2">
      <c r="A3" s="297" t="s">
        <v>342</v>
      </c>
      <c r="B3" s="298"/>
      <c r="C3" s="107" t="s">
        <v>343</v>
      </c>
      <c r="D3" s="107" t="s">
        <v>344</v>
      </c>
    </row>
    <row r="4" spans="1:4" ht="75" x14ac:dyDescent="0.2">
      <c r="A4" s="294" t="s">
        <v>345</v>
      </c>
      <c r="B4" s="98" t="s">
        <v>346</v>
      </c>
      <c r="C4" s="98" t="s">
        <v>347</v>
      </c>
      <c r="D4" s="99" t="s">
        <v>348</v>
      </c>
    </row>
    <row r="5" spans="1:4" ht="90" x14ac:dyDescent="0.2">
      <c r="A5" s="295"/>
      <c r="B5" s="100" t="s">
        <v>349</v>
      </c>
      <c r="C5" s="100" t="s">
        <v>350</v>
      </c>
      <c r="D5" s="101" t="s">
        <v>351</v>
      </c>
    </row>
    <row r="6" spans="1:4" ht="105" x14ac:dyDescent="0.2">
      <c r="A6" s="296" t="s">
        <v>352</v>
      </c>
      <c r="B6" s="100" t="s">
        <v>346</v>
      </c>
      <c r="C6" s="100" t="s">
        <v>353</v>
      </c>
      <c r="D6" s="101" t="s">
        <v>354</v>
      </c>
    </row>
    <row r="7" spans="1:4" ht="105" x14ac:dyDescent="0.2">
      <c r="A7" s="295"/>
      <c r="B7" s="100" t="s">
        <v>349</v>
      </c>
      <c r="C7" s="100" t="s">
        <v>355</v>
      </c>
      <c r="D7" s="101" t="s">
        <v>356</v>
      </c>
    </row>
    <row r="8" spans="1:4" ht="105" x14ac:dyDescent="0.2">
      <c r="A8" s="102" t="s">
        <v>357</v>
      </c>
      <c r="B8" s="100" t="s">
        <v>346</v>
      </c>
      <c r="C8" s="100" t="s">
        <v>358</v>
      </c>
      <c r="D8" s="101" t="s">
        <v>359</v>
      </c>
    </row>
    <row r="9" spans="1:4" ht="135" x14ac:dyDescent="0.2">
      <c r="A9" s="102" t="s">
        <v>360</v>
      </c>
      <c r="B9" s="100" t="s">
        <v>346</v>
      </c>
      <c r="C9" s="100" t="s">
        <v>361</v>
      </c>
      <c r="D9" s="101" t="s">
        <v>362</v>
      </c>
    </row>
    <row r="10" spans="1:4" ht="75" x14ac:dyDescent="0.2">
      <c r="A10" s="103"/>
      <c r="B10" s="100" t="s">
        <v>349</v>
      </c>
      <c r="C10" s="100" t="s">
        <v>363</v>
      </c>
      <c r="D10" s="101" t="s">
        <v>364</v>
      </c>
    </row>
    <row r="11" spans="1:4" ht="75" x14ac:dyDescent="0.2">
      <c r="A11" s="296" t="s">
        <v>365</v>
      </c>
      <c r="B11" s="100" t="s">
        <v>346</v>
      </c>
      <c r="C11" s="100" t="s">
        <v>366</v>
      </c>
      <c r="D11" s="101" t="s">
        <v>367</v>
      </c>
    </row>
    <row r="12" spans="1:4" ht="90" x14ac:dyDescent="0.2">
      <c r="A12" s="295"/>
      <c r="B12" s="100" t="s">
        <v>349</v>
      </c>
      <c r="C12" s="100" t="s">
        <v>368</v>
      </c>
      <c r="D12" s="101" t="s">
        <v>369</v>
      </c>
    </row>
    <row r="13" spans="1:4" ht="90" x14ac:dyDescent="0.2">
      <c r="A13" s="296" t="s">
        <v>370</v>
      </c>
      <c r="B13" s="100" t="s">
        <v>346</v>
      </c>
      <c r="C13" s="100" t="s">
        <v>371</v>
      </c>
      <c r="D13" s="101" t="s">
        <v>372</v>
      </c>
    </row>
    <row r="14" spans="1:4" ht="90" x14ac:dyDescent="0.2">
      <c r="A14" s="295"/>
      <c r="B14" s="100" t="s">
        <v>349</v>
      </c>
      <c r="C14" s="100" t="s">
        <v>373</v>
      </c>
      <c r="D14" s="101" t="s">
        <v>374</v>
      </c>
    </row>
    <row r="15" spans="1:4" ht="90" x14ac:dyDescent="0.2">
      <c r="A15" s="102" t="s">
        <v>375</v>
      </c>
      <c r="B15" s="100" t="s">
        <v>346</v>
      </c>
      <c r="C15" s="100" t="s">
        <v>376</v>
      </c>
      <c r="D15" s="101" t="s">
        <v>377</v>
      </c>
    </row>
    <row r="16" spans="1:4" ht="45" x14ac:dyDescent="0.2">
      <c r="A16" s="104" t="s">
        <v>378</v>
      </c>
      <c r="B16" s="105" t="s">
        <v>346</v>
      </c>
      <c r="C16" s="105" t="s">
        <v>366</v>
      </c>
      <c r="D16" s="106" t="s">
        <v>379</v>
      </c>
    </row>
  </sheetData>
  <mergeCells count="5">
    <mergeCell ref="A4:A5"/>
    <mergeCell ref="A6:A7"/>
    <mergeCell ref="A11:A12"/>
    <mergeCell ref="A13:A14"/>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2"/>
  <sheetViews>
    <sheetView workbookViewId="0">
      <pane xSplit="1" topLeftCell="B1" activePane="topRight" state="frozen"/>
      <selection pane="topRight"/>
    </sheetView>
  </sheetViews>
  <sheetFormatPr defaultColWidth="8.625" defaultRowHeight="15" x14ac:dyDescent="0.2"/>
  <cols>
    <col min="1" max="1" width="22.625" style="1" customWidth="1"/>
    <col min="2" max="16384" width="8.625" style="1"/>
  </cols>
  <sheetData>
    <row r="1" spans="1:16" ht="15.75" x14ac:dyDescent="0.25">
      <c r="A1" s="9" t="s">
        <v>381</v>
      </c>
    </row>
    <row r="3" spans="1:16" x14ac:dyDescent="0.2">
      <c r="A3" s="107"/>
      <c r="B3" s="177" t="s">
        <v>24</v>
      </c>
      <c r="C3" s="177" t="s">
        <v>25</v>
      </c>
      <c r="D3" s="177" t="s">
        <v>26</v>
      </c>
      <c r="E3" s="177" t="s">
        <v>27</v>
      </c>
      <c r="F3" s="177" t="s">
        <v>28</v>
      </c>
      <c r="G3" s="177" t="s">
        <v>29</v>
      </c>
      <c r="H3" s="177" t="s">
        <v>30</v>
      </c>
      <c r="I3" s="177" t="s">
        <v>31</v>
      </c>
      <c r="J3" s="177" t="s">
        <v>32</v>
      </c>
      <c r="K3" s="177" t="s">
        <v>33</v>
      </c>
      <c r="L3" s="177" t="s">
        <v>34</v>
      </c>
      <c r="M3" s="177" t="s">
        <v>35</v>
      </c>
      <c r="N3" s="177" t="s">
        <v>36</v>
      </c>
      <c r="O3" s="232" t="s">
        <v>37</v>
      </c>
      <c r="P3" s="10" t="s">
        <v>38</v>
      </c>
    </row>
    <row r="4" spans="1:16" x14ac:dyDescent="0.2">
      <c r="A4" s="152" t="s">
        <v>39</v>
      </c>
      <c r="B4" s="149">
        <v>24680</v>
      </c>
      <c r="C4" s="149">
        <v>25553</v>
      </c>
      <c r="D4" s="149">
        <v>26644</v>
      </c>
      <c r="E4" s="149">
        <v>27730</v>
      </c>
      <c r="F4" s="149">
        <v>29525</v>
      </c>
      <c r="G4" s="149">
        <v>25083</v>
      </c>
      <c r="H4" s="149">
        <v>19793</v>
      </c>
      <c r="I4" s="149">
        <v>23612</v>
      </c>
      <c r="J4" s="149">
        <v>24606</v>
      </c>
      <c r="K4" s="149">
        <v>26749</v>
      </c>
      <c r="L4" s="149">
        <v>28739</v>
      </c>
      <c r="M4" s="149">
        <v>35358</v>
      </c>
      <c r="N4" s="149">
        <v>40553</v>
      </c>
      <c r="O4" s="149">
        <v>31851</v>
      </c>
      <c r="P4" s="153">
        <f>AVERAGE(B4:O4)</f>
        <v>27891.142857142859</v>
      </c>
    </row>
    <row r="5" spans="1:16" x14ac:dyDescent="0.2">
      <c r="A5" s="207" t="s">
        <v>40</v>
      </c>
      <c r="B5" s="221">
        <v>4164</v>
      </c>
      <c r="C5" s="221">
        <v>449</v>
      </c>
      <c r="D5" s="221">
        <v>2967</v>
      </c>
      <c r="E5" s="221">
        <v>1411</v>
      </c>
      <c r="F5" s="221">
        <v>2433</v>
      </c>
      <c r="G5" s="221">
        <v>1426</v>
      </c>
      <c r="H5" s="221">
        <v>1922</v>
      </c>
      <c r="I5" s="221">
        <v>1411</v>
      </c>
      <c r="J5" s="221">
        <v>2991</v>
      </c>
      <c r="K5" s="221">
        <v>4325</v>
      </c>
      <c r="L5" s="221">
        <v>4432</v>
      </c>
      <c r="M5" s="221">
        <v>4490</v>
      </c>
      <c r="N5" s="221">
        <v>4520</v>
      </c>
      <c r="O5" s="221">
        <v>2476</v>
      </c>
      <c r="P5" s="213">
        <f>AVERAGE(B5:O5)</f>
        <v>2815.5</v>
      </c>
    </row>
    <row r="6" spans="1:16" x14ac:dyDescent="0.2">
      <c r="A6" s="207" t="s">
        <v>41</v>
      </c>
      <c r="B6" s="221">
        <v>2519</v>
      </c>
      <c r="C6" s="221">
        <v>-61</v>
      </c>
      <c r="D6" s="221">
        <v>3608</v>
      </c>
      <c r="E6" s="221">
        <v>287</v>
      </c>
      <c r="F6" s="221">
        <v>-398</v>
      </c>
      <c r="G6" s="221">
        <v>2223</v>
      </c>
      <c r="H6" s="221">
        <v>5125</v>
      </c>
      <c r="I6" s="221">
        <v>5427</v>
      </c>
      <c r="J6" s="221">
        <v>2018</v>
      </c>
      <c r="K6" s="221">
        <v>1057</v>
      </c>
      <c r="L6" s="221">
        <v>-120</v>
      </c>
      <c r="M6" s="221">
        <v>1070</v>
      </c>
      <c r="N6" s="221">
        <v>-392</v>
      </c>
      <c r="O6" s="221">
        <v>-2244</v>
      </c>
      <c r="P6" s="213">
        <f>AVERAGE(B6:O6)</f>
        <v>1437.0714285714287</v>
      </c>
    </row>
    <row r="7" spans="1:16" x14ac:dyDescent="0.2">
      <c r="A7" s="210" t="s">
        <v>42</v>
      </c>
      <c r="B7" s="223">
        <f t="shared" ref="B7:K7" si="0">SUM(B4:B6)</f>
        <v>31363</v>
      </c>
      <c r="C7" s="223">
        <f t="shared" si="0"/>
        <v>25941</v>
      </c>
      <c r="D7" s="223">
        <f t="shared" si="0"/>
        <v>33219</v>
      </c>
      <c r="E7" s="223">
        <f t="shared" si="0"/>
        <v>29428</v>
      </c>
      <c r="F7" s="223">
        <f t="shared" si="0"/>
        <v>31560</v>
      </c>
      <c r="G7" s="223">
        <f t="shared" si="0"/>
        <v>28732</v>
      </c>
      <c r="H7" s="223">
        <f t="shared" si="0"/>
        <v>26840</v>
      </c>
      <c r="I7" s="223">
        <f t="shared" si="0"/>
        <v>30450</v>
      </c>
      <c r="J7" s="223">
        <f t="shared" si="0"/>
        <v>29615</v>
      </c>
      <c r="K7" s="223">
        <f t="shared" si="0"/>
        <v>32131</v>
      </c>
      <c r="L7" s="223">
        <f>SUM(L4:L6)</f>
        <v>33051</v>
      </c>
      <c r="M7" s="223">
        <f>SUM(M4:M6)</f>
        <v>40918</v>
      </c>
      <c r="N7" s="223">
        <f>SUM(N4:N6)</f>
        <v>44681</v>
      </c>
      <c r="O7" s="223">
        <f>SUM(O4:O6)</f>
        <v>32083</v>
      </c>
      <c r="P7" s="214">
        <f>AVERAGE(B7:O7)</f>
        <v>32143.714285714286</v>
      </c>
    </row>
    <row r="8" spans="1:16" x14ac:dyDescent="0.2">
      <c r="A8" s="1" t="s">
        <v>43</v>
      </c>
    </row>
    <row r="10" spans="1:16" ht="15.75" x14ac:dyDescent="0.25">
      <c r="A10" s="9" t="s">
        <v>382</v>
      </c>
    </row>
    <row r="12" spans="1:16" x14ac:dyDescent="0.2">
      <c r="A12" s="107"/>
      <c r="B12" s="177" t="s">
        <v>24</v>
      </c>
      <c r="C12" s="177" t="s">
        <v>25</v>
      </c>
      <c r="D12" s="177" t="s">
        <v>26</v>
      </c>
      <c r="E12" s="177" t="s">
        <v>27</v>
      </c>
      <c r="F12" s="177" t="s">
        <v>28</v>
      </c>
      <c r="G12" s="177" t="s">
        <v>29</v>
      </c>
      <c r="H12" s="177" t="s">
        <v>30</v>
      </c>
      <c r="I12" s="177" t="s">
        <v>31</v>
      </c>
      <c r="J12" s="177" t="s">
        <v>32</v>
      </c>
      <c r="K12" s="177" t="s">
        <v>33</v>
      </c>
      <c r="L12" s="177" t="s">
        <v>34</v>
      </c>
      <c r="M12" s="177" t="s">
        <v>35</v>
      </c>
      <c r="N12" s="177" t="s">
        <v>36</v>
      </c>
      <c r="O12" s="232" t="s">
        <v>37</v>
      </c>
      <c r="P12" s="10" t="s">
        <v>38</v>
      </c>
    </row>
    <row r="13" spans="1:16" x14ac:dyDescent="0.2">
      <c r="A13" s="152" t="s">
        <v>44</v>
      </c>
      <c r="B13" s="149">
        <v>4880</v>
      </c>
      <c r="C13" s="149">
        <v>4279</v>
      </c>
      <c r="D13" s="149">
        <v>7604</v>
      </c>
      <c r="E13" s="149">
        <v>4800</v>
      </c>
      <c r="F13" s="149">
        <v>4208</v>
      </c>
      <c r="G13" s="149">
        <v>2739</v>
      </c>
      <c r="H13" s="149">
        <v>4313</v>
      </c>
      <c r="I13" s="149">
        <v>15706</v>
      </c>
      <c r="J13" s="149">
        <v>8882</v>
      </c>
      <c r="K13" s="149">
        <v>12025</v>
      </c>
      <c r="L13" s="149">
        <v>19896</v>
      </c>
      <c r="M13" s="149">
        <v>8241</v>
      </c>
      <c r="N13" s="149">
        <v>13730</v>
      </c>
      <c r="O13" s="149">
        <v>7454</v>
      </c>
      <c r="P13" s="153">
        <f>ROUND(AVERAGE(B13:O13),0)</f>
        <v>8483</v>
      </c>
    </row>
    <row r="14" spans="1:16" x14ac:dyDescent="0.2">
      <c r="A14" s="207" t="s">
        <v>45</v>
      </c>
      <c r="B14" s="221">
        <v>26708</v>
      </c>
      <c r="C14" s="221">
        <v>23675</v>
      </c>
      <c r="D14" s="221">
        <v>26723</v>
      </c>
      <c r="E14" s="221">
        <v>40664</v>
      </c>
      <c r="F14" s="221">
        <v>24270</v>
      </c>
      <c r="G14" s="221">
        <v>28376</v>
      </c>
      <c r="H14" s="221">
        <v>22108</v>
      </c>
      <c r="I14" s="221">
        <v>45000</v>
      </c>
      <c r="J14" s="221">
        <v>21735</v>
      </c>
      <c r="K14" s="221">
        <v>33254</v>
      </c>
      <c r="L14" s="221">
        <v>44749</v>
      </c>
      <c r="M14" s="221">
        <v>39789</v>
      </c>
      <c r="N14" s="221">
        <v>27515</v>
      </c>
      <c r="O14" s="221">
        <v>18480</v>
      </c>
      <c r="P14" s="213">
        <f t="shared" ref="P14:P15" si="1">ROUND(AVERAGE(B14:O14),0)</f>
        <v>30218</v>
      </c>
    </row>
    <row r="15" spans="1:16" x14ac:dyDescent="0.2">
      <c r="A15" s="207" t="s">
        <v>46</v>
      </c>
      <c r="B15" s="221">
        <v>23952</v>
      </c>
      <c r="C15" s="221">
        <v>25401</v>
      </c>
      <c r="D15" s="221">
        <v>23609</v>
      </c>
      <c r="E15" s="221">
        <v>35025</v>
      </c>
      <c r="F15" s="221">
        <v>19269</v>
      </c>
      <c r="G15" s="221">
        <v>15034</v>
      </c>
      <c r="H15" s="221">
        <v>31954</v>
      </c>
      <c r="I15" s="221">
        <v>26056</v>
      </c>
      <c r="J15" s="221">
        <v>13379</v>
      </c>
      <c r="K15" s="221">
        <v>26775</v>
      </c>
      <c r="L15" s="221">
        <v>25777</v>
      </c>
      <c r="M15" s="221">
        <v>30596</v>
      </c>
      <c r="N15" s="221">
        <v>36227</v>
      </c>
      <c r="O15" s="221">
        <v>39200</v>
      </c>
      <c r="P15" s="213">
        <f t="shared" si="1"/>
        <v>26590</v>
      </c>
    </row>
    <row r="16" spans="1:16" x14ac:dyDescent="0.2">
      <c r="A16" s="210" t="s">
        <v>47</v>
      </c>
      <c r="B16" s="223">
        <f t="shared" ref="B16:O16" si="2">SUM(B13:B15)</f>
        <v>55540</v>
      </c>
      <c r="C16" s="223">
        <f t="shared" si="2"/>
        <v>53355</v>
      </c>
      <c r="D16" s="223">
        <f t="shared" si="2"/>
        <v>57936</v>
      </c>
      <c r="E16" s="223">
        <f t="shared" si="2"/>
        <v>80489</v>
      </c>
      <c r="F16" s="223">
        <f t="shared" si="2"/>
        <v>47747</v>
      </c>
      <c r="G16" s="223">
        <f t="shared" si="2"/>
        <v>46149</v>
      </c>
      <c r="H16" s="223">
        <f t="shared" si="2"/>
        <v>58375</v>
      </c>
      <c r="I16" s="223">
        <f t="shared" si="2"/>
        <v>86762</v>
      </c>
      <c r="J16" s="223">
        <f t="shared" si="2"/>
        <v>43996</v>
      </c>
      <c r="K16" s="223">
        <f t="shared" si="2"/>
        <v>72054</v>
      </c>
      <c r="L16" s="223">
        <f t="shared" si="2"/>
        <v>90422</v>
      </c>
      <c r="M16" s="223">
        <f t="shared" si="2"/>
        <v>78626</v>
      </c>
      <c r="N16" s="223">
        <f t="shared" si="2"/>
        <v>77472</v>
      </c>
      <c r="O16" s="223">
        <f t="shared" si="2"/>
        <v>65134</v>
      </c>
      <c r="P16" s="214">
        <f>ROUND(AVERAGE(B16:O16),0)</f>
        <v>65290</v>
      </c>
    </row>
    <row r="18" spans="1:16" ht="15.75" x14ac:dyDescent="0.25">
      <c r="A18" s="9" t="s">
        <v>380</v>
      </c>
    </row>
    <row r="20" spans="1:16" x14ac:dyDescent="0.2">
      <c r="A20" s="107"/>
      <c r="B20" s="177" t="s">
        <v>24</v>
      </c>
      <c r="C20" s="177" t="s">
        <v>25</v>
      </c>
      <c r="D20" s="177" t="s">
        <v>26</v>
      </c>
      <c r="E20" s="177" t="s">
        <v>27</v>
      </c>
      <c r="F20" s="177" t="s">
        <v>28</v>
      </c>
      <c r="G20" s="177" t="s">
        <v>29</v>
      </c>
      <c r="H20" s="177" t="s">
        <v>30</v>
      </c>
      <c r="I20" s="177" t="s">
        <v>31</v>
      </c>
      <c r="J20" s="177" t="s">
        <v>32</v>
      </c>
      <c r="K20" s="177" t="s">
        <v>33</v>
      </c>
      <c r="L20" s="177" t="s">
        <v>34</v>
      </c>
      <c r="M20" s="177" t="s">
        <v>35</v>
      </c>
      <c r="N20" s="177" t="s">
        <v>36</v>
      </c>
      <c r="O20" s="232" t="s">
        <v>37</v>
      </c>
      <c r="P20" s="10" t="s">
        <v>38</v>
      </c>
    </row>
    <row r="21" spans="1:16" x14ac:dyDescent="0.2">
      <c r="A21" s="152" t="s">
        <v>44</v>
      </c>
      <c r="B21" s="149">
        <v>9468</v>
      </c>
      <c r="C21" s="149">
        <v>9923</v>
      </c>
      <c r="D21" s="149">
        <v>13180</v>
      </c>
      <c r="E21" s="149">
        <v>15225</v>
      </c>
      <c r="F21" s="149">
        <v>16214</v>
      </c>
      <c r="G21" s="149">
        <v>15418</v>
      </c>
      <c r="H21" s="149">
        <v>14627</v>
      </c>
      <c r="I21" s="149">
        <v>24181</v>
      </c>
      <c r="J21" s="149">
        <v>29477</v>
      </c>
      <c r="K21" s="149">
        <v>36853</v>
      </c>
      <c r="L21" s="149">
        <v>38589</v>
      </c>
      <c r="M21" s="149">
        <v>37973</v>
      </c>
      <c r="N21" s="149">
        <v>37301</v>
      </c>
      <c r="O21" s="149">
        <v>32677</v>
      </c>
      <c r="P21" s="153">
        <f>ROUND(AVERAGE(B21:O21),0)</f>
        <v>23650</v>
      </c>
    </row>
    <row r="22" spans="1:16" x14ac:dyDescent="0.2">
      <c r="A22" s="207" t="s">
        <v>45</v>
      </c>
      <c r="B22" s="221">
        <v>58646</v>
      </c>
      <c r="C22" s="221">
        <v>63596</v>
      </c>
      <c r="D22" s="221">
        <v>73313</v>
      </c>
      <c r="E22" s="221">
        <v>87840</v>
      </c>
      <c r="F22" s="221">
        <v>88046</v>
      </c>
      <c r="G22" s="221">
        <v>92248</v>
      </c>
      <c r="H22" s="221">
        <v>84465</v>
      </c>
      <c r="I22" s="221">
        <v>100928</v>
      </c>
      <c r="J22" s="221">
        <v>107337</v>
      </c>
      <c r="K22" s="221">
        <v>119019</v>
      </c>
      <c r="L22" s="221">
        <v>128052</v>
      </c>
      <c r="M22" s="221">
        <v>133229</v>
      </c>
      <c r="N22" s="221">
        <v>134219</v>
      </c>
      <c r="O22" s="221">
        <v>131854</v>
      </c>
      <c r="P22" s="213">
        <f t="shared" ref="P22:P23" si="3">ROUND(AVERAGE(B22:O22),0)</f>
        <v>100199</v>
      </c>
    </row>
    <row r="23" spans="1:16" x14ac:dyDescent="0.2">
      <c r="A23" s="207" t="s">
        <v>46</v>
      </c>
      <c r="B23" s="221">
        <v>43636</v>
      </c>
      <c r="C23" s="221">
        <v>52936</v>
      </c>
      <c r="D23" s="221">
        <v>58009</v>
      </c>
      <c r="E23" s="221">
        <v>71182</v>
      </c>
      <c r="F23" s="221">
        <v>70340</v>
      </c>
      <c r="G23" s="221">
        <v>68181</v>
      </c>
      <c r="H23" s="221">
        <v>80821</v>
      </c>
      <c r="I23" s="221">
        <v>88126</v>
      </c>
      <c r="J23" s="221">
        <v>84351</v>
      </c>
      <c r="K23" s="221">
        <v>90084</v>
      </c>
      <c r="L23" s="221">
        <v>94863</v>
      </c>
      <c r="M23" s="221">
        <v>101282</v>
      </c>
      <c r="N23" s="221">
        <v>109517</v>
      </c>
      <c r="O23" s="221">
        <v>112428</v>
      </c>
      <c r="P23" s="213">
        <f t="shared" si="3"/>
        <v>80411</v>
      </c>
    </row>
    <row r="24" spans="1:16" x14ac:dyDescent="0.2">
      <c r="A24" s="210" t="s">
        <v>47</v>
      </c>
      <c r="B24" s="223">
        <f t="shared" ref="B24:O24" si="4">SUM(B21:B23)</f>
        <v>111750</v>
      </c>
      <c r="C24" s="223">
        <f t="shared" si="4"/>
        <v>126455</v>
      </c>
      <c r="D24" s="223">
        <f t="shared" si="4"/>
        <v>144502</v>
      </c>
      <c r="E24" s="223">
        <f t="shared" si="4"/>
        <v>174247</v>
      </c>
      <c r="F24" s="223">
        <f t="shared" si="4"/>
        <v>174600</v>
      </c>
      <c r="G24" s="223">
        <f t="shared" si="4"/>
        <v>175847</v>
      </c>
      <c r="H24" s="223">
        <f t="shared" si="4"/>
        <v>179913</v>
      </c>
      <c r="I24" s="223">
        <f t="shared" si="4"/>
        <v>213235</v>
      </c>
      <c r="J24" s="223">
        <f t="shared" si="4"/>
        <v>221165</v>
      </c>
      <c r="K24" s="223">
        <f t="shared" si="4"/>
        <v>245956</v>
      </c>
      <c r="L24" s="223">
        <f t="shared" si="4"/>
        <v>261504</v>
      </c>
      <c r="M24" s="223">
        <f t="shared" si="4"/>
        <v>272484</v>
      </c>
      <c r="N24" s="223">
        <f t="shared" si="4"/>
        <v>281037</v>
      </c>
      <c r="O24" s="223">
        <f t="shared" si="4"/>
        <v>276959</v>
      </c>
      <c r="P24" s="214">
        <f>ROUND(AVERAGE(B24:O24),0)</f>
        <v>204261</v>
      </c>
    </row>
    <row r="25" spans="1:16" x14ac:dyDescent="0.2">
      <c r="A25" s="2"/>
      <c r="B25" s="32"/>
      <c r="C25" s="32"/>
      <c r="D25" s="32"/>
      <c r="E25" s="32"/>
      <c r="F25" s="32"/>
      <c r="G25" s="32"/>
      <c r="H25" s="32"/>
      <c r="I25" s="32"/>
      <c r="J25" s="32"/>
      <c r="K25" s="32"/>
      <c r="L25" s="32"/>
      <c r="M25" s="32"/>
      <c r="N25" s="32"/>
      <c r="O25" s="32"/>
      <c r="P25" s="32"/>
    </row>
    <row r="26" spans="1:16" ht="15.75" x14ac:dyDescent="0.25">
      <c r="A26" s="9" t="s">
        <v>383</v>
      </c>
    </row>
    <row r="28" spans="1:16" x14ac:dyDescent="0.2">
      <c r="A28" s="107"/>
      <c r="B28" s="177" t="s">
        <v>24</v>
      </c>
      <c r="C28" s="177" t="s">
        <v>25</v>
      </c>
      <c r="D28" s="177" t="s">
        <v>26</v>
      </c>
      <c r="E28" s="177" t="s">
        <v>27</v>
      </c>
      <c r="F28" s="177" t="s">
        <v>28</v>
      </c>
      <c r="G28" s="177" t="s">
        <v>29</v>
      </c>
      <c r="H28" s="177" t="s">
        <v>30</v>
      </c>
      <c r="I28" s="177" t="s">
        <v>31</v>
      </c>
      <c r="J28" s="177" t="s">
        <v>32</v>
      </c>
      <c r="K28" s="177" t="s">
        <v>33</v>
      </c>
      <c r="L28" s="177" t="s">
        <v>34</v>
      </c>
      <c r="M28" s="177" t="s">
        <v>35</v>
      </c>
      <c r="N28" s="177" t="s">
        <v>36</v>
      </c>
      <c r="O28" s="232" t="s">
        <v>37</v>
      </c>
      <c r="P28" s="10" t="s">
        <v>38</v>
      </c>
    </row>
    <row r="29" spans="1:16" x14ac:dyDescent="0.2">
      <c r="A29" s="152" t="s">
        <v>44</v>
      </c>
      <c r="B29" s="149">
        <v>2311</v>
      </c>
      <c r="C29" s="149">
        <v>2567</v>
      </c>
      <c r="D29" s="149">
        <v>2391</v>
      </c>
      <c r="E29" s="149">
        <v>1526</v>
      </c>
      <c r="F29" s="149">
        <v>1926</v>
      </c>
      <c r="G29" s="149">
        <v>1911</v>
      </c>
      <c r="H29" s="149">
        <v>2318</v>
      </c>
      <c r="I29" s="149">
        <v>1629</v>
      </c>
      <c r="J29" s="149">
        <v>1568</v>
      </c>
      <c r="K29" s="149">
        <v>2131</v>
      </c>
      <c r="L29" s="149">
        <v>2574</v>
      </c>
      <c r="M29" s="149">
        <v>3647</v>
      </c>
      <c r="N29" s="149">
        <v>4314</v>
      </c>
      <c r="O29" s="149">
        <v>4179</v>
      </c>
      <c r="P29" s="153">
        <f>ROUND(AVERAGE(B29:O29),0)</f>
        <v>2499</v>
      </c>
    </row>
    <row r="30" spans="1:16" x14ac:dyDescent="0.2">
      <c r="A30" s="207" t="s">
        <v>45</v>
      </c>
      <c r="B30" s="221">
        <v>10672</v>
      </c>
      <c r="C30" s="221">
        <v>11821</v>
      </c>
      <c r="D30" s="221">
        <v>11851</v>
      </c>
      <c r="E30" s="221">
        <v>12348</v>
      </c>
      <c r="F30" s="221">
        <v>14466</v>
      </c>
      <c r="G30" s="221">
        <v>13767</v>
      </c>
      <c r="H30" s="221">
        <v>9642</v>
      </c>
      <c r="I30" s="221">
        <v>11285</v>
      </c>
      <c r="J30" s="221">
        <v>11564</v>
      </c>
      <c r="K30" s="221">
        <v>12623</v>
      </c>
      <c r="L30" s="221">
        <v>12361</v>
      </c>
      <c r="M30" s="221">
        <v>15127</v>
      </c>
      <c r="N30" s="221">
        <v>17612</v>
      </c>
      <c r="O30" s="221">
        <v>12174</v>
      </c>
      <c r="P30" s="213">
        <f t="shared" ref="P30:P31" si="5">ROUND(AVERAGE(B30:O30),0)</f>
        <v>12665</v>
      </c>
    </row>
    <row r="31" spans="1:16" x14ac:dyDescent="0.2">
      <c r="A31" s="207" t="s">
        <v>46</v>
      </c>
      <c r="B31" s="221">
        <v>11697</v>
      </c>
      <c r="C31" s="221">
        <v>11165</v>
      </c>
      <c r="D31" s="221">
        <v>12402</v>
      </c>
      <c r="E31" s="221">
        <v>13856</v>
      </c>
      <c r="F31" s="221">
        <v>13133</v>
      </c>
      <c r="G31" s="221">
        <v>9405</v>
      </c>
      <c r="H31" s="221">
        <v>7833</v>
      </c>
      <c r="I31" s="221">
        <v>10698</v>
      </c>
      <c r="J31" s="221">
        <v>11474</v>
      </c>
      <c r="K31" s="221">
        <v>11995</v>
      </c>
      <c r="L31" s="221">
        <v>13804</v>
      </c>
      <c r="M31" s="221">
        <v>16584</v>
      </c>
      <c r="N31" s="221">
        <v>18627</v>
      </c>
      <c r="O31" s="221">
        <v>15498</v>
      </c>
      <c r="P31" s="213">
        <f t="shared" si="5"/>
        <v>12727</v>
      </c>
    </row>
    <row r="32" spans="1:16" x14ac:dyDescent="0.2">
      <c r="A32" s="210" t="s">
        <v>48</v>
      </c>
      <c r="B32" s="223">
        <f t="shared" ref="B32:O32" si="6">SUM(B29:B31)</f>
        <v>24680</v>
      </c>
      <c r="C32" s="223">
        <f t="shared" si="6"/>
        <v>25553</v>
      </c>
      <c r="D32" s="223">
        <f t="shared" si="6"/>
        <v>26644</v>
      </c>
      <c r="E32" s="223">
        <f t="shared" si="6"/>
        <v>27730</v>
      </c>
      <c r="F32" s="223">
        <f t="shared" si="6"/>
        <v>29525</v>
      </c>
      <c r="G32" s="223">
        <f t="shared" si="6"/>
        <v>25083</v>
      </c>
      <c r="H32" s="223">
        <f t="shared" si="6"/>
        <v>19793</v>
      </c>
      <c r="I32" s="223">
        <f t="shared" si="6"/>
        <v>23612</v>
      </c>
      <c r="J32" s="223">
        <f t="shared" si="6"/>
        <v>24606</v>
      </c>
      <c r="K32" s="223">
        <f t="shared" si="6"/>
        <v>26749</v>
      </c>
      <c r="L32" s="223">
        <f t="shared" si="6"/>
        <v>28739</v>
      </c>
      <c r="M32" s="223">
        <f t="shared" si="6"/>
        <v>35358</v>
      </c>
      <c r="N32" s="223">
        <f t="shared" si="6"/>
        <v>40553</v>
      </c>
      <c r="O32" s="223">
        <f t="shared" si="6"/>
        <v>31851</v>
      </c>
      <c r="P32" s="214">
        <f>ROUND(AVERAGE(B32:O32),0)</f>
        <v>27891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46"/>
  <sheetViews>
    <sheetView workbookViewId="0">
      <pane xSplit="1" topLeftCell="B1" activePane="topRight" state="frozen"/>
      <selection pane="topRight"/>
    </sheetView>
  </sheetViews>
  <sheetFormatPr defaultColWidth="8.625" defaultRowHeight="15" x14ac:dyDescent="0.2"/>
  <cols>
    <col min="1" max="1" width="24.625" style="1" customWidth="1"/>
    <col min="2" max="7" width="15.375" style="1" customWidth="1"/>
    <col min="8" max="13" width="12.625" style="1" customWidth="1"/>
    <col min="14" max="14" width="11.375" style="1" customWidth="1"/>
    <col min="15" max="16384" width="8.625" style="1"/>
  </cols>
  <sheetData>
    <row r="1" spans="1:7" ht="15.75" x14ac:dyDescent="0.25">
      <c r="A1" s="9" t="s">
        <v>384</v>
      </c>
    </row>
    <row r="3" spans="1:7" ht="63" x14ac:dyDescent="0.2">
      <c r="A3" s="144" t="s">
        <v>49</v>
      </c>
      <c r="B3" s="57" t="s">
        <v>50</v>
      </c>
      <c r="C3" s="57" t="s">
        <v>51</v>
      </c>
      <c r="D3" s="57" t="s">
        <v>52</v>
      </c>
      <c r="E3" s="57" t="s">
        <v>42</v>
      </c>
      <c r="F3" s="57" t="s">
        <v>53</v>
      </c>
      <c r="G3" s="13" t="s">
        <v>54</v>
      </c>
    </row>
    <row r="4" spans="1:7" x14ac:dyDescent="0.2">
      <c r="A4" s="138" t="s">
        <v>55</v>
      </c>
      <c r="B4" s="139">
        <v>591</v>
      </c>
      <c r="C4" s="139">
        <v>0</v>
      </c>
      <c r="D4" s="139">
        <v>9</v>
      </c>
      <c r="E4" s="139">
        <v>600</v>
      </c>
      <c r="F4" s="149">
        <v>1236</v>
      </c>
      <c r="G4" s="150">
        <v>0.49</v>
      </c>
    </row>
    <row r="5" spans="1:7" x14ac:dyDescent="0.2">
      <c r="A5" s="11" t="s">
        <v>56</v>
      </c>
      <c r="B5" s="3">
        <v>2360</v>
      </c>
      <c r="C5" s="5">
        <v>-194</v>
      </c>
      <c r="D5" s="5">
        <v>-17</v>
      </c>
      <c r="E5" s="3">
        <v>2149</v>
      </c>
      <c r="F5" s="3">
        <v>2349</v>
      </c>
      <c r="G5" s="151">
        <v>0.91</v>
      </c>
    </row>
    <row r="6" spans="1:7" x14ac:dyDescent="0.2">
      <c r="A6" s="11" t="s">
        <v>57</v>
      </c>
      <c r="B6" s="5">
        <v>276</v>
      </c>
      <c r="C6" s="5">
        <v>66</v>
      </c>
      <c r="D6" s="5">
        <v>-13</v>
      </c>
      <c r="E6" s="5">
        <v>329</v>
      </c>
      <c r="F6" s="5">
        <v>446</v>
      </c>
      <c r="G6" s="151">
        <v>0.74</v>
      </c>
    </row>
    <row r="7" spans="1:7" x14ac:dyDescent="0.2">
      <c r="A7" s="11" t="s">
        <v>58</v>
      </c>
      <c r="B7" s="5">
        <v>695</v>
      </c>
      <c r="C7" s="3">
        <v>1266</v>
      </c>
      <c r="D7" s="5">
        <v>-51</v>
      </c>
      <c r="E7" s="3">
        <v>1910</v>
      </c>
      <c r="F7" s="3">
        <v>1525</v>
      </c>
      <c r="G7" s="151">
        <v>1.25</v>
      </c>
    </row>
    <row r="8" spans="1:7" x14ac:dyDescent="0.2">
      <c r="A8" s="11" t="s">
        <v>59</v>
      </c>
      <c r="B8" s="5">
        <v>573</v>
      </c>
      <c r="C8" s="5">
        <v>20</v>
      </c>
      <c r="D8" s="5">
        <v>93</v>
      </c>
      <c r="E8" s="5">
        <v>686</v>
      </c>
      <c r="F8" s="5">
        <v>641</v>
      </c>
      <c r="G8" s="151">
        <v>1.07</v>
      </c>
    </row>
    <row r="9" spans="1:7" x14ac:dyDescent="0.2">
      <c r="A9" s="11" t="s">
        <v>60</v>
      </c>
      <c r="B9" s="5">
        <v>940</v>
      </c>
      <c r="C9" s="5">
        <v>-91</v>
      </c>
      <c r="D9" s="5">
        <v>-68</v>
      </c>
      <c r="E9" s="5">
        <v>781</v>
      </c>
      <c r="F9" s="5">
        <v>889</v>
      </c>
      <c r="G9" s="151">
        <v>0.88</v>
      </c>
    </row>
    <row r="10" spans="1:7" x14ac:dyDescent="0.2">
      <c r="A10" s="11" t="s">
        <v>61</v>
      </c>
      <c r="B10" s="5">
        <v>138</v>
      </c>
      <c r="C10" s="5">
        <v>-202</v>
      </c>
      <c r="D10" s="5">
        <v>-86</v>
      </c>
      <c r="E10" s="5">
        <v>-150</v>
      </c>
      <c r="F10" s="5">
        <v>141</v>
      </c>
      <c r="G10" s="6" t="s">
        <v>62</v>
      </c>
    </row>
    <row r="11" spans="1:7" x14ac:dyDescent="0.2">
      <c r="A11" s="11" t="s">
        <v>63</v>
      </c>
      <c r="B11" s="3">
        <v>2079</v>
      </c>
      <c r="C11" s="5">
        <v>-16</v>
      </c>
      <c r="D11" s="5">
        <v>-257</v>
      </c>
      <c r="E11" s="3">
        <v>1806</v>
      </c>
      <c r="F11" s="3">
        <v>1435</v>
      </c>
      <c r="G11" s="151">
        <v>1.26</v>
      </c>
    </row>
    <row r="12" spans="1:7" x14ac:dyDescent="0.2">
      <c r="A12" s="11" t="s">
        <v>64</v>
      </c>
      <c r="B12" s="3">
        <v>1457</v>
      </c>
      <c r="C12" s="5">
        <v>39</v>
      </c>
      <c r="D12" s="5">
        <v>-49</v>
      </c>
      <c r="E12" s="3">
        <v>1447</v>
      </c>
      <c r="F12" s="3">
        <v>1297</v>
      </c>
      <c r="G12" s="151">
        <v>1.1200000000000001</v>
      </c>
    </row>
    <row r="13" spans="1:7" x14ac:dyDescent="0.2">
      <c r="A13" s="11" t="s">
        <v>65</v>
      </c>
      <c r="B13" s="5">
        <v>386</v>
      </c>
      <c r="C13" s="5">
        <v>0</v>
      </c>
      <c r="D13" s="5">
        <v>-109</v>
      </c>
      <c r="E13" s="5">
        <v>277</v>
      </c>
      <c r="F13" s="5">
        <v>798</v>
      </c>
      <c r="G13" s="151">
        <v>0.35</v>
      </c>
    </row>
    <row r="14" spans="1:7" x14ac:dyDescent="0.2">
      <c r="A14" s="11" t="s">
        <v>66</v>
      </c>
      <c r="B14" s="3">
        <v>1900</v>
      </c>
      <c r="C14" s="5">
        <v>33</v>
      </c>
      <c r="D14" s="5">
        <v>-230</v>
      </c>
      <c r="E14" s="3">
        <v>1703</v>
      </c>
      <c r="F14" s="3">
        <v>2685</v>
      </c>
      <c r="G14" s="151">
        <v>0.63</v>
      </c>
    </row>
    <row r="15" spans="1:7" x14ac:dyDescent="0.2">
      <c r="A15" s="11" t="s">
        <v>67</v>
      </c>
      <c r="B15" s="3">
        <v>1145</v>
      </c>
      <c r="C15" s="5">
        <v>70</v>
      </c>
      <c r="D15" s="5">
        <v>-8</v>
      </c>
      <c r="E15" s="3">
        <v>1207</v>
      </c>
      <c r="F15" s="3">
        <v>1599</v>
      </c>
      <c r="G15" s="151">
        <v>0.75</v>
      </c>
    </row>
    <row r="16" spans="1:7" x14ac:dyDescent="0.2">
      <c r="A16" s="11" t="s">
        <v>68</v>
      </c>
      <c r="B16" s="3">
        <v>1530</v>
      </c>
      <c r="C16" s="5">
        <v>305</v>
      </c>
      <c r="D16" s="5">
        <v>51</v>
      </c>
      <c r="E16" s="3">
        <v>1886</v>
      </c>
      <c r="F16" s="3">
        <v>1031</v>
      </c>
      <c r="G16" s="151">
        <v>1.83</v>
      </c>
    </row>
    <row r="17" spans="1:7" x14ac:dyDescent="0.2">
      <c r="A17" s="11" t="s">
        <v>69</v>
      </c>
      <c r="B17" s="3">
        <v>1200</v>
      </c>
      <c r="C17" s="5">
        <v>-16</v>
      </c>
      <c r="D17" s="5">
        <v>-78</v>
      </c>
      <c r="E17" s="3">
        <v>1106</v>
      </c>
      <c r="F17" s="3">
        <v>1502</v>
      </c>
      <c r="G17" s="151">
        <v>0.74</v>
      </c>
    </row>
    <row r="18" spans="1:7" x14ac:dyDescent="0.2">
      <c r="A18" s="11" t="s">
        <v>70</v>
      </c>
      <c r="B18" s="5">
        <v>699</v>
      </c>
      <c r="C18" s="5">
        <v>26</v>
      </c>
      <c r="D18" s="5">
        <v>374</v>
      </c>
      <c r="E18" s="3">
        <v>1099</v>
      </c>
      <c r="F18" s="5">
        <v>593</v>
      </c>
      <c r="G18" s="151">
        <v>1.85</v>
      </c>
    </row>
    <row r="19" spans="1:7" x14ac:dyDescent="0.2">
      <c r="A19" s="11" t="s">
        <v>71</v>
      </c>
      <c r="B19" s="5">
        <v>277</v>
      </c>
      <c r="C19" s="5">
        <v>-22</v>
      </c>
      <c r="D19" s="5">
        <v>-136</v>
      </c>
      <c r="E19" s="5">
        <v>119</v>
      </c>
      <c r="F19" s="3">
        <v>1170</v>
      </c>
      <c r="G19" s="151">
        <v>0.1</v>
      </c>
    </row>
    <row r="20" spans="1:7" x14ac:dyDescent="0.2">
      <c r="A20" s="11" t="s">
        <v>72</v>
      </c>
      <c r="B20" s="5">
        <v>871</v>
      </c>
      <c r="C20" s="5">
        <v>124</v>
      </c>
      <c r="D20" s="5">
        <v>-73</v>
      </c>
      <c r="E20" s="5">
        <v>922</v>
      </c>
      <c r="F20" s="5">
        <v>559</v>
      </c>
      <c r="G20" s="151">
        <v>1.65</v>
      </c>
    </row>
    <row r="21" spans="1:7" x14ac:dyDescent="0.2">
      <c r="A21" s="11" t="s">
        <v>73</v>
      </c>
      <c r="B21" s="5">
        <v>913</v>
      </c>
      <c r="C21" s="5">
        <v>0</v>
      </c>
      <c r="D21" s="5">
        <v>24</v>
      </c>
      <c r="E21" s="5">
        <v>937</v>
      </c>
      <c r="F21" s="5">
        <v>822</v>
      </c>
      <c r="G21" s="151">
        <v>1.1399999999999999</v>
      </c>
    </row>
    <row r="22" spans="1:7" x14ac:dyDescent="0.2">
      <c r="A22" s="11" t="s">
        <v>74</v>
      </c>
      <c r="B22" s="5">
        <v>370</v>
      </c>
      <c r="C22" s="5">
        <v>-3</v>
      </c>
      <c r="D22" s="5">
        <v>23</v>
      </c>
      <c r="E22" s="5">
        <v>390</v>
      </c>
      <c r="F22" s="3">
        <v>1264</v>
      </c>
      <c r="G22" s="151">
        <v>0.31</v>
      </c>
    </row>
    <row r="23" spans="1:7" x14ac:dyDescent="0.2">
      <c r="A23" s="11" t="s">
        <v>75</v>
      </c>
      <c r="B23" s="5">
        <v>335</v>
      </c>
      <c r="C23" s="5">
        <v>-53</v>
      </c>
      <c r="D23" s="5">
        <v>115</v>
      </c>
      <c r="E23" s="5">
        <v>397</v>
      </c>
      <c r="F23" s="5">
        <v>733</v>
      </c>
      <c r="G23" s="151">
        <v>0.54</v>
      </c>
    </row>
    <row r="24" spans="1:7" x14ac:dyDescent="0.2">
      <c r="A24" s="11" t="s">
        <v>76</v>
      </c>
      <c r="B24" s="5">
        <v>217</v>
      </c>
      <c r="C24" s="5">
        <v>729</v>
      </c>
      <c r="D24" s="5">
        <v>-24</v>
      </c>
      <c r="E24" s="5">
        <v>922</v>
      </c>
      <c r="F24" s="5">
        <v>643</v>
      </c>
      <c r="G24" s="151">
        <v>1.43</v>
      </c>
    </row>
    <row r="25" spans="1:7" x14ac:dyDescent="0.2">
      <c r="A25" s="11" t="s">
        <v>77</v>
      </c>
      <c r="B25" s="3">
        <v>1545</v>
      </c>
      <c r="C25" s="5">
        <v>1</v>
      </c>
      <c r="D25" s="5">
        <v>-186</v>
      </c>
      <c r="E25" s="3">
        <v>1360</v>
      </c>
      <c r="F25" s="3">
        <v>1559</v>
      </c>
      <c r="G25" s="151">
        <v>0.87</v>
      </c>
    </row>
    <row r="26" spans="1:7" x14ac:dyDescent="0.2">
      <c r="A26" s="11" t="s">
        <v>78</v>
      </c>
      <c r="B26" s="5">
        <v>527</v>
      </c>
      <c r="C26" s="5">
        <v>73</v>
      </c>
      <c r="D26" s="5">
        <v>-176</v>
      </c>
      <c r="E26" s="5">
        <v>424</v>
      </c>
      <c r="F26" s="3">
        <v>1385</v>
      </c>
      <c r="G26" s="151">
        <v>0.31</v>
      </c>
    </row>
    <row r="27" spans="1:7" x14ac:dyDescent="0.2">
      <c r="A27" s="11" t="s">
        <v>79</v>
      </c>
      <c r="B27" s="5">
        <v>990</v>
      </c>
      <c r="C27" s="5">
        <v>0</v>
      </c>
      <c r="D27" s="5">
        <v>0</v>
      </c>
      <c r="E27" s="5">
        <v>990</v>
      </c>
      <c r="F27" s="3">
        <v>1471</v>
      </c>
      <c r="G27" s="151">
        <v>0.67</v>
      </c>
    </row>
    <row r="28" spans="1:7" x14ac:dyDescent="0.2">
      <c r="A28" s="11" t="s">
        <v>80</v>
      </c>
      <c r="B28" s="5">
        <v>646</v>
      </c>
      <c r="C28" s="5">
        <v>-24</v>
      </c>
      <c r="D28" s="5">
        <v>-16</v>
      </c>
      <c r="E28" s="5">
        <v>606</v>
      </c>
      <c r="F28" s="5">
        <v>411</v>
      </c>
      <c r="G28" s="151">
        <v>1.47</v>
      </c>
    </row>
    <row r="29" spans="1:7" x14ac:dyDescent="0.2">
      <c r="A29" s="11" t="s">
        <v>81</v>
      </c>
      <c r="B29" s="5">
        <v>858</v>
      </c>
      <c r="C29" s="5">
        <v>-7</v>
      </c>
      <c r="D29" s="5">
        <v>-185</v>
      </c>
      <c r="E29" s="5">
        <v>666</v>
      </c>
      <c r="F29" s="3">
        <v>1994</v>
      </c>
      <c r="G29" s="151">
        <v>0.33</v>
      </c>
    </row>
    <row r="30" spans="1:7" x14ac:dyDescent="0.2">
      <c r="A30" s="11" t="s">
        <v>82</v>
      </c>
      <c r="B30" s="5">
        <v>466</v>
      </c>
      <c r="C30" s="5">
        <v>10</v>
      </c>
      <c r="D30" s="5">
        <v>5</v>
      </c>
      <c r="E30" s="5">
        <v>481</v>
      </c>
      <c r="F30" s="3">
        <v>1123</v>
      </c>
      <c r="G30" s="151">
        <v>0.43</v>
      </c>
    </row>
    <row r="31" spans="1:7" x14ac:dyDescent="0.2">
      <c r="A31" s="11" t="s">
        <v>83</v>
      </c>
      <c r="B31" s="5">
        <v>381</v>
      </c>
      <c r="C31" s="5">
        <v>-10</v>
      </c>
      <c r="D31" s="5">
        <v>-144</v>
      </c>
      <c r="E31" s="5">
        <v>227</v>
      </c>
      <c r="F31" s="5">
        <v>315</v>
      </c>
      <c r="G31" s="151">
        <v>0.72</v>
      </c>
    </row>
    <row r="32" spans="1:7" x14ac:dyDescent="0.2">
      <c r="A32" s="11" t="s">
        <v>84</v>
      </c>
      <c r="B32" s="5">
        <v>818</v>
      </c>
      <c r="C32" s="5">
        <v>-7</v>
      </c>
      <c r="D32" s="5">
        <v>-638</v>
      </c>
      <c r="E32" s="5">
        <v>173</v>
      </c>
      <c r="F32" s="3">
        <v>2736</v>
      </c>
      <c r="G32" s="151">
        <v>0.06</v>
      </c>
    </row>
    <row r="33" spans="1:7" x14ac:dyDescent="0.2">
      <c r="A33" s="11" t="s">
        <v>85</v>
      </c>
      <c r="B33" s="5">
        <v>697</v>
      </c>
      <c r="C33" s="5">
        <v>119</v>
      </c>
      <c r="D33" s="5">
        <v>-216</v>
      </c>
      <c r="E33" s="5">
        <v>600</v>
      </c>
      <c r="F33" s="5">
        <v>363</v>
      </c>
      <c r="G33" s="151">
        <v>1.65</v>
      </c>
    </row>
    <row r="34" spans="1:7" x14ac:dyDescent="0.2">
      <c r="A34" s="11" t="s">
        <v>86</v>
      </c>
      <c r="B34" s="3">
        <v>2003</v>
      </c>
      <c r="C34" s="5">
        <v>19</v>
      </c>
      <c r="D34" s="5">
        <v>-86</v>
      </c>
      <c r="E34" s="3">
        <v>1936</v>
      </c>
      <c r="F34" s="3">
        <v>3931</v>
      </c>
      <c r="G34" s="151">
        <v>0.49</v>
      </c>
    </row>
    <row r="35" spans="1:7" x14ac:dyDescent="0.2">
      <c r="A35" s="11" t="s">
        <v>87</v>
      </c>
      <c r="B35" s="5">
        <v>714</v>
      </c>
      <c r="C35" s="5">
        <v>592</v>
      </c>
      <c r="D35" s="5">
        <v>-39</v>
      </c>
      <c r="E35" s="3">
        <v>1267</v>
      </c>
      <c r="F35" s="5">
        <v>862</v>
      </c>
      <c r="G35" s="151">
        <v>1.47</v>
      </c>
    </row>
    <row r="36" spans="1:7" x14ac:dyDescent="0.2">
      <c r="A36" s="11" t="s">
        <v>88</v>
      </c>
      <c r="B36" s="3">
        <v>2110</v>
      </c>
      <c r="C36" s="5">
        <v>-18</v>
      </c>
      <c r="D36" s="5">
        <v>-41</v>
      </c>
      <c r="E36" s="3">
        <v>2051</v>
      </c>
      <c r="F36" s="3">
        <v>1812</v>
      </c>
      <c r="G36" s="151">
        <v>1.1299999999999999</v>
      </c>
    </row>
    <row r="37" spans="1:7" x14ac:dyDescent="0.2">
      <c r="A37" s="11" t="s">
        <v>89</v>
      </c>
      <c r="B37" s="3">
        <v>1144</v>
      </c>
      <c r="C37" s="5">
        <v>-353</v>
      </c>
      <c r="D37" s="5">
        <v>-12</v>
      </c>
      <c r="E37" s="5">
        <v>779</v>
      </c>
      <c r="F37" s="3">
        <v>1068</v>
      </c>
      <c r="G37" s="151">
        <v>0.73</v>
      </c>
    </row>
    <row r="38" spans="1:7" x14ac:dyDescent="0.2">
      <c r="A38" s="12" t="s">
        <v>90</v>
      </c>
      <c r="B38" s="7">
        <v>31851</v>
      </c>
      <c r="C38" s="7">
        <v>2476</v>
      </c>
      <c r="D38" s="7">
        <v>-2244</v>
      </c>
      <c r="E38" s="7">
        <v>32083</v>
      </c>
      <c r="F38" s="7">
        <v>42388</v>
      </c>
      <c r="G38" s="14">
        <v>0.76</v>
      </c>
    </row>
    <row r="40" spans="1:7" ht="15.75" x14ac:dyDescent="0.25">
      <c r="A40" s="9" t="s">
        <v>91</v>
      </c>
    </row>
    <row r="42" spans="1:7" ht="47.25" x14ac:dyDescent="0.2">
      <c r="A42" s="144" t="s">
        <v>49</v>
      </c>
      <c r="B42" s="57" t="s">
        <v>92</v>
      </c>
      <c r="C42" s="57" t="s">
        <v>93</v>
      </c>
      <c r="D42" s="13" t="s">
        <v>94</v>
      </c>
    </row>
    <row r="43" spans="1:7" x14ac:dyDescent="0.2">
      <c r="A43" s="152" t="s">
        <v>55</v>
      </c>
      <c r="B43" s="149">
        <v>1693</v>
      </c>
      <c r="C43" s="149">
        <v>3708</v>
      </c>
      <c r="D43" s="150">
        <v>0.46</v>
      </c>
    </row>
    <row r="44" spans="1:7" x14ac:dyDescent="0.2">
      <c r="A44" s="11" t="s">
        <v>56</v>
      </c>
      <c r="B44" s="3">
        <v>6375</v>
      </c>
      <c r="C44" s="3">
        <v>7047</v>
      </c>
      <c r="D44" s="151">
        <v>0.9</v>
      </c>
    </row>
    <row r="45" spans="1:7" x14ac:dyDescent="0.2">
      <c r="A45" s="11" t="s">
        <v>57</v>
      </c>
      <c r="B45" s="3">
        <v>1317</v>
      </c>
      <c r="C45" s="3">
        <v>1338</v>
      </c>
      <c r="D45" s="151">
        <v>0.98</v>
      </c>
    </row>
    <row r="46" spans="1:7" x14ac:dyDescent="0.2">
      <c r="A46" s="11" t="s">
        <v>58</v>
      </c>
      <c r="B46" s="3">
        <v>6297</v>
      </c>
      <c r="C46" s="3">
        <v>4575</v>
      </c>
      <c r="D46" s="151">
        <v>1.38</v>
      </c>
    </row>
    <row r="47" spans="1:7" x14ac:dyDescent="0.2">
      <c r="A47" s="11" t="s">
        <v>59</v>
      </c>
      <c r="B47" s="3">
        <v>2481</v>
      </c>
      <c r="C47" s="3">
        <v>1923</v>
      </c>
      <c r="D47" s="151">
        <v>1.29</v>
      </c>
    </row>
    <row r="48" spans="1:7" x14ac:dyDescent="0.2">
      <c r="A48" s="11" t="s">
        <v>60</v>
      </c>
      <c r="B48" s="3">
        <v>3572</v>
      </c>
      <c r="C48" s="3">
        <v>2667</v>
      </c>
      <c r="D48" s="151">
        <v>1.34</v>
      </c>
    </row>
    <row r="49" spans="1:4" x14ac:dyDescent="0.2">
      <c r="A49" s="11" t="s">
        <v>61</v>
      </c>
      <c r="B49" s="3">
        <v>-180</v>
      </c>
      <c r="C49" s="3">
        <v>423</v>
      </c>
      <c r="D49" s="151">
        <v>-0.43</v>
      </c>
    </row>
    <row r="50" spans="1:4" x14ac:dyDescent="0.2">
      <c r="A50" s="11" t="s">
        <v>63</v>
      </c>
      <c r="B50" s="3">
        <v>6499</v>
      </c>
      <c r="C50" s="3">
        <v>4305</v>
      </c>
      <c r="D50" s="151">
        <v>1.51</v>
      </c>
    </row>
    <row r="51" spans="1:4" x14ac:dyDescent="0.2">
      <c r="A51" s="11" t="s">
        <v>64</v>
      </c>
      <c r="B51" s="3">
        <v>4565</v>
      </c>
      <c r="C51" s="3">
        <v>3891</v>
      </c>
      <c r="D51" s="151">
        <v>1.17</v>
      </c>
    </row>
    <row r="52" spans="1:4" x14ac:dyDescent="0.2">
      <c r="A52" s="11" t="s">
        <v>65</v>
      </c>
      <c r="B52" s="3">
        <v>1824</v>
      </c>
      <c r="C52" s="3">
        <v>2394</v>
      </c>
      <c r="D52" s="151">
        <v>0.76</v>
      </c>
    </row>
    <row r="53" spans="1:4" x14ac:dyDescent="0.2">
      <c r="A53" s="11" t="s">
        <v>66</v>
      </c>
      <c r="B53" s="3">
        <v>6163</v>
      </c>
      <c r="C53" s="3">
        <v>8055</v>
      </c>
      <c r="D53" s="151">
        <v>0.77</v>
      </c>
    </row>
    <row r="54" spans="1:4" x14ac:dyDescent="0.2">
      <c r="A54" s="11" t="s">
        <v>67</v>
      </c>
      <c r="B54" s="3">
        <v>4982</v>
      </c>
      <c r="C54" s="3">
        <v>4797</v>
      </c>
      <c r="D54" s="151">
        <v>1.04</v>
      </c>
    </row>
    <row r="55" spans="1:4" x14ac:dyDescent="0.2">
      <c r="A55" s="11" t="s">
        <v>68</v>
      </c>
      <c r="B55" s="3">
        <v>3318</v>
      </c>
      <c r="C55" s="3">
        <v>3093</v>
      </c>
      <c r="D55" s="151">
        <v>1.07</v>
      </c>
    </row>
    <row r="56" spans="1:4" x14ac:dyDescent="0.2">
      <c r="A56" s="11" t="s">
        <v>69</v>
      </c>
      <c r="B56" s="3">
        <v>2624</v>
      </c>
      <c r="C56" s="3">
        <v>4506</v>
      </c>
      <c r="D56" s="151">
        <v>0.57999999999999996</v>
      </c>
    </row>
    <row r="57" spans="1:4" x14ac:dyDescent="0.2">
      <c r="A57" s="11" t="s">
        <v>70</v>
      </c>
      <c r="B57" s="3">
        <v>2130</v>
      </c>
      <c r="C57" s="3">
        <v>1779</v>
      </c>
      <c r="D57" s="151">
        <v>1.2</v>
      </c>
    </row>
    <row r="58" spans="1:4" x14ac:dyDescent="0.2">
      <c r="A58" s="11" t="s">
        <v>71</v>
      </c>
      <c r="B58" s="3">
        <v>2405</v>
      </c>
      <c r="C58" s="3">
        <v>3510</v>
      </c>
      <c r="D58" s="151">
        <v>0.69</v>
      </c>
    </row>
    <row r="59" spans="1:4" x14ac:dyDescent="0.2">
      <c r="A59" s="11" t="s">
        <v>72</v>
      </c>
      <c r="B59" s="3">
        <v>2773</v>
      </c>
      <c r="C59" s="3">
        <v>1677</v>
      </c>
      <c r="D59" s="151">
        <v>1.65</v>
      </c>
    </row>
    <row r="60" spans="1:4" x14ac:dyDescent="0.2">
      <c r="A60" s="11" t="s">
        <v>73</v>
      </c>
      <c r="B60" s="3">
        <v>3034</v>
      </c>
      <c r="C60" s="3">
        <v>2466</v>
      </c>
      <c r="D60" s="151">
        <v>1.23</v>
      </c>
    </row>
    <row r="61" spans="1:4" x14ac:dyDescent="0.2">
      <c r="A61" s="11" t="s">
        <v>74</v>
      </c>
      <c r="B61" s="3">
        <v>3829</v>
      </c>
      <c r="C61" s="3">
        <v>3792</v>
      </c>
      <c r="D61" s="151">
        <v>1.01</v>
      </c>
    </row>
    <row r="62" spans="1:4" x14ac:dyDescent="0.2">
      <c r="A62" s="11" t="s">
        <v>75</v>
      </c>
      <c r="B62" s="3">
        <v>830</v>
      </c>
      <c r="C62" s="3">
        <v>2199</v>
      </c>
      <c r="D62" s="151">
        <v>0.38</v>
      </c>
    </row>
    <row r="63" spans="1:4" x14ac:dyDescent="0.2">
      <c r="A63" s="11" t="s">
        <v>76</v>
      </c>
      <c r="B63" s="3">
        <v>1503</v>
      </c>
      <c r="C63" s="3">
        <v>1929</v>
      </c>
      <c r="D63" s="151">
        <v>0.78</v>
      </c>
    </row>
    <row r="64" spans="1:4" x14ac:dyDescent="0.2">
      <c r="A64" s="11" t="s">
        <v>77</v>
      </c>
      <c r="B64" s="3">
        <v>5298</v>
      </c>
      <c r="C64" s="3">
        <v>4677</v>
      </c>
      <c r="D64" s="151">
        <v>1.1299999999999999</v>
      </c>
    </row>
    <row r="65" spans="1:4" x14ac:dyDescent="0.2">
      <c r="A65" s="11" t="s">
        <v>78</v>
      </c>
      <c r="B65" s="3">
        <v>3940</v>
      </c>
      <c r="C65" s="3">
        <v>4155</v>
      </c>
      <c r="D65" s="151">
        <v>0.95</v>
      </c>
    </row>
    <row r="66" spans="1:4" x14ac:dyDescent="0.2">
      <c r="A66" s="11" t="s">
        <v>95</v>
      </c>
      <c r="B66" s="3">
        <v>1997</v>
      </c>
      <c r="C66" s="3">
        <v>4413</v>
      </c>
      <c r="D66" s="151">
        <v>0.45</v>
      </c>
    </row>
    <row r="67" spans="1:4" x14ac:dyDescent="0.2">
      <c r="A67" s="11" t="s">
        <v>80</v>
      </c>
      <c r="B67" s="3">
        <v>1729</v>
      </c>
      <c r="C67" s="3">
        <v>1233</v>
      </c>
      <c r="D67" s="151">
        <v>1.4</v>
      </c>
    </row>
    <row r="68" spans="1:4" x14ac:dyDescent="0.2">
      <c r="A68" s="11" t="s">
        <v>81</v>
      </c>
      <c r="B68" s="3">
        <v>4932</v>
      </c>
      <c r="C68" s="3">
        <v>5982</v>
      </c>
      <c r="D68" s="151">
        <v>0.82</v>
      </c>
    </row>
    <row r="69" spans="1:4" x14ac:dyDescent="0.2">
      <c r="A69" s="11" t="s">
        <v>82</v>
      </c>
      <c r="B69" s="3">
        <v>1603</v>
      </c>
      <c r="C69" s="3">
        <v>3369</v>
      </c>
      <c r="D69" s="151">
        <v>0.48</v>
      </c>
    </row>
    <row r="70" spans="1:4" x14ac:dyDescent="0.2">
      <c r="A70" s="11" t="s">
        <v>83</v>
      </c>
      <c r="B70" s="3">
        <v>1237</v>
      </c>
      <c r="C70" s="3">
        <v>945</v>
      </c>
      <c r="D70" s="151">
        <v>1.31</v>
      </c>
    </row>
    <row r="71" spans="1:4" x14ac:dyDescent="0.2">
      <c r="A71" s="11" t="s">
        <v>84</v>
      </c>
      <c r="B71" s="3">
        <v>4182</v>
      </c>
      <c r="C71" s="3">
        <v>8208</v>
      </c>
      <c r="D71" s="151">
        <v>0.51</v>
      </c>
    </row>
    <row r="72" spans="1:4" x14ac:dyDescent="0.2">
      <c r="A72" s="11" t="s">
        <v>85</v>
      </c>
      <c r="B72" s="3">
        <v>1688</v>
      </c>
      <c r="C72" s="3">
        <v>1089</v>
      </c>
      <c r="D72" s="151">
        <v>1.55</v>
      </c>
    </row>
    <row r="73" spans="1:4" x14ac:dyDescent="0.2">
      <c r="A73" s="11" t="s">
        <v>86</v>
      </c>
      <c r="B73" s="3">
        <v>9241</v>
      </c>
      <c r="C73" s="3">
        <v>11793</v>
      </c>
      <c r="D73" s="151">
        <v>0.78</v>
      </c>
    </row>
    <row r="74" spans="1:4" x14ac:dyDescent="0.2">
      <c r="A74" s="11" t="s">
        <v>87</v>
      </c>
      <c r="B74" s="3">
        <v>3106</v>
      </c>
      <c r="C74" s="3">
        <v>2586</v>
      </c>
      <c r="D74" s="151">
        <v>1.2</v>
      </c>
    </row>
    <row r="75" spans="1:4" x14ac:dyDescent="0.2">
      <c r="A75" s="11" t="s">
        <v>88</v>
      </c>
      <c r="B75" s="3">
        <v>7478</v>
      </c>
      <c r="C75" s="3">
        <v>5436</v>
      </c>
      <c r="D75" s="151">
        <v>1.38</v>
      </c>
    </row>
    <row r="76" spans="1:4" x14ac:dyDescent="0.2">
      <c r="A76" s="11" t="s">
        <v>89</v>
      </c>
      <c r="B76" s="3">
        <v>3217</v>
      </c>
      <c r="C76" s="3">
        <v>3204</v>
      </c>
      <c r="D76" s="151">
        <v>1</v>
      </c>
    </row>
    <row r="77" spans="1:4" x14ac:dyDescent="0.2">
      <c r="A77" s="12" t="s">
        <v>90</v>
      </c>
      <c r="B77" s="7">
        <f>SUM(B43:B76)</f>
        <v>117682</v>
      </c>
      <c r="C77" s="7">
        <f>SUM(C43:C76)</f>
        <v>127164</v>
      </c>
      <c r="D77" s="14">
        <v>0.93</v>
      </c>
    </row>
    <row r="80" spans="1:4" ht="15.75" x14ac:dyDescent="0.25">
      <c r="A80" s="9" t="s">
        <v>96</v>
      </c>
    </row>
    <row r="82" spans="1:6" ht="32.25" customHeight="1" x14ac:dyDescent="0.2">
      <c r="A82" s="144" t="s">
        <v>97</v>
      </c>
      <c r="B82" s="57" t="s">
        <v>98</v>
      </c>
      <c r="C82" s="57" t="s">
        <v>99</v>
      </c>
      <c r="D82" s="57" t="s">
        <v>100</v>
      </c>
      <c r="E82" s="57" t="s">
        <v>101</v>
      </c>
      <c r="F82" s="13" t="s">
        <v>42</v>
      </c>
    </row>
    <row r="83" spans="1:6" x14ac:dyDescent="0.2">
      <c r="A83" s="152" t="s">
        <v>102</v>
      </c>
      <c r="B83" s="149">
        <v>373</v>
      </c>
      <c r="C83" s="149">
        <v>648</v>
      </c>
      <c r="D83" s="149">
        <v>496</v>
      </c>
      <c r="E83" s="149">
        <v>99</v>
      </c>
      <c r="F83" s="153">
        <v>1616</v>
      </c>
    </row>
    <row r="84" spans="1:6" x14ac:dyDescent="0.2">
      <c r="A84" s="11" t="s">
        <v>103</v>
      </c>
      <c r="B84" s="3">
        <v>1183</v>
      </c>
      <c r="C84" s="3">
        <v>1314</v>
      </c>
      <c r="D84" s="3">
        <v>331</v>
      </c>
      <c r="E84" s="3">
        <v>26</v>
      </c>
      <c r="F84" s="4">
        <v>2854</v>
      </c>
    </row>
    <row r="85" spans="1:6" x14ac:dyDescent="0.2">
      <c r="A85" s="11" t="s">
        <v>104</v>
      </c>
      <c r="B85" s="3">
        <v>406</v>
      </c>
      <c r="C85" s="3">
        <v>547</v>
      </c>
      <c r="D85" s="3">
        <v>343</v>
      </c>
      <c r="E85" s="3">
        <v>135</v>
      </c>
      <c r="F85" s="4">
        <v>1431</v>
      </c>
    </row>
    <row r="86" spans="1:6" x14ac:dyDescent="0.2">
      <c r="A86" s="11" t="s">
        <v>105</v>
      </c>
      <c r="B86" s="3">
        <v>11993</v>
      </c>
      <c r="C86" s="3">
        <v>12697</v>
      </c>
      <c r="D86" s="3">
        <v>3968</v>
      </c>
      <c r="E86" s="3">
        <v>1711</v>
      </c>
      <c r="F86" s="4">
        <v>30369</v>
      </c>
    </row>
    <row r="87" spans="1:6" x14ac:dyDescent="0.2">
      <c r="A87" s="12" t="s">
        <v>106</v>
      </c>
      <c r="B87" s="7">
        <f>SUM(B83:B86)</f>
        <v>13955</v>
      </c>
      <c r="C87" s="7">
        <f t="shared" ref="C87:E87" si="0">SUM(C83:C86)</f>
        <v>15206</v>
      </c>
      <c r="D87" s="7">
        <f t="shared" si="0"/>
        <v>5138</v>
      </c>
      <c r="E87" s="7">
        <f t="shared" si="0"/>
        <v>1971</v>
      </c>
      <c r="F87" s="8">
        <f>SUM(F83:F86)</f>
        <v>36270</v>
      </c>
    </row>
    <row r="88" spans="1:6" ht="31.5" x14ac:dyDescent="0.2">
      <c r="A88" s="144" t="s">
        <v>97</v>
      </c>
      <c r="B88" s="57" t="s">
        <v>98</v>
      </c>
      <c r="C88" s="57" t="s">
        <v>99</v>
      </c>
      <c r="D88" s="57" t="s">
        <v>100</v>
      </c>
      <c r="E88" s="57" t="s">
        <v>101</v>
      </c>
      <c r="F88" s="13" t="s">
        <v>107</v>
      </c>
    </row>
    <row r="89" spans="1:6" x14ac:dyDescent="0.2">
      <c r="A89" s="152" t="s">
        <v>102</v>
      </c>
      <c r="B89" s="154">
        <v>0.23081683168316833</v>
      </c>
      <c r="C89" s="154">
        <v>0.40099009900990101</v>
      </c>
      <c r="D89" s="154">
        <v>0.30693069306930693</v>
      </c>
      <c r="E89" s="154">
        <v>6.1262376237623761E-2</v>
      </c>
      <c r="F89" s="150">
        <f>D89+E89</f>
        <v>0.36819306930693069</v>
      </c>
    </row>
    <row r="90" spans="1:6" x14ac:dyDescent="0.2">
      <c r="A90" s="11" t="s">
        <v>103</v>
      </c>
      <c r="B90" s="155">
        <v>0.41450595655220746</v>
      </c>
      <c r="C90" s="155">
        <v>0.46040644709180101</v>
      </c>
      <c r="D90" s="155">
        <v>0.11597757533286615</v>
      </c>
      <c r="E90" s="155">
        <v>9.1100210231254385E-3</v>
      </c>
      <c r="F90" s="151">
        <f>D90+E90</f>
        <v>0.12508759635599159</v>
      </c>
    </row>
    <row r="91" spans="1:6" x14ac:dyDescent="0.2">
      <c r="A91" s="11" t="s">
        <v>104</v>
      </c>
      <c r="B91" s="155">
        <v>0.28371767994409502</v>
      </c>
      <c r="C91" s="155">
        <v>0.38225017470300487</v>
      </c>
      <c r="D91" s="155">
        <v>0.23969252271139063</v>
      </c>
      <c r="E91" s="155">
        <v>9.4339622641509441E-2</v>
      </c>
      <c r="F91" s="151">
        <f>D91+E91</f>
        <v>0.33403214535290005</v>
      </c>
    </row>
    <row r="92" spans="1:6" x14ac:dyDescent="0.2">
      <c r="A92" s="11" t="s">
        <v>105</v>
      </c>
      <c r="B92" s="155">
        <v>0.3949092824920149</v>
      </c>
      <c r="C92" s="155">
        <v>0.41809081629293027</v>
      </c>
      <c r="D92" s="155">
        <v>0.13065955415061412</v>
      </c>
      <c r="E92" s="155">
        <v>5.6340347064440716E-2</v>
      </c>
      <c r="F92" s="151">
        <f>D92+E92</f>
        <v>0.18699990121505483</v>
      </c>
    </row>
    <row r="93" spans="1:6" x14ac:dyDescent="0.2">
      <c r="A93" s="12" t="s">
        <v>106</v>
      </c>
      <c r="B93" s="58">
        <v>0.38475323959194929</v>
      </c>
      <c r="C93" s="58">
        <v>0.4192445547284257</v>
      </c>
      <c r="D93" s="58">
        <v>0.14165977391783843</v>
      </c>
      <c r="E93" s="58">
        <v>5.4342431761786603E-2</v>
      </c>
      <c r="F93" s="14">
        <f>D93+E93</f>
        <v>0.19600220567962504</v>
      </c>
    </row>
    <row r="95" spans="1:6" ht="15.75" x14ac:dyDescent="0.25">
      <c r="A95" s="9" t="s">
        <v>385</v>
      </c>
    </row>
    <row r="97" spans="1:14" ht="14.45" customHeight="1" thickBot="1" x14ac:dyDescent="0.25">
      <c r="A97" s="251" t="s">
        <v>108</v>
      </c>
      <c r="B97" s="253" t="s">
        <v>109</v>
      </c>
      <c r="C97" s="254"/>
      <c r="D97" s="254"/>
      <c r="E97" s="254"/>
      <c r="F97" s="253" t="s">
        <v>110</v>
      </c>
      <c r="G97" s="254"/>
      <c r="H97" s="254"/>
      <c r="I97" s="254"/>
      <c r="J97" s="253" t="s">
        <v>111</v>
      </c>
      <c r="K97" s="254"/>
      <c r="L97" s="254"/>
      <c r="M97" s="254"/>
      <c r="N97" s="249" t="s">
        <v>112</v>
      </c>
    </row>
    <row r="98" spans="1:14" ht="31.5" x14ac:dyDescent="0.2">
      <c r="A98" s="252"/>
      <c r="B98" s="16" t="s">
        <v>105</v>
      </c>
      <c r="C98" s="16" t="s">
        <v>102</v>
      </c>
      <c r="D98" s="16" t="s">
        <v>103</v>
      </c>
      <c r="E98" s="16" t="s">
        <v>104</v>
      </c>
      <c r="F98" s="16" t="s">
        <v>105</v>
      </c>
      <c r="G98" s="16" t="s">
        <v>102</v>
      </c>
      <c r="H98" s="16" t="s">
        <v>103</v>
      </c>
      <c r="I98" s="16" t="s">
        <v>104</v>
      </c>
      <c r="J98" s="16" t="s">
        <v>105</v>
      </c>
      <c r="K98" s="16" t="s">
        <v>102</v>
      </c>
      <c r="L98" s="16" t="s">
        <v>103</v>
      </c>
      <c r="M98" s="16" t="s">
        <v>104</v>
      </c>
      <c r="N98" s="250"/>
    </row>
    <row r="99" spans="1:14" x14ac:dyDescent="0.2">
      <c r="A99" s="17" t="s">
        <v>55</v>
      </c>
      <c r="B99" s="156">
        <v>4</v>
      </c>
      <c r="C99" s="157">
        <v>0</v>
      </c>
      <c r="D99" s="157">
        <v>0</v>
      </c>
      <c r="E99" s="158">
        <v>0</v>
      </c>
      <c r="F99" s="156">
        <v>404</v>
      </c>
      <c r="G99" s="157">
        <v>0</v>
      </c>
      <c r="H99" s="157">
        <v>155</v>
      </c>
      <c r="I99" s="158">
        <v>36</v>
      </c>
      <c r="J99" s="156">
        <v>400</v>
      </c>
      <c r="K99" s="157">
        <v>0</v>
      </c>
      <c r="L99" s="157">
        <v>155</v>
      </c>
      <c r="M99" s="158">
        <v>36</v>
      </c>
      <c r="N99" s="159">
        <v>0.32</v>
      </c>
    </row>
    <row r="100" spans="1:14" x14ac:dyDescent="0.2">
      <c r="A100" s="19" t="s">
        <v>56</v>
      </c>
      <c r="B100" s="59">
        <v>227</v>
      </c>
      <c r="C100" s="160">
        <v>0</v>
      </c>
      <c r="D100" s="160">
        <v>0</v>
      </c>
      <c r="E100" s="161">
        <v>0</v>
      </c>
      <c r="F100" s="59">
        <v>2246</v>
      </c>
      <c r="G100" s="160">
        <v>20</v>
      </c>
      <c r="H100" s="160">
        <v>176</v>
      </c>
      <c r="I100" s="161">
        <v>145</v>
      </c>
      <c r="J100" s="59">
        <v>2019</v>
      </c>
      <c r="K100" s="160">
        <v>20</v>
      </c>
      <c r="L100" s="160">
        <v>176</v>
      </c>
      <c r="M100" s="161">
        <v>145</v>
      </c>
      <c r="N100" s="60">
        <v>0.14000000000000001</v>
      </c>
    </row>
    <row r="101" spans="1:14" x14ac:dyDescent="0.2">
      <c r="A101" s="19" t="s">
        <v>57</v>
      </c>
      <c r="B101" s="59">
        <v>27</v>
      </c>
      <c r="C101" s="160">
        <v>0</v>
      </c>
      <c r="D101" s="160">
        <v>0</v>
      </c>
      <c r="E101" s="161">
        <v>0</v>
      </c>
      <c r="F101" s="59">
        <v>303</v>
      </c>
      <c r="G101" s="160">
        <v>0</v>
      </c>
      <c r="H101" s="160">
        <v>0</v>
      </c>
      <c r="I101" s="161">
        <v>0</v>
      </c>
      <c r="J101" s="59">
        <v>276</v>
      </c>
      <c r="K101" s="160">
        <v>0</v>
      </c>
      <c r="L101" s="160">
        <v>0</v>
      </c>
      <c r="M101" s="161">
        <v>0</v>
      </c>
      <c r="N101" s="60">
        <v>0</v>
      </c>
    </row>
    <row r="102" spans="1:14" x14ac:dyDescent="0.2">
      <c r="A102" s="19" t="s">
        <v>58</v>
      </c>
      <c r="B102" s="59">
        <v>119</v>
      </c>
      <c r="C102" s="160">
        <v>257</v>
      </c>
      <c r="D102" s="160">
        <v>0</v>
      </c>
      <c r="E102" s="161">
        <v>0</v>
      </c>
      <c r="F102" s="59">
        <v>961</v>
      </c>
      <c r="G102" s="160">
        <v>40</v>
      </c>
      <c r="H102" s="160">
        <v>52</v>
      </c>
      <c r="I102" s="161">
        <v>18</v>
      </c>
      <c r="J102" s="59">
        <v>842</v>
      </c>
      <c r="K102" s="160">
        <v>-217</v>
      </c>
      <c r="L102" s="160">
        <v>52</v>
      </c>
      <c r="M102" s="161">
        <v>18</v>
      </c>
      <c r="N102" s="60">
        <v>-0.21</v>
      </c>
    </row>
    <row r="103" spans="1:14" x14ac:dyDescent="0.2">
      <c r="A103" s="19" t="s">
        <v>59</v>
      </c>
      <c r="B103" s="59">
        <v>74</v>
      </c>
      <c r="C103" s="160">
        <v>0</v>
      </c>
      <c r="D103" s="160">
        <v>0</v>
      </c>
      <c r="E103" s="161">
        <v>0</v>
      </c>
      <c r="F103" s="59">
        <v>640</v>
      </c>
      <c r="G103" s="160">
        <v>0</v>
      </c>
      <c r="H103" s="160">
        <v>7</v>
      </c>
      <c r="I103" s="161">
        <v>0</v>
      </c>
      <c r="J103" s="59">
        <v>566</v>
      </c>
      <c r="K103" s="160">
        <v>0</v>
      </c>
      <c r="L103" s="160">
        <v>7</v>
      </c>
      <c r="M103" s="161">
        <v>0</v>
      </c>
      <c r="N103" s="60">
        <v>0.01</v>
      </c>
    </row>
    <row r="104" spans="1:14" x14ac:dyDescent="0.2">
      <c r="A104" s="19" t="s">
        <v>60</v>
      </c>
      <c r="B104" s="59">
        <v>106</v>
      </c>
      <c r="C104" s="160">
        <v>56</v>
      </c>
      <c r="D104" s="160">
        <v>0</v>
      </c>
      <c r="E104" s="161">
        <v>0</v>
      </c>
      <c r="F104" s="59">
        <v>794</v>
      </c>
      <c r="G104" s="160">
        <v>145</v>
      </c>
      <c r="H104" s="160">
        <v>112</v>
      </c>
      <c r="I104" s="161">
        <v>51</v>
      </c>
      <c r="J104" s="59">
        <v>688</v>
      </c>
      <c r="K104" s="160">
        <v>89</v>
      </c>
      <c r="L104" s="160">
        <v>112</v>
      </c>
      <c r="M104" s="161">
        <v>51</v>
      </c>
      <c r="N104" s="60">
        <v>0.27</v>
      </c>
    </row>
    <row r="105" spans="1:14" x14ac:dyDescent="0.2">
      <c r="A105" s="19" t="s">
        <v>61</v>
      </c>
      <c r="B105" s="59">
        <v>14</v>
      </c>
      <c r="C105" s="160">
        <v>0</v>
      </c>
      <c r="D105" s="160">
        <v>0</v>
      </c>
      <c r="E105" s="161">
        <v>0</v>
      </c>
      <c r="F105" s="59">
        <v>152</v>
      </c>
      <c r="G105" s="160">
        <v>0</v>
      </c>
      <c r="H105" s="160">
        <v>0</v>
      </c>
      <c r="I105" s="161">
        <v>0</v>
      </c>
      <c r="J105" s="59">
        <v>138</v>
      </c>
      <c r="K105" s="160">
        <v>0</v>
      </c>
      <c r="L105" s="160">
        <v>0</v>
      </c>
      <c r="M105" s="161">
        <v>0</v>
      </c>
      <c r="N105" s="60">
        <v>0</v>
      </c>
    </row>
    <row r="106" spans="1:14" x14ac:dyDescent="0.2">
      <c r="A106" s="19" t="s">
        <v>63</v>
      </c>
      <c r="B106" s="59">
        <v>158</v>
      </c>
      <c r="C106" s="160">
        <v>9</v>
      </c>
      <c r="D106" s="160">
        <v>1</v>
      </c>
      <c r="E106" s="161">
        <v>0</v>
      </c>
      <c r="F106" s="59">
        <v>1989</v>
      </c>
      <c r="G106" s="160">
        <v>22</v>
      </c>
      <c r="H106" s="160">
        <v>109</v>
      </c>
      <c r="I106" s="161">
        <v>127</v>
      </c>
      <c r="J106" s="59">
        <v>1831</v>
      </c>
      <c r="K106" s="160">
        <v>13</v>
      </c>
      <c r="L106" s="160">
        <v>108</v>
      </c>
      <c r="M106" s="161">
        <v>127</v>
      </c>
      <c r="N106" s="60">
        <v>0.12</v>
      </c>
    </row>
    <row r="107" spans="1:14" x14ac:dyDescent="0.2">
      <c r="A107" s="19" t="s">
        <v>64</v>
      </c>
      <c r="B107" s="59">
        <v>274</v>
      </c>
      <c r="C107" s="160">
        <v>128</v>
      </c>
      <c r="D107" s="160">
        <v>1</v>
      </c>
      <c r="E107" s="161">
        <v>0</v>
      </c>
      <c r="F107" s="59">
        <v>1585</v>
      </c>
      <c r="G107" s="160">
        <v>124</v>
      </c>
      <c r="H107" s="160">
        <v>109</v>
      </c>
      <c r="I107" s="161">
        <v>42</v>
      </c>
      <c r="J107" s="59">
        <v>1311</v>
      </c>
      <c r="K107" s="160">
        <v>-4</v>
      </c>
      <c r="L107" s="160">
        <v>108</v>
      </c>
      <c r="M107" s="161">
        <v>42</v>
      </c>
      <c r="N107" s="60">
        <v>0.1</v>
      </c>
    </row>
    <row r="108" spans="1:14" x14ac:dyDescent="0.2">
      <c r="A108" s="19" t="s">
        <v>65</v>
      </c>
      <c r="B108" s="59">
        <v>129</v>
      </c>
      <c r="C108" s="160">
        <v>47</v>
      </c>
      <c r="D108" s="160">
        <v>0</v>
      </c>
      <c r="E108" s="161">
        <v>0</v>
      </c>
      <c r="F108" s="59">
        <v>526</v>
      </c>
      <c r="G108" s="160">
        <v>33</v>
      </c>
      <c r="H108" s="160">
        <v>3</v>
      </c>
      <c r="I108" s="161">
        <v>0</v>
      </c>
      <c r="J108" s="59">
        <v>397</v>
      </c>
      <c r="K108" s="160">
        <v>-14</v>
      </c>
      <c r="L108" s="160">
        <v>3</v>
      </c>
      <c r="M108" s="161">
        <v>0</v>
      </c>
      <c r="N108" s="60">
        <v>-0.03</v>
      </c>
    </row>
    <row r="109" spans="1:14" x14ac:dyDescent="0.2">
      <c r="A109" s="19" t="s">
        <v>66</v>
      </c>
      <c r="B109" s="59">
        <v>18</v>
      </c>
      <c r="C109" s="160">
        <v>24</v>
      </c>
      <c r="D109" s="160">
        <v>0</v>
      </c>
      <c r="E109" s="161">
        <v>0</v>
      </c>
      <c r="F109" s="59">
        <v>1395</v>
      </c>
      <c r="G109" s="160">
        <v>155</v>
      </c>
      <c r="H109" s="160">
        <v>294</v>
      </c>
      <c r="I109" s="161">
        <v>98</v>
      </c>
      <c r="J109" s="59">
        <v>1377</v>
      </c>
      <c r="K109" s="160">
        <v>131</v>
      </c>
      <c r="L109" s="160">
        <v>294</v>
      </c>
      <c r="M109" s="161">
        <v>98</v>
      </c>
      <c r="N109" s="60">
        <v>0.28000000000000003</v>
      </c>
    </row>
    <row r="110" spans="1:14" x14ac:dyDescent="0.2">
      <c r="A110" s="19" t="s">
        <v>67</v>
      </c>
      <c r="B110" s="59">
        <v>135</v>
      </c>
      <c r="C110" s="160">
        <v>4</v>
      </c>
      <c r="D110" s="160">
        <v>3</v>
      </c>
      <c r="E110" s="161">
        <v>0</v>
      </c>
      <c r="F110" s="59">
        <v>1019</v>
      </c>
      <c r="G110" s="160">
        <v>101</v>
      </c>
      <c r="H110" s="160">
        <v>131</v>
      </c>
      <c r="I110" s="161">
        <v>36</v>
      </c>
      <c r="J110" s="59">
        <v>884</v>
      </c>
      <c r="K110" s="160">
        <v>97</v>
      </c>
      <c r="L110" s="160">
        <v>128</v>
      </c>
      <c r="M110" s="161">
        <v>36</v>
      </c>
      <c r="N110" s="60">
        <v>0.23</v>
      </c>
    </row>
    <row r="111" spans="1:14" x14ac:dyDescent="0.2">
      <c r="A111" s="19" t="s">
        <v>68</v>
      </c>
      <c r="B111" s="59">
        <v>192</v>
      </c>
      <c r="C111" s="160">
        <v>0</v>
      </c>
      <c r="D111" s="160">
        <v>3</v>
      </c>
      <c r="E111" s="161">
        <v>0</v>
      </c>
      <c r="F111" s="59">
        <v>1485</v>
      </c>
      <c r="G111" s="160">
        <v>11</v>
      </c>
      <c r="H111" s="160">
        <v>226</v>
      </c>
      <c r="I111" s="161">
        <v>3</v>
      </c>
      <c r="J111" s="59">
        <v>1293</v>
      </c>
      <c r="K111" s="160">
        <v>11</v>
      </c>
      <c r="L111" s="160">
        <v>223</v>
      </c>
      <c r="M111" s="161">
        <v>3</v>
      </c>
      <c r="N111" s="60">
        <v>0.15</v>
      </c>
    </row>
    <row r="112" spans="1:14" x14ac:dyDescent="0.2">
      <c r="A112" s="19" t="s">
        <v>69</v>
      </c>
      <c r="B112" s="59">
        <v>174</v>
      </c>
      <c r="C112" s="160">
        <v>0</v>
      </c>
      <c r="D112" s="160">
        <v>0</v>
      </c>
      <c r="E112" s="161">
        <v>0</v>
      </c>
      <c r="F112" s="59">
        <v>1121</v>
      </c>
      <c r="G112" s="160">
        <v>72</v>
      </c>
      <c r="H112" s="160">
        <v>144</v>
      </c>
      <c r="I112" s="161">
        <v>37</v>
      </c>
      <c r="J112" s="59">
        <v>947</v>
      </c>
      <c r="K112" s="160">
        <v>72</v>
      </c>
      <c r="L112" s="160">
        <v>144</v>
      </c>
      <c r="M112" s="161">
        <v>37</v>
      </c>
      <c r="N112" s="60">
        <v>0.21</v>
      </c>
    </row>
    <row r="113" spans="1:14" x14ac:dyDescent="0.2">
      <c r="A113" s="19" t="s">
        <v>70</v>
      </c>
      <c r="B113" s="59">
        <v>78</v>
      </c>
      <c r="C113" s="160">
        <v>65</v>
      </c>
      <c r="D113" s="160">
        <v>0</v>
      </c>
      <c r="E113" s="161">
        <v>0</v>
      </c>
      <c r="F113" s="59">
        <v>750</v>
      </c>
      <c r="G113" s="160">
        <v>2</v>
      </c>
      <c r="H113" s="160">
        <v>60</v>
      </c>
      <c r="I113" s="161">
        <v>30</v>
      </c>
      <c r="J113" s="59">
        <v>672</v>
      </c>
      <c r="K113" s="160">
        <v>-63</v>
      </c>
      <c r="L113" s="160">
        <v>60</v>
      </c>
      <c r="M113" s="161">
        <v>30</v>
      </c>
      <c r="N113" s="60">
        <v>0.04</v>
      </c>
    </row>
    <row r="114" spans="1:14" x14ac:dyDescent="0.2">
      <c r="A114" s="19" t="s">
        <v>71</v>
      </c>
      <c r="B114" s="59">
        <v>17</v>
      </c>
      <c r="C114" s="160">
        <v>19</v>
      </c>
      <c r="D114" s="160">
        <v>0</v>
      </c>
      <c r="E114" s="161">
        <v>0</v>
      </c>
      <c r="F114" s="59">
        <v>287</v>
      </c>
      <c r="G114" s="160">
        <v>11</v>
      </c>
      <c r="H114" s="160">
        <v>15</v>
      </c>
      <c r="I114" s="161">
        <v>0</v>
      </c>
      <c r="J114" s="59">
        <v>270</v>
      </c>
      <c r="K114" s="160">
        <v>-8</v>
      </c>
      <c r="L114" s="160">
        <v>15</v>
      </c>
      <c r="M114" s="161">
        <v>0</v>
      </c>
      <c r="N114" s="60">
        <v>0.03</v>
      </c>
    </row>
    <row r="115" spans="1:14" x14ac:dyDescent="0.2">
      <c r="A115" s="19" t="s">
        <v>72</v>
      </c>
      <c r="B115" s="59">
        <v>29</v>
      </c>
      <c r="C115" s="160">
        <v>0</v>
      </c>
      <c r="D115" s="160">
        <v>0</v>
      </c>
      <c r="E115" s="161">
        <v>0</v>
      </c>
      <c r="F115" s="59">
        <v>834</v>
      </c>
      <c r="G115" s="160">
        <v>13</v>
      </c>
      <c r="H115" s="160">
        <v>12</v>
      </c>
      <c r="I115" s="161">
        <v>41</v>
      </c>
      <c r="J115" s="59">
        <v>805</v>
      </c>
      <c r="K115" s="160">
        <v>13</v>
      </c>
      <c r="L115" s="160">
        <v>12</v>
      </c>
      <c r="M115" s="161">
        <v>41</v>
      </c>
      <c r="N115" s="60">
        <v>0.08</v>
      </c>
    </row>
    <row r="116" spans="1:14" x14ac:dyDescent="0.2">
      <c r="A116" s="19" t="s">
        <v>73</v>
      </c>
      <c r="B116" s="59">
        <v>3</v>
      </c>
      <c r="C116" s="160">
        <v>25</v>
      </c>
      <c r="D116" s="160">
        <v>0</v>
      </c>
      <c r="E116" s="161">
        <v>0</v>
      </c>
      <c r="F116" s="59">
        <v>672</v>
      </c>
      <c r="G116" s="160">
        <v>103</v>
      </c>
      <c r="H116" s="160">
        <v>129</v>
      </c>
      <c r="I116" s="161">
        <v>37</v>
      </c>
      <c r="J116" s="59">
        <v>669</v>
      </c>
      <c r="K116" s="160">
        <v>78</v>
      </c>
      <c r="L116" s="160">
        <v>129</v>
      </c>
      <c r="M116" s="161">
        <v>37</v>
      </c>
      <c r="N116" s="60">
        <v>0.27</v>
      </c>
    </row>
    <row r="117" spans="1:14" x14ac:dyDescent="0.2">
      <c r="A117" s="19" t="s">
        <v>74</v>
      </c>
      <c r="B117" s="59">
        <v>60</v>
      </c>
      <c r="C117" s="160">
        <v>8</v>
      </c>
      <c r="D117" s="160">
        <v>0</v>
      </c>
      <c r="E117" s="161">
        <v>0</v>
      </c>
      <c r="F117" s="59">
        <v>358</v>
      </c>
      <c r="G117" s="160">
        <v>66</v>
      </c>
      <c r="H117" s="160">
        <v>14</v>
      </c>
      <c r="I117" s="161">
        <v>0</v>
      </c>
      <c r="J117" s="59">
        <v>298</v>
      </c>
      <c r="K117" s="160">
        <v>58</v>
      </c>
      <c r="L117" s="160">
        <v>14</v>
      </c>
      <c r="M117" s="161">
        <v>0</v>
      </c>
      <c r="N117" s="60">
        <v>0.19</v>
      </c>
    </row>
    <row r="118" spans="1:14" x14ac:dyDescent="0.2">
      <c r="A118" s="19" t="s">
        <v>75</v>
      </c>
      <c r="B118" s="59">
        <v>181</v>
      </c>
      <c r="C118" s="160">
        <v>10</v>
      </c>
      <c r="D118" s="160">
        <v>6</v>
      </c>
      <c r="E118" s="161">
        <v>0</v>
      </c>
      <c r="F118" s="59">
        <v>443</v>
      </c>
      <c r="G118" s="160">
        <v>76</v>
      </c>
      <c r="H118" s="160">
        <v>8</v>
      </c>
      <c r="I118" s="161">
        <v>5</v>
      </c>
      <c r="J118" s="59">
        <v>262</v>
      </c>
      <c r="K118" s="160">
        <v>66</v>
      </c>
      <c r="L118" s="160">
        <v>2</v>
      </c>
      <c r="M118" s="161">
        <v>5</v>
      </c>
      <c r="N118" s="60">
        <v>0.22</v>
      </c>
    </row>
    <row r="119" spans="1:14" x14ac:dyDescent="0.2">
      <c r="A119" s="19" t="s">
        <v>76</v>
      </c>
      <c r="B119" s="59">
        <v>36</v>
      </c>
      <c r="C119" s="160">
        <v>1</v>
      </c>
      <c r="D119" s="160">
        <v>1</v>
      </c>
      <c r="E119" s="161">
        <v>0</v>
      </c>
      <c r="F119" s="59">
        <v>224</v>
      </c>
      <c r="G119" s="160">
        <v>10</v>
      </c>
      <c r="H119" s="160">
        <v>21</v>
      </c>
      <c r="I119" s="161">
        <v>0</v>
      </c>
      <c r="J119" s="59">
        <v>188</v>
      </c>
      <c r="K119" s="160">
        <v>9</v>
      </c>
      <c r="L119" s="160">
        <v>20</v>
      </c>
      <c r="M119" s="161">
        <v>0</v>
      </c>
      <c r="N119" s="60">
        <v>0.13</v>
      </c>
    </row>
    <row r="120" spans="1:14" x14ac:dyDescent="0.2">
      <c r="A120" s="19" t="s">
        <v>77</v>
      </c>
      <c r="B120" s="59">
        <v>130</v>
      </c>
      <c r="C120" s="160">
        <v>0</v>
      </c>
      <c r="D120" s="160">
        <v>0</v>
      </c>
      <c r="E120" s="161">
        <v>0</v>
      </c>
      <c r="F120" s="59">
        <v>1381</v>
      </c>
      <c r="G120" s="160">
        <v>81</v>
      </c>
      <c r="H120" s="160">
        <v>106</v>
      </c>
      <c r="I120" s="161">
        <v>107</v>
      </c>
      <c r="J120" s="59">
        <v>1251</v>
      </c>
      <c r="K120" s="160">
        <v>81</v>
      </c>
      <c r="L120" s="160">
        <v>106</v>
      </c>
      <c r="M120" s="161">
        <v>107</v>
      </c>
      <c r="N120" s="60">
        <v>0.19</v>
      </c>
    </row>
    <row r="121" spans="1:14" x14ac:dyDescent="0.2">
      <c r="A121" s="19" t="s">
        <v>78</v>
      </c>
      <c r="B121" s="59">
        <v>35</v>
      </c>
      <c r="C121" s="160">
        <v>0</v>
      </c>
      <c r="D121" s="160">
        <v>0</v>
      </c>
      <c r="E121" s="161">
        <v>0</v>
      </c>
      <c r="F121" s="59">
        <v>515</v>
      </c>
      <c r="G121" s="160">
        <v>14</v>
      </c>
      <c r="H121" s="160">
        <v>28</v>
      </c>
      <c r="I121" s="161">
        <v>5</v>
      </c>
      <c r="J121" s="59">
        <v>480</v>
      </c>
      <c r="K121" s="160">
        <v>14</v>
      </c>
      <c r="L121" s="160">
        <v>28</v>
      </c>
      <c r="M121" s="161">
        <v>5</v>
      </c>
      <c r="N121" s="60">
        <v>0.09</v>
      </c>
    </row>
    <row r="122" spans="1:14" x14ac:dyDescent="0.2">
      <c r="A122" s="19" t="s">
        <v>80</v>
      </c>
      <c r="B122" s="59">
        <v>82</v>
      </c>
      <c r="C122" s="160">
        <v>4</v>
      </c>
      <c r="D122" s="160">
        <v>0</v>
      </c>
      <c r="E122" s="161">
        <v>0</v>
      </c>
      <c r="F122" s="59">
        <v>645</v>
      </c>
      <c r="G122" s="160">
        <v>11</v>
      </c>
      <c r="H122" s="160">
        <v>47</v>
      </c>
      <c r="I122" s="161">
        <v>29</v>
      </c>
      <c r="J122" s="59">
        <v>563</v>
      </c>
      <c r="K122" s="160">
        <v>7</v>
      </c>
      <c r="L122" s="160">
        <v>47</v>
      </c>
      <c r="M122" s="161">
        <v>29</v>
      </c>
      <c r="N122" s="60">
        <v>0.13</v>
      </c>
    </row>
    <row r="123" spans="1:14" x14ac:dyDescent="0.2">
      <c r="A123" s="19" t="s">
        <v>81</v>
      </c>
      <c r="B123" s="59">
        <v>179</v>
      </c>
      <c r="C123" s="160">
        <v>236</v>
      </c>
      <c r="D123" s="160">
        <v>0</v>
      </c>
      <c r="E123" s="161">
        <v>0</v>
      </c>
      <c r="F123" s="59">
        <v>1951</v>
      </c>
      <c r="G123" s="160">
        <v>82</v>
      </c>
      <c r="H123" s="160">
        <v>198</v>
      </c>
      <c r="I123" s="161">
        <v>32</v>
      </c>
      <c r="J123" s="59">
        <v>1772</v>
      </c>
      <c r="K123" s="160">
        <v>-154</v>
      </c>
      <c r="L123" s="160">
        <v>198</v>
      </c>
      <c r="M123" s="161">
        <v>32</v>
      </c>
      <c r="N123" s="60">
        <v>0.04</v>
      </c>
    </row>
    <row r="124" spans="1:14" x14ac:dyDescent="0.2">
      <c r="A124" s="19" t="s">
        <v>82</v>
      </c>
      <c r="B124" s="59">
        <v>68</v>
      </c>
      <c r="C124" s="160">
        <v>0</v>
      </c>
      <c r="D124" s="160">
        <v>0</v>
      </c>
      <c r="E124" s="161">
        <v>0</v>
      </c>
      <c r="F124" s="59">
        <v>412</v>
      </c>
      <c r="G124" s="160">
        <v>12</v>
      </c>
      <c r="H124" s="160">
        <v>85</v>
      </c>
      <c r="I124" s="161">
        <v>25</v>
      </c>
      <c r="J124" s="59">
        <v>344</v>
      </c>
      <c r="K124" s="160">
        <v>12</v>
      </c>
      <c r="L124" s="160">
        <v>85</v>
      </c>
      <c r="M124" s="161">
        <v>25</v>
      </c>
      <c r="N124" s="60">
        <v>0.26</v>
      </c>
    </row>
    <row r="125" spans="1:14" x14ac:dyDescent="0.2">
      <c r="A125" s="19" t="s">
        <v>83</v>
      </c>
      <c r="B125" s="59">
        <v>74</v>
      </c>
      <c r="C125" s="160">
        <v>0</v>
      </c>
      <c r="D125" s="160">
        <v>0</v>
      </c>
      <c r="E125" s="161">
        <v>0</v>
      </c>
      <c r="F125" s="59">
        <v>414</v>
      </c>
      <c r="G125" s="160">
        <v>0</v>
      </c>
      <c r="H125" s="160">
        <v>2</v>
      </c>
      <c r="I125" s="161">
        <v>39</v>
      </c>
      <c r="J125" s="59">
        <v>340</v>
      </c>
      <c r="K125" s="160">
        <v>0</v>
      </c>
      <c r="L125" s="160">
        <v>2</v>
      </c>
      <c r="M125" s="161">
        <v>39</v>
      </c>
      <c r="N125" s="60">
        <v>0.11</v>
      </c>
    </row>
    <row r="126" spans="1:14" x14ac:dyDescent="0.2">
      <c r="A126" s="19" t="s">
        <v>84</v>
      </c>
      <c r="B126" s="59">
        <v>34</v>
      </c>
      <c r="C126" s="160">
        <v>4</v>
      </c>
      <c r="D126" s="160">
        <v>0</v>
      </c>
      <c r="E126" s="161">
        <v>0</v>
      </c>
      <c r="F126" s="59">
        <v>669</v>
      </c>
      <c r="G126" s="160">
        <v>93</v>
      </c>
      <c r="H126" s="160">
        <v>79</v>
      </c>
      <c r="I126" s="161">
        <v>15</v>
      </c>
      <c r="J126" s="59">
        <v>635</v>
      </c>
      <c r="K126" s="160">
        <v>89</v>
      </c>
      <c r="L126" s="160">
        <v>79</v>
      </c>
      <c r="M126" s="161">
        <v>15</v>
      </c>
      <c r="N126" s="60">
        <v>0.22</v>
      </c>
    </row>
    <row r="127" spans="1:14" x14ac:dyDescent="0.2">
      <c r="A127" s="19" t="s">
        <v>85</v>
      </c>
      <c r="B127" s="59">
        <v>38</v>
      </c>
      <c r="C127" s="160">
        <v>273</v>
      </c>
      <c r="D127" s="160">
        <v>0</v>
      </c>
      <c r="E127" s="161">
        <v>0</v>
      </c>
      <c r="F127" s="59">
        <v>698</v>
      </c>
      <c r="G127" s="160">
        <v>78</v>
      </c>
      <c r="H127" s="160">
        <v>180</v>
      </c>
      <c r="I127" s="161">
        <v>52</v>
      </c>
      <c r="J127" s="59">
        <v>660</v>
      </c>
      <c r="K127" s="160">
        <v>-195</v>
      </c>
      <c r="L127" s="160">
        <v>180</v>
      </c>
      <c r="M127" s="161">
        <v>52</v>
      </c>
      <c r="N127" s="60">
        <v>0.05</v>
      </c>
    </row>
    <row r="128" spans="1:14" x14ac:dyDescent="0.2">
      <c r="A128" s="19" t="s">
        <v>86</v>
      </c>
      <c r="B128" s="59">
        <v>121</v>
      </c>
      <c r="C128" s="160">
        <v>1</v>
      </c>
      <c r="D128" s="160">
        <v>0</v>
      </c>
      <c r="E128" s="161">
        <v>0</v>
      </c>
      <c r="F128" s="59">
        <v>1558</v>
      </c>
      <c r="G128" s="160">
        <v>191</v>
      </c>
      <c r="H128" s="160">
        <v>58</v>
      </c>
      <c r="I128" s="161">
        <v>318</v>
      </c>
      <c r="J128" s="59">
        <v>1437</v>
      </c>
      <c r="K128" s="160">
        <v>190</v>
      </c>
      <c r="L128" s="160">
        <v>58</v>
      </c>
      <c r="M128" s="161">
        <v>318</v>
      </c>
      <c r="N128" s="60">
        <v>0.28000000000000003</v>
      </c>
    </row>
    <row r="129" spans="1:14" x14ac:dyDescent="0.2">
      <c r="A129" s="19" t="s">
        <v>87</v>
      </c>
      <c r="B129" s="59">
        <v>63</v>
      </c>
      <c r="C129" s="160">
        <v>0</v>
      </c>
      <c r="D129" s="160">
        <v>0</v>
      </c>
      <c r="E129" s="161">
        <v>0</v>
      </c>
      <c r="F129" s="59">
        <v>626</v>
      </c>
      <c r="G129" s="160">
        <v>36</v>
      </c>
      <c r="H129" s="160">
        <v>87</v>
      </c>
      <c r="I129" s="161">
        <v>28</v>
      </c>
      <c r="J129" s="59">
        <v>563</v>
      </c>
      <c r="K129" s="160">
        <v>36</v>
      </c>
      <c r="L129" s="160">
        <v>87</v>
      </c>
      <c r="M129" s="161">
        <v>28</v>
      </c>
      <c r="N129" s="60">
        <v>0.21</v>
      </c>
    </row>
    <row r="130" spans="1:14" x14ac:dyDescent="0.2">
      <c r="A130" s="19" t="s">
        <v>88</v>
      </c>
      <c r="B130" s="59">
        <v>187</v>
      </c>
      <c r="C130" s="160">
        <v>0</v>
      </c>
      <c r="D130" s="160">
        <v>0</v>
      </c>
      <c r="E130" s="161">
        <v>0</v>
      </c>
      <c r="F130" s="59">
        <v>2095</v>
      </c>
      <c r="G130" s="160">
        <v>0</v>
      </c>
      <c r="H130" s="160">
        <v>142</v>
      </c>
      <c r="I130" s="161">
        <v>60</v>
      </c>
      <c r="J130" s="59">
        <v>1908</v>
      </c>
      <c r="K130" s="160">
        <v>0</v>
      </c>
      <c r="L130" s="160">
        <v>142</v>
      </c>
      <c r="M130" s="161">
        <v>60</v>
      </c>
      <c r="N130" s="60">
        <v>0.1</v>
      </c>
    </row>
    <row r="131" spans="1:14" x14ac:dyDescent="0.2">
      <c r="A131" s="19" t="s">
        <v>89</v>
      </c>
      <c r="B131" s="59">
        <v>155</v>
      </c>
      <c r="C131" s="160">
        <v>12</v>
      </c>
      <c r="D131" s="160">
        <v>0</v>
      </c>
      <c r="E131" s="161">
        <v>0</v>
      </c>
      <c r="F131" s="59">
        <v>1217</v>
      </c>
      <c r="G131" s="160">
        <v>14</v>
      </c>
      <c r="H131" s="160">
        <v>65</v>
      </c>
      <c r="I131" s="161">
        <v>15</v>
      </c>
      <c r="J131" s="59">
        <v>1062</v>
      </c>
      <c r="K131" s="160">
        <v>2</v>
      </c>
      <c r="L131" s="160">
        <v>65</v>
      </c>
      <c r="M131" s="161">
        <v>15</v>
      </c>
      <c r="N131" s="60">
        <v>7.0000000000000007E-2</v>
      </c>
    </row>
    <row r="132" spans="1:14" x14ac:dyDescent="0.2">
      <c r="A132" s="195" t="s">
        <v>113</v>
      </c>
      <c r="B132" s="61">
        <f>SUM(B99:B131)</f>
        <v>3221</v>
      </c>
      <c r="C132" s="21">
        <f t="shared" ref="C132:M132" si="1">SUM(C99:C131)</f>
        <v>1183</v>
      </c>
      <c r="D132" s="21">
        <f t="shared" si="1"/>
        <v>15</v>
      </c>
      <c r="E132" s="23">
        <f t="shared" si="1"/>
        <v>0</v>
      </c>
      <c r="F132" s="61">
        <f t="shared" si="1"/>
        <v>30369</v>
      </c>
      <c r="G132" s="21">
        <f t="shared" si="1"/>
        <v>1616</v>
      </c>
      <c r="H132" s="21">
        <f t="shared" si="1"/>
        <v>2854</v>
      </c>
      <c r="I132" s="23">
        <f t="shared" si="1"/>
        <v>1431</v>
      </c>
      <c r="J132" s="61">
        <f t="shared" si="1"/>
        <v>27148</v>
      </c>
      <c r="K132" s="21">
        <f t="shared" si="1"/>
        <v>433</v>
      </c>
      <c r="L132" s="21">
        <f t="shared" si="1"/>
        <v>2839</v>
      </c>
      <c r="M132" s="23">
        <f t="shared" si="1"/>
        <v>1431</v>
      </c>
      <c r="N132" s="62">
        <v>0.15</v>
      </c>
    </row>
    <row r="134" spans="1:14" ht="15.75" x14ac:dyDescent="0.25">
      <c r="A134" s="9" t="s">
        <v>386</v>
      </c>
    </row>
    <row r="136" spans="1:14" ht="15.75" thickBot="1" x14ac:dyDescent="0.25">
      <c r="A136" s="251" t="s">
        <v>108</v>
      </c>
      <c r="B136" s="253" t="s">
        <v>109</v>
      </c>
      <c r="C136" s="254"/>
      <c r="D136" s="254"/>
      <c r="E136" s="254"/>
      <c r="F136" s="253" t="s">
        <v>110</v>
      </c>
      <c r="G136" s="254"/>
      <c r="H136" s="254"/>
      <c r="I136" s="254"/>
      <c r="J136" s="253" t="s">
        <v>111</v>
      </c>
      <c r="K136" s="254"/>
      <c r="L136" s="254"/>
      <c r="M136" s="254"/>
      <c r="N136" s="249" t="s">
        <v>112</v>
      </c>
    </row>
    <row r="137" spans="1:14" ht="31.5" x14ac:dyDescent="0.2">
      <c r="A137" s="252"/>
      <c r="B137" s="16" t="s">
        <v>105</v>
      </c>
      <c r="C137" s="16" t="s">
        <v>102</v>
      </c>
      <c r="D137" s="16" t="s">
        <v>103</v>
      </c>
      <c r="E137" s="16" t="s">
        <v>104</v>
      </c>
      <c r="F137" s="16" t="s">
        <v>105</v>
      </c>
      <c r="G137" s="16" t="s">
        <v>102</v>
      </c>
      <c r="H137" s="16" t="s">
        <v>103</v>
      </c>
      <c r="I137" s="16" t="s">
        <v>104</v>
      </c>
      <c r="J137" s="16" t="s">
        <v>105</v>
      </c>
      <c r="K137" s="16" t="s">
        <v>102</v>
      </c>
      <c r="L137" s="16" t="s">
        <v>103</v>
      </c>
      <c r="M137" s="16" t="s">
        <v>104</v>
      </c>
      <c r="N137" s="250"/>
    </row>
    <row r="138" spans="1:14" x14ac:dyDescent="0.2">
      <c r="A138" s="17" t="s">
        <v>55</v>
      </c>
      <c r="B138" s="162">
        <v>0</v>
      </c>
      <c r="C138" s="149">
        <v>0</v>
      </c>
      <c r="D138" s="149">
        <v>0</v>
      </c>
      <c r="E138" s="153">
        <v>0</v>
      </c>
      <c r="F138" s="162">
        <v>323</v>
      </c>
      <c r="G138" s="149">
        <v>0</v>
      </c>
      <c r="H138" s="149">
        <v>155</v>
      </c>
      <c r="I138" s="153">
        <v>36</v>
      </c>
      <c r="J138" s="162">
        <v>323</v>
      </c>
      <c r="K138" s="149">
        <v>0</v>
      </c>
      <c r="L138" s="149">
        <v>155</v>
      </c>
      <c r="M138" s="153">
        <v>36</v>
      </c>
      <c r="N138" s="63">
        <v>0.37</v>
      </c>
    </row>
    <row r="139" spans="1:14" x14ac:dyDescent="0.2">
      <c r="A139" s="19" t="s">
        <v>56</v>
      </c>
      <c r="B139" s="37">
        <v>82</v>
      </c>
      <c r="C139" s="3">
        <v>0</v>
      </c>
      <c r="D139" s="3">
        <v>0</v>
      </c>
      <c r="E139" s="4">
        <v>0</v>
      </c>
      <c r="F139" s="37">
        <v>1637</v>
      </c>
      <c r="G139" s="3">
        <v>20</v>
      </c>
      <c r="H139" s="3">
        <v>176</v>
      </c>
      <c r="I139" s="4">
        <v>145</v>
      </c>
      <c r="J139" s="37">
        <v>1555</v>
      </c>
      <c r="K139" s="3">
        <v>20</v>
      </c>
      <c r="L139" s="3">
        <v>176</v>
      </c>
      <c r="M139" s="4">
        <v>145</v>
      </c>
      <c r="N139" s="64">
        <v>0.18</v>
      </c>
    </row>
    <row r="140" spans="1:14" x14ac:dyDescent="0.2">
      <c r="A140" s="19" t="s">
        <v>57</v>
      </c>
      <c r="B140" s="37">
        <v>5</v>
      </c>
      <c r="C140" s="3">
        <v>0</v>
      </c>
      <c r="D140" s="3">
        <v>0</v>
      </c>
      <c r="E140" s="4">
        <v>0</v>
      </c>
      <c r="F140" s="37">
        <v>141</v>
      </c>
      <c r="G140" s="3">
        <v>0</v>
      </c>
      <c r="H140" s="3">
        <v>0</v>
      </c>
      <c r="I140" s="4">
        <v>0</v>
      </c>
      <c r="J140" s="37">
        <v>136</v>
      </c>
      <c r="K140" s="3">
        <v>0</v>
      </c>
      <c r="L140" s="3">
        <v>0</v>
      </c>
      <c r="M140" s="4">
        <v>0</v>
      </c>
      <c r="N140" s="64">
        <v>0</v>
      </c>
    </row>
    <row r="141" spans="1:14" x14ac:dyDescent="0.2">
      <c r="A141" s="19" t="s">
        <v>58</v>
      </c>
      <c r="B141" s="37">
        <v>19</v>
      </c>
      <c r="C141" s="3">
        <v>256</v>
      </c>
      <c r="D141" s="3">
        <v>0</v>
      </c>
      <c r="E141" s="4">
        <v>0</v>
      </c>
      <c r="F141" s="37">
        <v>619</v>
      </c>
      <c r="G141" s="3">
        <v>38</v>
      </c>
      <c r="H141" s="3">
        <v>49</v>
      </c>
      <c r="I141" s="4">
        <v>18</v>
      </c>
      <c r="J141" s="37">
        <v>600</v>
      </c>
      <c r="K141" s="3">
        <v>-218</v>
      </c>
      <c r="L141" s="3">
        <v>49</v>
      </c>
      <c r="M141" s="4">
        <v>18</v>
      </c>
      <c r="N141" s="64">
        <v>-0.34</v>
      </c>
    </row>
    <row r="142" spans="1:14" x14ac:dyDescent="0.2">
      <c r="A142" s="19" t="s">
        <v>59</v>
      </c>
      <c r="B142" s="37">
        <v>8</v>
      </c>
      <c r="C142" s="3">
        <v>0</v>
      </c>
      <c r="D142" s="3">
        <v>0</v>
      </c>
      <c r="E142" s="4">
        <v>0</v>
      </c>
      <c r="F142" s="37">
        <v>263</v>
      </c>
      <c r="G142" s="3">
        <v>0</v>
      </c>
      <c r="H142" s="3">
        <v>6</v>
      </c>
      <c r="I142" s="4">
        <v>0</v>
      </c>
      <c r="J142" s="37">
        <v>255</v>
      </c>
      <c r="K142" s="3">
        <v>0</v>
      </c>
      <c r="L142" s="3">
        <v>6</v>
      </c>
      <c r="M142" s="4">
        <v>0</v>
      </c>
      <c r="N142" s="64">
        <v>0.02</v>
      </c>
    </row>
    <row r="143" spans="1:14" x14ac:dyDescent="0.2">
      <c r="A143" s="19" t="s">
        <v>60</v>
      </c>
      <c r="B143" s="37">
        <v>25</v>
      </c>
      <c r="C143" s="3">
        <v>55</v>
      </c>
      <c r="D143" s="3">
        <v>0</v>
      </c>
      <c r="E143" s="4">
        <v>0</v>
      </c>
      <c r="F143" s="37">
        <v>614</v>
      </c>
      <c r="G143" s="3">
        <v>137</v>
      </c>
      <c r="H143" s="3">
        <v>112</v>
      </c>
      <c r="I143" s="4">
        <v>51</v>
      </c>
      <c r="J143" s="37">
        <v>589</v>
      </c>
      <c r="K143" s="3">
        <v>82</v>
      </c>
      <c r="L143" s="3">
        <v>112</v>
      </c>
      <c r="M143" s="4">
        <v>51</v>
      </c>
      <c r="N143" s="64">
        <v>0.28999999999999998</v>
      </c>
    </row>
    <row r="144" spans="1:14" x14ac:dyDescent="0.2">
      <c r="A144" s="19" t="s">
        <v>61</v>
      </c>
      <c r="B144" s="37">
        <v>13</v>
      </c>
      <c r="C144" s="3">
        <v>0</v>
      </c>
      <c r="D144" s="3">
        <v>0</v>
      </c>
      <c r="E144" s="4">
        <v>0</v>
      </c>
      <c r="F144" s="37">
        <v>132</v>
      </c>
      <c r="G144" s="3">
        <v>0</v>
      </c>
      <c r="H144" s="3">
        <v>0</v>
      </c>
      <c r="I144" s="4">
        <v>0</v>
      </c>
      <c r="J144" s="37">
        <v>119</v>
      </c>
      <c r="K144" s="3">
        <v>0</v>
      </c>
      <c r="L144" s="3">
        <v>0</v>
      </c>
      <c r="M144" s="4">
        <v>0</v>
      </c>
      <c r="N144" s="64">
        <v>0</v>
      </c>
    </row>
    <row r="145" spans="1:14" x14ac:dyDescent="0.2">
      <c r="A145" s="19" t="s">
        <v>63</v>
      </c>
      <c r="B145" s="37">
        <v>3</v>
      </c>
      <c r="C145" s="3">
        <v>0</v>
      </c>
      <c r="D145" s="3">
        <v>0</v>
      </c>
      <c r="E145" s="4">
        <v>0</v>
      </c>
      <c r="F145" s="37">
        <v>469</v>
      </c>
      <c r="G145" s="3">
        <v>11</v>
      </c>
      <c r="H145" s="3">
        <v>109</v>
      </c>
      <c r="I145" s="4">
        <v>127</v>
      </c>
      <c r="J145" s="37">
        <v>466</v>
      </c>
      <c r="K145" s="3">
        <v>11</v>
      </c>
      <c r="L145" s="3">
        <v>109</v>
      </c>
      <c r="M145" s="4">
        <v>127</v>
      </c>
      <c r="N145" s="64">
        <v>0.35</v>
      </c>
    </row>
    <row r="146" spans="1:14" x14ac:dyDescent="0.2">
      <c r="A146" s="19" t="s">
        <v>64</v>
      </c>
      <c r="B146" s="37">
        <v>61</v>
      </c>
      <c r="C146" s="3">
        <v>119</v>
      </c>
      <c r="D146" s="3">
        <v>0</v>
      </c>
      <c r="E146" s="4">
        <v>0</v>
      </c>
      <c r="F146" s="37">
        <v>834</v>
      </c>
      <c r="G146" s="3">
        <v>124</v>
      </c>
      <c r="H146" s="3">
        <v>107</v>
      </c>
      <c r="I146" s="4">
        <v>41</v>
      </c>
      <c r="J146" s="37">
        <v>773</v>
      </c>
      <c r="K146" s="3">
        <v>5</v>
      </c>
      <c r="L146" s="3">
        <v>107</v>
      </c>
      <c r="M146" s="4">
        <v>41</v>
      </c>
      <c r="N146" s="64">
        <v>0.17</v>
      </c>
    </row>
    <row r="147" spans="1:14" x14ac:dyDescent="0.2">
      <c r="A147" s="19" t="s">
        <v>65</v>
      </c>
      <c r="B147" s="37">
        <v>25</v>
      </c>
      <c r="C147" s="3">
        <v>40</v>
      </c>
      <c r="D147" s="3">
        <v>0</v>
      </c>
      <c r="E147" s="4">
        <v>0</v>
      </c>
      <c r="F147" s="37">
        <v>180</v>
      </c>
      <c r="G147" s="3">
        <v>2</v>
      </c>
      <c r="H147" s="3">
        <v>3</v>
      </c>
      <c r="I147" s="4">
        <v>0</v>
      </c>
      <c r="J147" s="37">
        <v>155</v>
      </c>
      <c r="K147" s="3">
        <v>-38</v>
      </c>
      <c r="L147" s="3">
        <v>3</v>
      </c>
      <c r="M147" s="4">
        <v>0</v>
      </c>
      <c r="N147" s="64">
        <v>-0.28999999999999998</v>
      </c>
    </row>
    <row r="148" spans="1:14" x14ac:dyDescent="0.2">
      <c r="A148" s="19" t="s">
        <v>66</v>
      </c>
      <c r="B148" s="37">
        <v>0</v>
      </c>
      <c r="C148" s="3">
        <v>24</v>
      </c>
      <c r="D148" s="3">
        <v>0</v>
      </c>
      <c r="E148" s="4">
        <v>0</v>
      </c>
      <c r="F148" s="37">
        <v>1237</v>
      </c>
      <c r="G148" s="3">
        <v>153</v>
      </c>
      <c r="H148" s="3">
        <v>294</v>
      </c>
      <c r="I148" s="4">
        <v>98</v>
      </c>
      <c r="J148" s="37">
        <v>1237</v>
      </c>
      <c r="K148" s="3">
        <v>129</v>
      </c>
      <c r="L148" s="3">
        <v>294</v>
      </c>
      <c r="M148" s="4">
        <v>98</v>
      </c>
      <c r="N148" s="64">
        <v>0.3</v>
      </c>
    </row>
    <row r="149" spans="1:14" x14ac:dyDescent="0.2">
      <c r="A149" s="19" t="s">
        <v>67</v>
      </c>
      <c r="B149" s="37">
        <v>11</v>
      </c>
      <c r="C149" s="3">
        <v>0</v>
      </c>
      <c r="D149" s="3">
        <v>0</v>
      </c>
      <c r="E149" s="4">
        <v>0</v>
      </c>
      <c r="F149" s="37">
        <v>526</v>
      </c>
      <c r="G149" s="3">
        <v>94</v>
      </c>
      <c r="H149" s="3">
        <v>125</v>
      </c>
      <c r="I149" s="4">
        <v>36</v>
      </c>
      <c r="J149" s="37">
        <v>515</v>
      </c>
      <c r="K149" s="3">
        <v>94</v>
      </c>
      <c r="L149" s="3">
        <v>125</v>
      </c>
      <c r="M149" s="4">
        <v>36</v>
      </c>
      <c r="N149" s="64">
        <v>0.33</v>
      </c>
    </row>
    <row r="150" spans="1:14" x14ac:dyDescent="0.2">
      <c r="A150" s="19" t="s">
        <v>68</v>
      </c>
      <c r="B150" s="37">
        <v>41</v>
      </c>
      <c r="C150" s="3">
        <v>0</v>
      </c>
      <c r="D150" s="3">
        <v>0</v>
      </c>
      <c r="E150" s="4">
        <v>0</v>
      </c>
      <c r="F150" s="37">
        <v>1075</v>
      </c>
      <c r="G150" s="3">
        <v>11</v>
      </c>
      <c r="H150" s="3">
        <v>223</v>
      </c>
      <c r="I150" s="4">
        <v>3</v>
      </c>
      <c r="J150" s="37">
        <v>1034</v>
      </c>
      <c r="K150" s="3">
        <v>11</v>
      </c>
      <c r="L150" s="3">
        <v>223</v>
      </c>
      <c r="M150" s="4">
        <v>3</v>
      </c>
      <c r="N150" s="64">
        <v>0.19</v>
      </c>
    </row>
    <row r="151" spans="1:14" x14ac:dyDescent="0.2">
      <c r="A151" s="19" t="s">
        <v>69</v>
      </c>
      <c r="B151" s="37">
        <v>1</v>
      </c>
      <c r="C151" s="3">
        <v>0</v>
      </c>
      <c r="D151" s="3">
        <v>0</v>
      </c>
      <c r="E151" s="4">
        <v>0</v>
      </c>
      <c r="F151" s="37">
        <v>510</v>
      </c>
      <c r="G151" s="3">
        <v>67</v>
      </c>
      <c r="H151" s="3">
        <v>128</v>
      </c>
      <c r="I151" s="4">
        <v>35</v>
      </c>
      <c r="J151" s="37">
        <v>509</v>
      </c>
      <c r="K151" s="3">
        <v>67</v>
      </c>
      <c r="L151" s="3">
        <v>128</v>
      </c>
      <c r="M151" s="4">
        <v>35</v>
      </c>
      <c r="N151" s="64">
        <v>0.31</v>
      </c>
    </row>
    <row r="152" spans="1:14" x14ac:dyDescent="0.2">
      <c r="A152" s="19" t="s">
        <v>70</v>
      </c>
      <c r="B152" s="37">
        <v>4</v>
      </c>
      <c r="C152" s="3">
        <v>65</v>
      </c>
      <c r="D152" s="3">
        <v>0</v>
      </c>
      <c r="E152" s="4">
        <v>0</v>
      </c>
      <c r="F152" s="37">
        <v>341</v>
      </c>
      <c r="G152" s="3">
        <v>2</v>
      </c>
      <c r="H152" s="3">
        <v>60</v>
      </c>
      <c r="I152" s="4">
        <v>24</v>
      </c>
      <c r="J152" s="37">
        <v>337</v>
      </c>
      <c r="K152" s="3">
        <v>-63</v>
      </c>
      <c r="L152" s="3">
        <v>60</v>
      </c>
      <c r="M152" s="4">
        <v>24</v>
      </c>
      <c r="N152" s="64">
        <v>0.06</v>
      </c>
    </row>
    <row r="153" spans="1:14" x14ac:dyDescent="0.2">
      <c r="A153" s="19" t="s">
        <v>71</v>
      </c>
      <c r="B153" s="37">
        <v>0</v>
      </c>
      <c r="C153" s="3">
        <v>0</v>
      </c>
      <c r="D153" s="3">
        <v>0</v>
      </c>
      <c r="E153" s="4">
        <v>0</v>
      </c>
      <c r="F153" s="37">
        <v>131</v>
      </c>
      <c r="G153" s="3">
        <v>2</v>
      </c>
      <c r="H153" s="3">
        <v>10</v>
      </c>
      <c r="I153" s="4">
        <v>0</v>
      </c>
      <c r="J153" s="37">
        <v>131</v>
      </c>
      <c r="K153" s="3">
        <v>2</v>
      </c>
      <c r="L153" s="3">
        <v>10</v>
      </c>
      <c r="M153" s="4">
        <v>0</v>
      </c>
      <c r="N153" s="64">
        <v>0.08</v>
      </c>
    </row>
    <row r="154" spans="1:14" x14ac:dyDescent="0.2">
      <c r="A154" s="19" t="s">
        <v>72</v>
      </c>
      <c r="B154" s="37">
        <v>0</v>
      </c>
      <c r="C154" s="3">
        <v>0</v>
      </c>
      <c r="D154" s="3">
        <v>0</v>
      </c>
      <c r="E154" s="4">
        <v>0</v>
      </c>
      <c r="F154" s="37">
        <v>628</v>
      </c>
      <c r="G154" s="3">
        <v>11</v>
      </c>
      <c r="H154" s="3">
        <v>12</v>
      </c>
      <c r="I154" s="4">
        <v>41</v>
      </c>
      <c r="J154" s="37">
        <v>628</v>
      </c>
      <c r="K154" s="3">
        <v>11</v>
      </c>
      <c r="L154" s="3">
        <v>12</v>
      </c>
      <c r="M154" s="4">
        <v>41</v>
      </c>
      <c r="N154" s="64">
        <v>0.09</v>
      </c>
    </row>
    <row r="155" spans="1:14" x14ac:dyDescent="0.2">
      <c r="A155" s="19" t="s">
        <v>73</v>
      </c>
      <c r="B155" s="37">
        <v>0</v>
      </c>
      <c r="C155" s="3">
        <v>25</v>
      </c>
      <c r="D155" s="3">
        <v>0</v>
      </c>
      <c r="E155" s="4">
        <v>0</v>
      </c>
      <c r="F155" s="37">
        <v>328</v>
      </c>
      <c r="G155" s="3">
        <v>103</v>
      </c>
      <c r="H155" s="3">
        <v>129</v>
      </c>
      <c r="I155" s="4">
        <v>37</v>
      </c>
      <c r="J155" s="37">
        <v>328</v>
      </c>
      <c r="K155" s="3">
        <v>78</v>
      </c>
      <c r="L155" s="3">
        <v>129</v>
      </c>
      <c r="M155" s="4">
        <v>37</v>
      </c>
      <c r="N155" s="64">
        <v>0.43</v>
      </c>
    </row>
    <row r="156" spans="1:14" x14ac:dyDescent="0.2">
      <c r="A156" s="19" t="s">
        <v>74</v>
      </c>
      <c r="B156" s="37">
        <v>0</v>
      </c>
      <c r="C156" s="3">
        <v>8</v>
      </c>
      <c r="D156" s="3">
        <v>0</v>
      </c>
      <c r="E156" s="4">
        <v>0</v>
      </c>
      <c r="F156" s="37">
        <v>17</v>
      </c>
      <c r="G156" s="3">
        <v>59</v>
      </c>
      <c r="H156" s="3">
        <v>14</v>
      </c>
      <c r="I156" s="4">
        <v>0</v>
      </c>
      <c r="J156" s="37">
        <v>17</v>
      </c>
      <c r="K156" s="3">
        <v>51</v>
      </c>
      <c r="L156" s="3">
        <v>14</v>
      </c>
      <c r="M156" s="4">
        <v>0</v>
      </c>
      <c r="N156" s="64">
        <v>0.79</v>
      </c>
    </row>
    <row r="157" spans="1:14" x14ac:dyDescent="0.2">
      <c r="A157" s="19" t="s">
        <v>75</v>
      </c>
      <c r="B157" s="37">
        <v>30</v>
      </c>
      <c r="C157" s="3">
        <v>8</v>
      </c>
      <c r="D157" s="3">
        <v>0</v>
      </c>
      <c r="E157" s="4">
        <v>0</v>
      </c>
      <c r="F157" s="37">
        <v>253</v>
      </c>
      <c r="G157" s="3">
        <v>76</v>
      </c>
      <c r="H157" s="3">
        <v>0</v>
      </c>
      <c r="I157" s="4">
        <v>5</v>
      </c>
      <c r="J157" s="37">
        <v>223</v>
      </c>
      <c r="K157" s="3">
        <v>68</v>
      </c>
      <c r="L157" s="3">
        <v>0</v>
      </c>
      <c r="M157" s="4">
        <v>5</v>
      </c>
      <c r="N157" s="64">
        <v>0.25</v>
      </c>
    </row>
    <row r="158" spans="1:14" x14ac:dyDescent="0.2">
      <c r="A158" s="19" t="s">
        <v>76</v>
      </c>
      <c r="B158" s="37">
        <v>0</v>
      </c>
      <c r="C158" s="3">
        <v>0</v>
      </c>
      <c r="D158" s="3">
        <v>0</v>
      </c>
      <c r="E158" s="4">
        <v>0</v>
      </c>
      <c r="F158" s="37">
        <v>15</v>
      </c>
      <c r="G158" s="3">
        <v>10</v>
      </c>
      <c r="H158" s="3">
        <v>21</v>
      </c>
      <c r="I158" s="4">
        <v>0</v>
      </c>
      <c r="J158" s="37">
        <v>15</v>
      </c>
      <c r="K158" s="3">
        <v>10</v>
      </c>
      <c r="L158" s="3">
        <v>21</v>
      </c>
      <c r="M158" s="4">
        <v>0</v>
      </c>
      <c r="N158" s="64">
        <v>0.67</v>
      </c>
    </row>
    <row r="159" spans="1:14" x14ac:dyDescent="0.2">
      <c r="A159" s="19" t="s">
        <v>77</v>
      </c>
      <c r="B159" s="37">
        <v>32</v>
      </c>
      <c r="C159" s="3">
        <v>0</v>
      </c>
      <c r="D159" s="3">
        <v>0</v>
      </c>
      <c r="E159" s="4">
        <v>0</v>
      </c>
      <c r="F159" s="37">
        <v>899</v>
      </c>
      <c r="G159" s="3">
        <v>81</v>
      </c>
      <c r="H159" s="3">
        <v>106</v>
      </c>
      <c r="I159" s="4">
        <v>107</v>
      </c>
      <c r="J159" s="37">
        <v>867</v>
      </c>
      <c r="K159" s="3">
        <v>81</v>
      </c>
      <c r="L159" s="3">
        <v>106</v>
      </c>
      <c r="M159" s="4">
        <v>107</v>
      </c>
      <c r="N159" s="64">
        <v>0.25</v>
      </c>
    </row>
    <row r="160" spans="1:14" x14ac:dyDescent="0.2">
      <c r="A160" s="19" t="s">
        <v>78</v>
      </c>
      <c r="B160" s="37">
        <v>0</v>
      </c>
      <c r="C160" s="3">
        <v>0</v>
      </c>
      <c r="D160" s="3">
        <v>0</v>
      </c>
      <c r="E160" s="4">
        <v>0</v>
      </c>
      <c r="F160" s="37">
        <v>336</v>
      </c>
      <c r="G160" s="3">
        <v>10</v>
      </c>
      <c r="H160" s="3">
        <v>28</v>
      </c>
      <c r="I160" s="4">
        <v>3</v>
      </c>
      <c r="J160" s="37">
        <v>336</v>
      </c>
      <c r="K160" s="3">
        <v>10</v>
      </c>
      <c r="L160" s="3">
        <v>28</v>
      </c>
      <c r="M160" s="4">
        <v>3</v>
      </c>
      <c r="N160" s="64">
        <v>0.11</v>
      </c>
    </row>
    <row r="161" spans="1:14" x14ac:dyDescent="0.2">
      <c r="A161" s="19" t="s">
        <v>80</v>
      </c>
      <c r="B161" s="37">
        <v>31</v>
      </c>
      <c r="C161" s="3">
        <v>0</v>
      </c>
      <c r="D161" s="3">
        <v>0</v>
      </c>
      <c r="E161" s="4">
        <v>0</v>
      </c>
      <c r="F161" s="37">
        <v>394</v>
      </c>
      <c r="G161" s="3">
        <v>0</v>
      </c>
      <c r="H161" s="3">
        <v>47</v>
      </c>
      <c r="I161" s="4">
        <v>29</v>
      </c>
      <c r="J161" s="37">
        <v>363</v>
      </c>
      <c r="K161" s="3">
        <v>0</v>
      </c>
      <c r="L161" s="3">
        <v>47</v>
      </c>
      <c r="M161" s="4">
        <v>29</v>
      </c>
      <c r="N161" s="64">
        <v>0.17</v>
      </c>
    </row>
    <row r="162" spans="1:14" x14ac:dyDescent="0.2">
      <c r="A162" s="19" t="s">
        <v>81</v>
      </c>
      <c r="B162" s="37">
        <v>0</v>
      </c>
      <c r="C162" s="3">
        <v>236</v>
      </c>
      <c r="D162" s="3">
        <v>0</v>
      </c>
      <c r="E162" s="4">
        <v>0</v>
      </c>
      <c r="F162" s="37">
        <v>1803</v>
      </c>
      <c r="G162" s="3">
        <v>67</v>
      </c>
      <c r="H162" s="3">
        <v>198</v>
      </c>
      <c r="I162" s="4">
        <v>32</v>
      </c>
      <c r="J162" s="37">
        <v>1803</v>
      </c>
      <c r="K162" s="3">
        <v>-169</v>
      </c>
      <c r="L162" s="3">
        <v>198</v>
      </c>
      <c r="M162" s="4">
        <v>32</v>
      </c>
      <c r="N162" s="64">
        <v>0.03</v>
      </c>
    </row>
    <row r="163" spans="1:14" x14ac:dyDescent="0.2">
      <c r="A163" s="19" t="s">
        <v>82</v>
      </c>
      <c r="B163" s="37">
        <v>9</v>
      </c>
      <c r="C163" s="3">
        <v>0</v>
      </c>
      <c r="D163" s="3">
        <v>0</v>
      </c>
      <c r="E163" s="4">
        <v>0</v>
      </c>
      <c r="F163" s="37">
        <v>126</v>
      </c>
      <c r="G163" s="3">
        <v>0</v>
      </c>
      <c r="H163" s="3">
        <v>85</v>
      </c>
      <c r="I163" s="4">
        <v>25</v>
      </c>
      <c r="J163" s="37">
        <v>117</v>
      </c>
      <c r="K163" s="3">
        <v>0</v>
      </c>
      <c r="L163" s="3">
        <v>85</v>
      </c>
      <c r="M163" s="4">
        <v>25</v>
      </c>
      <c r="N163" s="64">
        <v>0.48</v>
      </c>
    </row>
    <row r="164" spans="1:14" x14ac:dyDescent="0.2">
      <c r="A164" s="19" t="s">
        <v>83</v>
      </c>
      <c r="B164" s="37">
        <v>0</v>
      </c>
      <c r="C164" s="3">
        <v>0</v>
      </c>
      <c r="D164" s="3">
        <v>0</v>
      </c>
      <c r="E164" s="4">
        <v>0</v>
      </c>
      <c r="F164" s="37">
        <v>156</v>
      </c>
      <c r="G164" s="3">
        <v>0</v>
      </c>
      <c r="H164" s="3">
        <v>2</v>
      </c>
      <c r="I164" s="4">
        <v>37</v>
      </c>
      <c r="J164" s="37">
        <v>156</v>
      </c>
      <c r="K164" s="3">
        <v>0</v>
      </c>
      <c r="L164" s="3">
        <v>2</v>
      </c>
      <c r="M164" s="4">
        <v>37</v>
      </c>
      <c r="N164" s="64">
        <v>0.2</v>
      </c>
    </row>
    <row r="165" spans="1:14" x14ac:dyDescent="0.2">
      <c r="A165" s="19" t="s">
        <v>84</v>
      </c>
      <c r="B165" s="37">
        <v>0</v>
      </c>
      <c r="C165" s="3">
        <v>0</v>
      </c>
      <c r="D165" s="3">
        <v>0</v>
      </c>
      <c r="E165" s="4">
        <v>0</v>
      </c>
      <c r="F165" s="37">
        <v>393</v>
      </c>
      <c r="G165" s="3">
        <v>88</v>
      </c>
      <c r="H165" s="3">
        <v>74</v>
      </c>
      <c r="I165" s="4">
        <v>15</v>
      </c>
      <c r="J165" s="37">
        <v>393</v>
      </c>
      <c r="K165" s="3">
        <v>88</v>
      </c>
      <c r="L165" s="3">
        <v>74</v>
      </c>
      <c r="M165" s="4">
        <v>15</v>
      </c>
      <c r="N165" s="64">
        <v>0.31</v>
      </c>
    </row>
    <row r="166" spans="1:14" x14ac:dyDescent="0.2">
      <c r="A166" s="19" t="s">
        <v>85</v>
      </c>
      <c r="B166" s="37">
        <v>2</v>
      </c>
      <c r="C166" s="3">
        <v>271</v>
      </c>
      <c r="D166" s="3">
        <v>0</v>
      </c>
      <c r="E166" s="4">
        <v>0</v>
      </c>
      <c r="F166" s="37">
        <v>412</v>
      </c>
      <c r="G166" s="3">
        <v>76</v>
      </c>
      <c r="H166" s="3">
        <v>180</v>
      </c>
      <c r="I166" s="4">
        <v>52</v>
      </c>
      <c r="J166" s="37">
        <v>410</v>
      </c>
      <c r="K166" s="3">
        <v>-195</v>
      </c>
      <c r="L166" s="3">
        <v>180</v>
      </c>
      <c r="M166" s="4">
        <v>52</v>
      </c>
      <c r="N166" s="64">
        <v>0.08</v>
      </c>
    </row>
    <row r="167" spans="1:14" x14ac:dyDescent="0.2">
      <c r="A167" s="19" t="s">
        <v>86</v>
      </c>
      <c r="B167" s="37">
        <v>100</v>
      </c>
      <c r="C167" s="3">
        <v>0</v>
      </c>
      <c r="D167" s="3">
        <v>0</v>
      </c>
      <c r="E167" s="4">
        <v>0</v>
      </c>
      <c r="F167" s="37">
        <v>1277</v>
      </c>
      <c r="G167" s="3">
        <v>189</v>
      </c>
      <c r="H167" s="3">
        <v>58</v>
      </c>
      <c r="I167" s="4">
        <v>318</v>
      </c>
      <c r="J167" s="37">
        <v>1177</v>
      </c>
      <c r="K167" s="3">
        <v>189</v>
      </c>
      <c r="L167" s="3">
        <v>58</v>
      </c>
      <c r="M167" s="4">
        <v>318</v>
      </c>
      <c r="N167" s="64">
        <v>0.32</v>
      </c>
    </row>
    <row r="168" spans="1:14" x14ac:dyDescent="0.2">
      <c r="A168" s="19" t="s">
        <v>87</v>
      </c>
      <c r="B168" s="37">
        <v>3</v>
      </c>
      <c r="C168" s="3">
        <v>0</v>
      </c>
      <c r="D168" s="3">
        <v>0</v>
      </c>
      <c r="E168" s="4">
        <v>0</v>
      </c>
      <c r="F168" s="37">
        <v>343</v>
      </c>
      <c r="G168" s="3">
        <v>0</v>
      </c>
      <c r="H168" s="3">
        <v>87</v>
      </c>
      <c r="I168" s="4">
        <v>28</v>
      </c>
      <c r="J168" s="37">
        <v>340</v>
      </c>
      <c r="K168" s="3">
        <v>0</v>
      </c>
      <c r="L168" s="3">
        <v>87</v>
      </c>
      <c r="M168" s="4">
        <v>28</v>
      </c>
      <c r="N168" s="64">
        <v>0.25</v>
      </c>
    </row>
    <row r="169" spans="1:14" x14ac:dyDescent="0.2">
      <c r="A169" s="19" t="s">
        <v>88</v>
      </c>
      <c r="B169" s="37">
        <v>6</v>
      </c>
      <c r="C169" s="3">
        <v>0</v>
      </c>
      <c r="D169" s="3">
        <v>0</v>
      </c>
      <c r="E169" s="4">
        <v>0</v>
      </c>
      <c r="F169" s="37">
        <v>1595</v>
      </c>
      <c r="G169" s="3">
        <v>0</v>
      </c>
      <c r="H169" s="3">
        <v>140</v>
      </c>
      <c r="I169" s="4">
        <v>56</v>
      </c>
      <c r="J169" s="37">
        <v>1589</v>
      </c>
      <c r="K169" s="3">
        <v>0</v>
      </c>
      <c r="L169" s="3">
        <v>140</v>
      </c>
      <c r="M169" s="4">
        <v>56</v>
      </c>
      <c r="N169" s="64">
        <v>0.11</v>
      </c>
    </row>
    <row r="170" spans="1:14" x14ac:dyDescent="0.2">
      <c r="A170" s="19" t="s">
        <v>89</v>
      </c>
      <c r="B170" s="37">
        <v>20</v>
      </c>
      <c r="C170" s="3">
        <v>12</v>
      </c>
      <c r="D170" s="3">
        <v>0</v>
      </c>
      <c r="E170" s="4">
        <v>0</v>
      </c>
      <c r="F170" s="37">
        <v>981</v>
      </c>
      <c r="G170" s="3">
        <v>5</v>
      </c>
      <c r="H170" s="3">
        <v>60</v>
      </c>
      <c r="I170" s="4">
        <v>15</v>
      </c>
      <c r="J170" s="37">
        <v>961</v>
      </c>
      <c r="K170" s="3">
        <v>-7</v>
      </c>
      <c r="L170" s="3">
        <v>60</v>
      </c>
      <c r="M170" s="4">
        <v>15</v>
      </c>
      <c r="N170" s="64">
        <v>7.0000000000000007E-2</v>
      </c>
    </row>
    <row r="171" spans="1:14" x14ac:dyDescent="0.2">
      <c r="A171" s="195" t="s">
        <v>90</v>
      </c>
      <c r="B171" s="39">
        <f>SUM(B138:B170)</f>
        <v>531</v>
      </c>
      <c r="C171" s="7">
        <f t="shared" ref="C171:M171" si="2">SUM(C138:C170)</f>
        <v>1119</v>
      </c>
      <c r="D171" s="7">
        <f t="shared" si="2"/>
        <v>0</v>
      </c>
      <c r="E171" s="8">
        <f t="shared" si="2"/>
        <v>0</v>
      </c>
      <c r="F171" s="39">
        <f t="shared" si="2"/>
        <v>18988</v>
      </c>
      <c r="G171" s="7">
        <f t="shared" si="2"/>
        <v>1436</v>
      </c>
      <c r="H171" s="7">
        <f t="shared" si="2"/>
        <v>2798</v>
      </c>
      <c r="I171" s="8">
        <f t="shared" si="2"/>
        <v>1414</v>
      </c>
      <c r="J171" s="39">
        <f t="shared" si="2"/>
        <v>18457</v>
      </c>
      <c r="K171" s="7">
        <f t="shared" si="2"/>
        <v>317</v>
      </c>
      <c r="L171" s="7">
        <f t="shared" si="2"/>
        <v>2798</v>
      </c>
      <c r="M171" s="8">
        <f t="shared" si="2"/>
        <v>1414</v>
      </c>
      <c r="N171" s="65">
        <v>0.2</v>
      </c>
    </row>
    <row r="173" spans="1:14" x14ac:dyDescent="0.2">
      <c r="A173" s="1" t="s">
        <v>114</v>
      </c>
    </row>
    <row r="174" spans="1:14" x14ac:dyDescent="0.2">
      <c r="A174" s="1" t="s">
        <v>115</v>
      </c>
    </row>
    <row r="175" spans="1:14" x14ac:dyDescent="0.2">
      <c r="A175" s="2"/>
      <c r="B175" s="2"/>
      <c r="C175" s="2"/>
      <c r="D175" s="2"/>
      <c r="E175" s="2"/>
      <c r="F175" s="2"/>
      <c r="G175" s="2"/>
      <c r="H175" s="2"/>
      <c r="I175" s="2"/>
      <c r="J175" s="2"/>
      <c r="K175" s="2"/>
      <c r="L175" s="2"/>
      <c r="M175" s="2"/>
      <c r="N175" s="2"/>
    </row>
    <row r="176" spans="1:14" ht="15.75" x14ac:dyDescent="0.25">
      <c r="A176" s="66" t="s">
        <v>116</v>
      </c>
      <c r="B176" s="2"/>
      <c r="C176" s="2"/>
      <c r="D176" s="2"/>
      <c r="E176" s="2"/>
      <c r="F176" s="2"/>
      <c r="G176" s="2"/>
      <c r="H176" s="2"/>
      <c r="I176" s="2"/>
      <c r="J176" s="2"/>
      <c r="K176" s="2"/>
      <c r="L176" s="2"/>
      <c r="M176" s="2"/>
      <c r="N176" s="2"/>
    </row>
    <row r="177" spans="1:14" x14ac:dyDescent="0.2">
      <c r="A177" s="2"/>
      <c r="B177" s="2"/>
      <c r="C177" s="2"/>
      <c r="D177" s="2"/>
      <c r="E177" s="2"/>
      <c r="F177" s="2"/>
      <c r="G177" s="2"/>
      <c r="H177" s="2"/>
      <c r="I177" s="2"/>
      <c r="J177" s="2"/>
      <c r="K177" s="2"/>
      <c r="L177" s="2"/>
      <c r="M177" s="2"/>
      <c r="N177" s="2"/>
    </row>
    <row r="178" spans="1:14" ht="14.45" customHeight="1" x14ac:dyDescent="0.2">
      <c r="A178" s="241" t="s">
        <v>108</v>
      </c>
      <c r="B178" s="239" t="s">
        <v>117</v>
      </c>
      <c r="C178" s="240"/>
      <c r="D178" s="240"/>
      <c r="E178" s="239" t="s">
        <v>118</v>
      </c>
      <c r="F178" s="240"/>
      <c r="G178" s="240"/>
      <c r="H178" s="239" t="s">
        <v>119</v>
      </c>
      <c r="I178" s="240"/>
      <c r="J178" s="240"/>
      <c r="K178" s="247" t="s">
        <v>120</v>
      </c>
    </row>
    <row r="179" spans="1:14" ht="15" customHeight="1" x14ac:dyDescent="0.2">
      <c r="A179" s="242"/>
      <c r="B179" s="142" t="s">
        <v>35</v>
      </c>
      <c r="C179" s="142" t="s">
        <v>36</v>
      </c>
      <c r="D179" s="142" t="s">
        <v>37</v>
      </c>
      <c r="E179" s="142" t="s">
        <v>35</v>
      </c>
      <c r="F179" s="142" t="s">
        <v>36</v>
      </c>
      <c r="G179" s="142" t="s">
        <v>37</v>
      </c>
      <c r="H179" s="142" t="s">
        <v>35</v>
      </c>
      <c r="I179" s="142" t="s">
        <v>36</v>
      </c>
      <c r="J179" s="142" t="s">
        <v>37</v>
      </c>
      <c r="K179" s="248"/>
    </row>
    <row r="180" spans="1:14" ht="14.45" customHeight="1" x14ac:dyDescent="0.2">
      <c r="A180" s="17" t="s">
        <v>55</v>
      </c>
      <c r="B180" s="156">
        <v>325</v>
      </c>
      <c r="C180" s="157">
        <v>199</v>
      </c>
      <c r="D180" s="158">
        <v>191</v>
      </c>
      <c r="E180" s="156">
        <v>789</v>
      </c>
      <c r="F180" s="157">
        <v>619</v>
      </c>
      <c r="G180" s="163">
        <v>591</v>
      </c>
      <c r="H180" s="164">
        <v>0.41</v>
      </c>
      <c r="I180" s="165">
        <v>0.32</v>
      </c>
      <c r="J180" s="166">
        <v>0.32</v>
      </c>
      <c r="K180" s="159">
        <v>0.36</v>
      </c>
    </row>
    <row r="181" spans="1:14" x14ac:dyDescent="0.2">
      <c r="A181" s="19" t="s">
        <v>56</v>
      </c>
      <c r="B181" s="59">
        <v>205</v>
      </c>
      <c r="C181" s="160">
        <v>470</v>
      </c>
      <c r="D181" s="161">
        <v>341</v>
      </c>
      <c r="E181" s="59">
        <v>1724</v>
      </c>
      <c r="F181" s="160">
        <v>2290</v>
      </c>
      <c r="G181" s="161">
        <v>2360</v>
      </c>
      <c r="H181" s="67">
        <v>0.12</v>
      </c>
      <c r="I181" s="167">
        <v>0.21</v>
      </c>
      <c r="J181" s="168">
        <v>0.14000000000000001</v>
      </c>
      <c r="K181" s="60">
        <v>0.16</v>
      </c>
    </row>
    <row r="182" spans="1:14" x14ac:dyDescent="0.2">
      <c r="A182" s="19" t="s">
        <v>57</v>
      </c>
      <c r="B182" s="59">
        <v>-148</v>
      </c>
      <c r="C182" s="160">
        <v>180</v>
      </c>
      <c r="D182" s="161">
        <v>0</v>
      </c>
      <c r="E182" s="59">
        <v>109</v>
      </c>
      <c r="F182" s="160">
        <v>816</v>
      </c>
      <c r="G182" s="161">
        <v>276</v>
      </c>
      <c r="H182" s="67">
        <v>-1.36</v>
      </c>
      <c r="I182" s="167">
        <v>0.22</v>
      </c>
      <c r="J182" s="168">
        <v>0</v>
      </c>
      <c r="K182" s="60">
        <v>0.03</v>
      </c>
    </row>
    <row r="183" spans="1:14" x14ac:dyDescent="0.2">
      <c r="A183" s="19" t="s">
        <v>58</v>
      </c>
      <c r="B183" s="59">
        <v>52</v>
      </c>
      <c r="C183" s="160">
        <v>281</v>
      </c>
      <c r="D183" s="161">
        <v>-147</v>
      </c>
      <c r="E183" s="59">
        <v>1047</v>
      </c>
      <c r="F183" s="160">
        <v>1364</v>
      </c>
      <c r="G183" s="161">
        <v>695</v>
      </c>
      <c r="H183" s="67">
        <v>0.05</v>
      </c>
      <c r="I183" s="167">
        <v>0.21</v>
      </c>
      <c r="J183" s="168">
        <v>-0.21</v>
      </c>
      <c r="K183" s="60">
        <v>0.06</v>
      </c>
    </row>
    <row r="184" spans="1:14" x14ac:dyDescent="0.2">
      <c r="A184" s="19" t="s">
        <v>59</v>
      </c>
      <c r="B184" s="59">
        <v>10</v>
      </c>
      <c r="C184" s="160">
        <v>45</v>
      </c>
      <c r="D184" s="161">
        <v>7</v>
      </c>
      <c r="E184" s="59">
        <v>767</v>
      </c>
      <c r="F184" s="160">
        <v>918</v>
      </c>
      <c r="G184" s="161">
        <v>573</v>
      </c>
      <c r="H184" s="67">
        <v>0.01</v>
      </c>
      <c r="I184" s="167">
        <v>0.05</v>
      </c>
      <c r="J184" s="168">
        <v>0.01</v>
      </c>
      <c r="K184" s="60">
        <v>0.03</v>
      </c>
    </row>
    <row r="185" spans="1:14" x14ac:dyDescent="0.2">
      <c r="A185" s="19" t="s">
        <v>60</v>
      </c>
      <c r="B185" s="59">
        <v>184</v>
      </c>
      <c r="C185" s="160">
        <v>140</v>
      </c>
      <c r="D185" s="161">
        <v>252</v>
      </c>
      <c r="E185" s="59">
        <v>972</v>
      </c>
      <c r="F185" s="160">
        <v>1264</v>
      </c>
      <c r="G185" s="169">
        <v>940</v>
      </c>
      <c r="H185" s="67">
        <v>0.19</v>
      </c>
      <c r="I185" s="167">
        <v>0.11</v>
      </c>
      <c r="J185" s="168">
        <v>0.27</v>
      </c>
      <c r="K185" s="60">
        <v>0.18</v>
      </c>
    </row>
    <row r="186" spans="1:14" x14ac:dyDescent="0.2">
      <c r="A186" s="19" t="s">
        <v>61</v>
      </c>
      <c r="B186" s="59">
        <v>0</v>
      </c>
      <c r="C186" s="160">
        <v>0</v>
      </c>
      <c r="D186" s="161">
        <v>0</v>
      </c>
      <c r="E186" s="68">
        <v>77</v>
      </c>
      <c r="F186" s="170">
        <v>7</v>
      </c>
      <c r="G186" s="169">
        <v>138</v>
      </c>
      <c r="H186" s="67">
        <v>0</v>
      </c>
      <c r="I186" s="167">
        <v>0</v>
      </c>
      <c r="J186" s="168">
        <v>0</v>
      </c>
      <c r="K186" s="60">
        <v>0</v>
      </c>
    </row>
    <row r="187" spans="1:14" x14ac:dyDescent="0.2">
      <c r="A187" s="19" t="s">
        <v>63</v>
      </c>
      <c r="B187" s="59">
        <v>383</v>
      </c>
      <c r="C187" s="160">
        <v>331</v>
      </c>
      <c r="D187" s="161">
        <v>248</v>
      </c>
      <c r="E187" s="59">
        <v>2045</v>
      </c>
      <c r="F187" s="160">
        <v>2826</v>
      </c>
      <c r="G187" s="161">
        <v>2079</v>
      </c>
      <c r="H187" s="67">
        <v>0.19</v>
      </c>
      <c r="I187" s="167">
        <v>0.12</v>
      </c>
      <c r="J187" s="168">
        <v>0.12</v>
      </c>
      <c r="K187" s="60">
        <v>0.14000000000000001</v>
      </c>
    </row>
    <row r="188" spans="1:14" x14ac:dyDescent="0.2">
      <c r="A188" s="19" t="s">
        <v>64</v>
      </c>
      <c r="B188" s="59">
        <v>236</v>
      </c>
      <c r="C188" s="160">
        <v>339</v>
      </c>
      <c r="D188" s="161">
        <v>146</v>
      </c>
      <c r="E188" s="59">
        <v>1061</v>
      </c>
      <c r="F188" s="160">
        <v>1257</v>
      </c>
      <c r="G188" s="161">
        <v>1457</v>
      </c>
      <c r="H188" s="67">
        <v>0.22</v>
      </c>
      <c r="I188" s="167">
        <v>0.27</v>
      </c>
      <c r="J188" s="168">
        <v>0.1</v>
      </c>
      <c r="K188" s="60">
        <v>0.19</v>
      </c>
    </row>
    <row r="189" spans="1:14" x14ac:dyDescent="0.2">
      <c r="A189" s="19" t="s">
        <v>65</v>
      </c>
      <c r="B189" s="59">
        <v>52</v>
      </c>
      <c r="C189" s="160">
        <v>302</v>
      </c>
      <c r="D189" s="161">
        <v>-11</v>
      </c>
      <c r="E189" s="59">
        <v>676</v>
      </c>
      <c r="F189" s="160">
        <v>884</v>
      </c>
      <c r="G189" s="161">
        <v>386</v>
      </c>
      <c r="H189" s="67">
        <v>0.08</v>
      </c>
      <c r="I189" s="167">
        <v>0.34</v>
      </c>
      <c r="J189" s="168">
        <v>-0.03</v>
      </c>
      <c r="K189" s="60">
        <v>0.18</v>
      </c>
    </row>
    <row r="190" spans="1:14" x14ac:dyDescent="0.2">
      <c r="A190" s="19" t="s">
        <v>66</v>
      </c>
      <c r="B190" s="59">
        <v>827</v>
      </c>
      <c r="C190" s="160">
        <v>-29</v>
      </c>
      <c r="D190" s="161">
        <v>523</v>
      </c>
      <c r="E190" s="59">
        <v>2487</v>
      </c>
      <c r="F190" s="160">
        <v>2116</v>
      </c>
      <c r="G190" s="161">
        <v>1900</v>
      </c>
      <c r="H190" s="67">
        <v>0.33</v>
      </c>
      <c r="I190" s="167">
        <v>-0.01</v>
      </c>
      <c r="J190" s="168">
        <v>0.28000000000000003</v>
      </c>
      <c r="K190" s="60">
        <v>0.2</v>
      </c>
    </row>
    <row r="191" spans="1:14" x14ac:dyDescent="0.2">
      <c r="A191" s="19" t="s">
        <v>67</v>
      </c>
      <c r="B191" s="59">
        <v>246</v>
      </c>
      <c r="C191" s="160">
        <v>232</v>
      </c>
      <c r="D191" s="161">
        <v>261</v>
      </c>
      <c r="E191" s="59">
        <v>1469</v>
      </c>
      <c r="F191" s="160">
        <v>1185</v>
      </c>
      <c r="G191" s="161">
        <v>1145</v>
      </c>
      <c r="H191" s="67">
        <v>0.17</v>
      </c>
      <c r="I191" s="167">
        <v>0.2</v>
      </c>
      <c r="J191" s="168">
        <v>0.23</v>
      </c>
      <c r="K191" s="60">
        <v>0.19</v>
      </c>
    </row>
    <row r="192" spans="1:14" x14ac:dyDescent="0.2">
      <c r="A192" s="19" t="s">
        <v>68</v>
      </c>
      <c r="B192" s="59">
        <v>35</v>
      </c>
      <c r="C192" s="160">
        <v>148</v>
      </c>
      <c r="D192" s="161">
        <v>237</v>
      </c>
      <c r="E192" s="59">
        <v>410</v>
      </c>
      <c r="F192" s="160">
        <v>1076</v>
      </c>
      <c r="G192" s="169">
        <v>1530</v>
      </c>
      <c r="H192" s="67">
        <v>0.09</v>
      </c>
      <c r="I192" s="167">
        <v>0.14000000000000001</v>
      </c>
      <c r="J192" s="168">
        <v>0.15</v>
      </c>
      <c r="K192" s="60">
        <v>0.14000000000000001</v>
      </c>
    </row>
    <row r="193" spans="1:11" x14ac:dyDescent="0.2">
      <c r="A193" s="19" t="s">
        <v>69</v>
      </c>
      <c r="B193" s="59">
        <v>62</v>
      </c>
      <c r="C193" s="160">
        <v>148</v>
      </c>
      <c r="D193" s="161">
        <v>253</v>
      </c>
      <c r="E193" s="59">
        <v>606</v>
      </c>
      <c r="F193" s="160">
        <v>745</v>
      </c>
      <c r="G193" s="161">
        <v>1200</v>
      </c>
      <c r="H193" s="67">
        <v>0.1</v>
      </c>
      <c r="I193" s="167">
        <v>0.2</v>
      </c>
      <c r="J193" s="168">
        <v>0.21</v>
      </c>
      <c r="K193" s="60">
        <v>0.18</v>
      </c>
    </row>
    <row r="194" spans="1:11" x14ac:dyDescent="0.2">
      <c r="A194" s="19" t="s">
        <v>70</v>
      </c>
      <c r="B194" s="59">
        <v>-94</v>
      </c>
      <c r="C194" s="160">
        <v>3</v>
      </c>
      <c r="D194" s="161">
        <v>27</v>
      </c>
      <c r="E194" s="59">
        <v>910</v>
      </c>
      <c r="F194" s="160">
        <v>655</v>
      </c>
      <c r="G194" s="169">
        <v>699</v>
      </c>
      <c r="H194" s="67">
        <v>-0.1</v>
      </c>
      <c r="I194" s="167">
        <v>0</v>
      </c>
      <c r="J194" s="168">
        <v>0.04</v>
      </c>
      <c r="K194" s="60">
        <v>-0.03</v>
      </c>
    </row>
    <row r="195" spans="1:11" x14ac:dyDescent="0.2">
      <c r="A195" s="19" t="s">
        <v>71</v>
      </c>
      <c r="B195" s="59">
        <v>601</v>
      </c>
      <c r="C195" s="160">
        <v>52</v>
      </c>
      <c r="D195" s="161">
        <v>7</v>
      </c>
      <c r="E195" s="59">
        <v>1695</v>
      </c>
      <c r="F195" s="160">
        <v>598</v>
      </c>
      <c r="G195" s="161">
        <v>277</v>
      </c>
      <c r="H195" s="67">
        <v>0.35</v>
      </c>
      <c r="I195" s="167">
        <v>0.09</v>
      </c>
      <c r="J195" s="168">
        <v>0.03</v>
      </c>
      <c r="K195" s="60">
        <v>0.26</v>
      </c>
    </row>
    <row r="196" spans="1:11" x14ac:dyDescent="0.2">
      <c r="A196" s="19" t="s">
        <v>72</v>
      </c>
      <c r="B196" s="59">
        <v>118</v>
      </c>
      <c r="C196" s="160">
        <v>59</v>
      </c>
      <c r="D196" s="161">
        <v>66</v>
      </c>
      <c r="E196" s="59">
        <v>927</v>
      </c>
      <c r="F196" s="160">
        <v>869</v>
      </c>
      <c r="G196" s="169">
        <v>871</v>
      </c>
      <c r="H196" s="67">
        <v>0.13</v>
      </c>
      <c r="I196" s="167">
        <v>7.0000000000000007E-2</v>
      </c>
      <c r="J196" s="168">
        <v>0.08</v>
      </c>
      <c r="K196" s="60">
        <v>0.09</v>
      </c>
    </row>
    <row r="197" spans="1:11" x14ac:dyDescent="0.2">
      <c r="A197" s="19" t="s">
        <v>73</v>
      </c>
      <c r="B197" s="59">
        <v>172</v>
      </c>
      <c r="C197" s="160">
        <v>251</v>
      </c>
      <c r="D197" s="161">
        <v>244</v>
      </c>
      <c r="E197" s="59">
        <v>797</v>
      </c>
      <c r="F197" s="160">
        <v>1150</v>
      </c>
      <c r="G197" s="161">
        <v>913</v>
      </c>
      <c r="H197" s="67">
        <v>0.22</v>
      </c>
      <c r="I197" s="167">
        <v>0.22</v>
      </c>
      <c r="J197" s="168">
        <v>0.27</v>
      </c>
      <c r="K197" s="60">
        <v>0.23</v>
      </c>
    </row>
    <row r="198" spans="1:11" x14ac:dyDescent="0.2">
      <c r="A198" s="19" t="s">
        <v>74</v>
      </c>
      <c r="B198" s="59">
        <v>222</v>
      </c>
      <c r="C198" s="160">
        <v>99</v>
      </c>
      <c r="D198" s="161">
        <v>72</v>
      </c>
      <c r="E198" s="59">
        <v>1052</v>
      </c>
      <c r="F198" s="160">
        <v>696</v>
      </c>
      <c r="G198" s="169">
        <v>370</v>
      </c>
      <c r="H198" s="67">
        <v>0.21</v>
      </c>
      <c r="I198" s="167">
        <v>0.14000000000000001</v>
      </c>
      <c r="J198" s="168">
        <v>0.19</v>
      </c>
      <c r="K198" s="60">
        <v>0.19</v>
      </c>
    </row>
    <row r="199" spans="1:11" x14ac:dyDescent="0.2">
      <c r="A199" s="19" t="s">
        <v>75</v>
      </c>
      <c r="B199" s="59">
        <v>67</v>
      </c>
      <c r="C199" s="160">
        <v>23</v>
      </c>
      <c r="D199" s="161">
        <v>73</v>
      </c>
      <c r="E199" s="59">
        <v>341</v>
      </c>
      <c r="F199" s="160">
        <v>194</v>
      </c>
      <c r="G199" s="169">
        <v>335</v>
      </c>
      <c r="H199" s="67">
        <v>0.2</v>
      </c>
      <c r="I199" s="167">
        <v>0.12</v>
      </c>
      <c r="J199" s="168">
        <v>0.22</v>
      </c>
      <c r="K199" s="60">
        <v>0.19</v>
      </c>
    </row>
    <row r="200" spans="1:11" x14ac:dyDescent="0.2">
      <c r="A200" s="19" t="s">
        <v>76</v>
      </c>
      <c r="B200" s="59">
        <v>-7</v>
      </c>
      <c r="C200" s="160">
        <v>15</v>
      </c>
      <c r="D200" s="161">
        <v>29</v>
      </c>
      <c r="E200" s="59">
        <v>301</v>
      </c>
      <c r="F200" s="160">
        <v>274</v>
      </c>
      <c r="G200" s="161">
        <v>217</v>
      </c>
      <c r="H200" s="67">
        <v>-0.02</v>
      </c>
      <c r="I200" s="167">
        <v>0.05</v>
      </c>
      <c r="J200" s="168">
        <v>0.13</v>
      </c>
      <c r="K200" s="60">
        <v>0.05</v>
      </c>
    </row>
    <row r="201" spans="1:11" x14ac:dyDescent="0.2">
      <c r="A201" s="19" t="s">
        <v>77</v>
      </c>
      <c r="B201" s="59">
        <v>138</v>
      </c>
      <c r="C201" s="160">
        <v>192</v>
      </c>
      <c r="D201" s="161">
        <v>294</v>
      </c>
      <c r="E201" s="59">
        <v>1332</v>
      </c>
      <c r="F201" s="160">
        <v>1125</v>
      </c>
      <c r="G201" s="161">
        <v>1545</v>
      </c>
      <c r="H201" s="67">
        <v>0.1</v>
      </c>
      <c r="I201" s="167">
        <v>0.17</v>
      </c>
      <c r="J201" s="168">
        <v>0.19</v>
      </c>
      <c r="K201" s="60">
        <v>0.16</v>
      </c>
    </row>
    <row r="202" spans="1:11" x14ac:dyDescent="0.2">
      <c r="A202" s="19" t="s">
        <v>78</v>
      </c>
      <c r="B202" s="59">
        <v>237</v>
      </c>
      <c r="C202" s="160">
        <v>303</v>
      </c>
      <c r="D202" s="161">
        <v>47</v>
      </c>
      <c r="E202" s="59">
        <v>1543</v>
      </c>
      <c r="F202" s="160">
        <v>1586</v>
      </c>
      <c r="G202" s="161">
        <v>527</v>
      </c>
      <c r="H202" s="67">
        <v>0.15</v>
      </c>
      <c r="I202" s="167">
        <v>0.19</v>
      </c>
      <c r="J202" s="168">
        <v>0.09</v>
      </c>
      <c r="K202" s="60">
        <v>0.16</v>
      </c>
    </row>
    <row r="203" spans="1:11" x14ac:dyDescent="0.2">
      <c r="A203" s="19" t="s">
        <v>80</v>
      </c>
      <c r="B203" s="59">
        <v>91</v>
      </c>
      <c r="C203" s="160">
        <v>86</v>
      </c>
      <c r="D203" s="161">
        <v>83</v>
      </c>
      <c r="E203" s="59">
        <v>712</v>
      </c>
      <c r="F203" s="160">
        <v>444</v>
      </c>
      <c r="G203" s="161">
        <v>646</v>
      </c>
      <c r="H203" s="67">
        <v>0.13</v>
      </c>
      <c r="I203" s="167">
        <v>0.19</v>
      </c>
      <c r="J203" s="168">
        <v>0.13</v>
      </c>
      <c r="K203" s="60">
        <v>0.14000000000000001</v>
      </c>
    </row>
    <row r="204" spans="1:11" x14ac:dyDescent="0.2">
      <c r="A204" s="19" t="s">
        <v>81</v>
      </c>
      <c r="B204" s="59">
        <v>423</v>
      </c>
      <c r="C204" s="160">
        <v>365</v>
      </c>
      <c r="D204" s="161">
        <v>76</v>
      </c>
      <c r="E204" s="59">
        <v>1441</v>
      </c>
      <c r="F204" s="160">
        <v>2375</v>
      </c>
      <c r="G204" s="161">
        <v>1848</v>
      </c>
      <c r="H204" s="67">
        <v>0.28999999999999998</v>
      </c>
      <c r="I204" s="167">
        <v>0.15</v>
      </c>
      <c r="J204" s="168">
        <v>0.04</v>
      </c>
      <c r="K204" s="60">
        <v>0.15</v>
      </c>
    </row>
    <row r="205" spans="1:11" x14ac:dyDescent="0.2">
      <c r="A205" s="19" t="s">
        <v>82</v>
      </c>
      <c r="B205" s="59">
        <v>98</v>
      </c>
      <c r="C205" s="160">
        <v>52</v>
      </c>
      <c r="D205" s="161">
        <v>122</v>
      </c>
      <c r="E205" s="59">
        <v>520</v>
      </c>
      <c r="F205" s="160">
        <v>763</v>
      </c>
      <c r="G205" s="161">
        <v>466</v>
      </c>
      <c r="H205" s="67">
        <v>0.19</v>
      </c>
      <c r="I205" s="167">
        <v>7.0000000000000007E-2</v>
      </c>
      <c r="J205" s="168">
        <v>0.26</v>
      </c>
      <c r="K205" s="60">
        <v>0.16</v>
      </c>
    </row>
    <row r="206" spans="1:11" x14ac:dyDescent="0.2">
      <c r="A206" s="19" t="s">
        <v>83</v>
      </c>
      <c r="B206" s="59">
        <v>99</v>
      </c>
      <c r="C206" s="160">
        <v>41</v>
      </c>
      <c r="D206" s="161">
        <v>41</v>
      </c>
      <c r="E206" s="59">
        <v>557</v>
      </c>
      <c r="F206" s="170">
        <v>470</v>
      </c>
      <c r="G206" s="169">
        <v>381</v>
      </c>
      <c r="H206" s="67">
        <v>0.18</v>
      </c>
      <c r="I206" s="167">
        <v>0.09</v>
      </c>
      <c r="J206" s="168">
        <v>0.11</v>
      </c>
      <c r="K206" s="60">
        <v>0.13</v>
      </c>
    </row>
    <row r="207" spans="1:11" x14ac:dyDescent="0.2">
      <c r="A207" s="19" t="s">
        <v>84</v>
      </c>
      <c r="B207" s="59">
        <v>120</v>
      </c>
      <c r="C207" s="160">
        <v>552</v>
      </c>
      <c r="D207" s="161">
        <v>183</v>
      </c>
      <c r="E207" s="59">
        <v>1389</v>
      </c>
      <c r="F207" s="160">
        <v>2423</v>
      </c>
      <c r="G207" s="161">
        <v>818</v>
      </c>
      <c r="H207" s="67">
        <v>0.09</v>
      </c>
      <c r="I207" s="167">
        <v>0.23</v>
      </c>
      <c r="J207" s="168">
        <v>0.22</v>
      </c>
      <c r="K207" s="60">
        <v>0.18</v>
      </c>
    </row>
    <row r="208" spans="1:11" x14ac:dyDescent="0.2">
      <c r="A208" s="19" t="s">
        <v>85</v>
      </c>
      <c r="B208" s="59">
        <v>9</v>
      </c>
      <c r="C208" s="160">
        <v>10</v>
      </c>
      <c r="D208" s="161">
        <v>37</v>
      </c>
      <c r="E208" s="59">
        <v>371</v>
      </c>
      <c r="F208" s="170">
        <v>652</v>
      </c>
      <c r="G208" s="161">
        <v>697</v>
      </c>
      <c r="H208" s="67">
        <v>0.02</v>
      </c>
      <c r="I208" s="167">
        <v>0.02</v>
      </c>
      <c r="J208" s="168">
        <v>0.05</v>
      </c>
      <c r="K208" s="60">
        <v>0.03</v>
      </c>
    </row>
    <row r="209" spans="1:14" x14ac:dyDescent="0.2">
      <c r="A209" s="19" t="s">
        <v>86</v>
      </c>
      <c r="B209" s="59">
        <v>886</v>
      </c>
      <c r="C209" s="160">
        <v>1164</v>
      </c>
      <c r="D209" s="161">
        <v>566</v>
      </c>
      <c r="E209" s="59">
        <v>2477</v>
      </c>
      <c r="F209" s="160">
        <v>4263</v>
      </c>
      <c r="G209" s="161">
        <v>2003</v>
      </c>
      <c r="H209" s="67">
        <v>0.36</v>
      </c>
      <c r="I209" s="167">
        <v>0.27</v>
      </c>
      <c r="J209" s="168">
        <v>0.28000000000000003</v>
      </c>
      <c r="K209" s="60">
        <v>0.3</v>
      </c>
    </row>
    <row r="210" spans="1:14" x14ac:dyDescent="0.2">
      <c r="A210" s="19" t="s">
        <v>87</v>
      </c>
      <c r="B210" s="59">
        <v>670</v>
      </c>
      <c r="C210" s="160">
        <v>307</v>
      </c>
      <c r="D210" s="161">
        <v>151</v>
      </c>
      <c r="E210" s="59">
        <v>970</v>
      </c>
      <c r="F210" s="160">
        <v>1033</v>
      </c>
      <c r="G210" s="161">
        <v>714</v>
      </c>
      <c r="H210" s="67">
        <v>0.69</v>
      </c>
      <c r="I210" s="167">
        <v>0.3</v>
      </c>
      <c r="J210" s="168">
        <v>0.21</v>
      </c>
      <c r="K210" s="60">
        <v>0.42</v>
      </c>
    </row>
    <row r="211" spans="1:14" x14ac:dyDescent="0.2">
      <c r="A211" s="19" t="s">
        <v>88</v>
      </c>
      <c r="B211" s="59">
        <v>519</v>
      </c>
      <c r="C211" s="160">
        <v>378</v>
      </c>
      <c r="D211" s="161">
        <v>202</v>
      </c>
      <c r="E211" s="59">
        <v>2876</v>
      </c>
      <c r="F211" s="160">
        <v>2273</v>
      </c>
      <c r="G211" s="161">
        <v>2110</v>
      </c>
      <c r="H211" s="67">
        <v>0.18</v>
      </c>
      <c r="I211" s="167">
        <v>0.17</v>
      </c>
      <c r="J211" s="168">
        <v>0.1</v>
      </c>
      <c r="K211" s="60">
        <v>0.15</v>
      </c>
    </row>
    <row r="212" spans="1:14" x14ac:dyDescent="0.2">
      <c r="A212" s="19" t="s">
        <v>89</v>
      </c>
      <c r="B212" s="59">
        <v>180</v>
      </c>
      <c r="C212" s="160">
        <v>156</v>
      </c>
      <c r="D212" s="161">
        <v>82</v>
      </c>
      <c r="E212" s="59">
        <v>908</v>
      </c>
      <c r="F212" s="160">
        <v>1343</v>
      </c>
      <c r="G212" s="169">
        <v>1144</v>
      </c>
      <c r="H212" s="67">
        <v>0.2</v>
      </c>
      <c r="I212" s="167">
        <v>0.12</v>
      </c>
      <c r="J212" s="168">
        <v>7.0000000000000007E-2</v>
      </c>
      <c r="K212" s="60">
        <v>0.12</v>
      </c>
    </row>
    <row r="213" spans="1:14" x14ac:dyDescent="0.2">
      <c r="A213" s="195" t="s">
        <v>90</v>
      </c>
      <c r="B213" s="61">
        <f>SUM(B180:B212)</f>
        <v>7018</v>
      </c>
      <c r="C213" s="21">
        <f t="shared" ref="C213:D213" si="3">SUM(C180:C212)</f>
        <v>6894</v>
      </c>
      <c r="D213" s="23">
        <f t="shared" si="3"/>
        <v>4703</v>
      </c>
      <c r="E213" s="61">
        <f t="shared" ref="E213" si="4">SUM(E180:E212)</f>
        <v>35358</v>
      </c>
      <c r="F213" s="21">
        <f t="shared" ref="F213" si="5">SUM(F180:F212)</f>
        <v>40553</v>
      </c>
      <c r="G213" s="23">
        <f t="shared" ref="G213" si="6">SUM(G180:G212)</f>
        <v>31851</v>
      </c>
      <c r="H213" s="69">
        <v>0.2</v>
      </c>
      <c r="I213" s="70">
        <v>0.17</v>
      </c>
      <c r="J213" s="71">
        <v>0.15</v>
      </c>
      <c r="K213" s="62">
        <v>0.17</v>
      </c>
    </row>
    <row r="215" spans="1:14" ht="15.75" x14ac:dyDescent="0.25">
      <c r="A215" s="9" t="s">
        <v>121</v>
      </c>
    </row>
    <row r="217" spans="1:14" x14ac:dyDescent="0.2">
      <c r="A217" s="243" t="s">
        <v>108</v>
      </c>
      <c r="B217" s="245" t="s">
        <v>35</v>
      </c>
      <c r="C217" s="246"/>
      <c r="D217" s="246"/>
      <c r="E217" s="245" t="s">
        <v>36</v>
      </c>
      <c r="F217" s="246"/>
      <c r="G217" s="246"/>
      <c r="H217" s="245" t="s">
        <v>37</v>
      </c>
      <c r="I217" s="246"/>
      <c r="J217" s="246"/>
      <c r="K217" s="245" t="s">
        <v>42</v>
      </c>
      <c r="L217" s="246"/>
      <c r="M217" s="246"/>
      <c r="N217" s="237" t="s">
        <v>122</v>
      </c>
    </row>
    <row r="218" spans="1:14" ht="30.75" customHeight="1" x14ac:dyDescent="0.2">
      <c r="A218" s="244"/>
      <c r="B218" s="53" t="s">
        <v>102</v>
      </c>
      <c r="C218" s="53" t="s">
        <v>103</v>
      </c>
      <c r="D218" s="53" t="s">
        <v>104</v>
      </c>
      <c r="E218" s="53" t="s">
        <v>102</v>
      </c>
      <c r="F218" s="53" t="s">
        <v>103</v>
      </c>
      <c r="G218" s="53" t="s">
        <v>104</v>
      </c>
      <c r="H218" s="53" t="s">
        <v>102</v>
      </c>
      <c r="I218" s="53" t="s">
        <v>103</v>
      </c>
      <c r="J218" s="53" t="s">
        <v>104</v>
      </c>
      <c r="K218" s="53" t="s">
        <v>102</v>
      </c>
      <c r="L218" s="53" t="s">
        <v>103</v>
      </c>
      <c r="M218" s="53" t="s">
        <v>104</v>
      </c>
      <c r="N218" s="238"/>
    </row>
    <row r="219" spans="1:14" x14ac:dyDescent="0.2">
      <c r="A219" s="17" t="s">
        <v>55</v>
      </c>
      <c r="B219" s="156">
        <v>19</v>
      </c>
      <c r="C219" s="157">
        <v>83</v>
      </c>
      <c r="D219" s="158">
        <v>223</v>
      </c>
      <c r="E219" s="156">
        <v>120</v>
      </c>
      <c r="F219" s="157">
        <v>25</v>
      </c>
      <c r="G219" s="163">
        <v>54</v>
      </c>
      <c r="H219" s="156">
        <v>0</v>
      </c>
      <c r="I219" s="157">
        <v>155</v>
      </c>
      <c r="J219" s="158">
        <v>36</v>
      </c>
      <c r="K219" s="18">
        <v>139</v>
      </c>
      <c r="L219" s="157">
        <v>263</v>
      </c>
      <c r="M219" s="157">
        <v>313</v>
      </c>
      <c r="N219" s="158">
        <v>715</v>
      </c>
    </row>
    <row r="220" spans="1:14" x14ac:dyDescent="0.2">
      <c r="A220" s="19" t="s">
        <v>56</v>
      </c>
      <c r="B220" s="59">
        <v>138</v>
      </c>
      <c r="C220" s="160">
        <v>67</v>
      </c>
      <c r="D220" s="161">
        <v>0</v>
      </c>
      <c r="E220" s="59">
        <v>48</v>
      </c>
      <c r="F220" s="160">
        <v>137</v>
      </c>
      <c r="G220" s="161">
        <v>285</v>
      </c>
      <c r="H220" s="59">
        <v>20</v>
      </c>
      <c r="I220" s="160">
        <v>176</v>
      </c>
      <c r="J220" s="169">
        <v>145</v>
      </c>
      <c r="K220" s="20">
        <v>206</v>
      </c>
      <c r="L220" s="160">
        <v>380</v>
      </c>
      <c r="M220" s="160">
        <v>430</v>
      </c>
      <c r="N220" s="161">
        <v>1016</v>
      </c>
    </row>
    <row r="221" spans="1:14" x14ac:dyDescent="0.2">
      <c r="A221" s="19" t="s">
        <v>57</v>
      </c>
      <c r="B221" s="59">
        <v>-402</v>
      </c>
      <c r="C221" s="160">
        <v>80</v>
      </c>
      <c r="D221" s="161">
        <v>174</v>
      </c>
      <c r="E221" s="59">
        <v>0</v>
      </c>
      <c r="F221" s="160">
        <v>75</v>
      </c>
      <c r="G221" s="161">
        <v>105</v>
      </c>
      <c r="H221" s="59">
        <v>0</v>
      </c>
      <c r="I221" s="160">
        <v>0</v>
      </c>
      <c r="J221" s="161">
        <v>0</v>
      </c>
      <c r="K221" s="20">
        <v>-402</v>
      </c>
      <c r="L221" s="160">
        <v>155</v>
      </c>
      <c r="M221" s="160">
        <v>279</v>
      </c>
      <c r="N221" s="161">
        <v>32</v>
      </c>
    </row>
    <row r="222" spans="1:14" x14ac:dyDescent="0.2">
      <c r="A222" s="19" t="s">
        <v>58</v>
      </c>
      <c r="B222" s="59">
        <v>7</v>
      </c>
      <c r="C222" s="160">
        <v>14</v>
      </c>
      <c r="D222" s="161">
        <v>31</v>
      </c>
      <c r="E222" s="59">
        <v>193</v>
      </c>
      <c r="F222" s="160">
        <v>30</v>
      </c>
      <c r="G222" s="161">
        <v>58</v>
      </c>
      <c r="H222" s="59">
        <v>-217</v>
      </c>
      <c r="I222" s="160">
        <v>52</v>
      </c>
      <c r="J222" s="161">
        <v>18</v>
      </c>
      <c r="K222" s="20">
        <v>-17</v>
      </c>
      <c r="L222" s="160">
        <v>96</v>
      </c>
      <c r="M222" s="160">
        <v>107</v>
      </c>
      <c r="N222" s="161">
        <v>186</v>
      </c>
    </row>
    <row r="223" spans="1:14" x14ac:dyDescent="0.2">
      <c r="A223" s="19" t="s">
        <v>59</v>
      </c>
      <c r="B223" s="59">
        <v>-8</v>
      </c>
      <c r="C223" s="160">
        <v>13</v>
      </c>
      <c r="D223" s="161">
        <v>5</v>
      </c>
      <c r="E223" s="59">
        <v>30</v>
      </c>
      <c r="F223" s="160">
        <v>-5</v>
      </c>
      <c r="G223" s="161">
        <v>20</v>
      </c>
      <c r="H223" s="59">
        <v>0</v>
      </c>
      <c r="I223" s="160">
        <v>7</v>
      </c>
      <c r="J223" s="161">
        <v>0</v>
      </c>
      <c r="K223" s="20">
        <v>22</v>
      </c>
      <c r="L223" s="160">
        <v>15</v>
      </c>
      <c r="M223" s="160">
        <v>25</v>
      </c>
      <c r="N223" s="161">
        <v>62</v>
      </c>
    </row>
    <row r="224" spans="1:14" x14ac:dyDescent="0.2">
      <c r="A224" s="19" t="s">
        <v>60</v>
      </c>
      <c r="B224" s="59">
        <v>50</v>
      </c>
      <c r="C224" s="160">
        <v>131</v>
      </c>
      <c r="D224" s="161">
        <v>3</v>
      </c>
      <c r="E224" s="59">
        <v>46</v>
      </c>
      <c r="F224" s="160">
        <v>58</v>
      </c>
      <c r="G224" s="169">
        <v>36</v>
      </c>
      <c r="H224" s="59">
        <v>89</v>
      </c>
      <c r="I224" s="160">
        <v>112</v>
      </c>
      <c r="J224" s="161">
        <v>51</v>
      </c>
      <c r="K224" s="20">
        <v>185</v>
      </c>
      <c r="L224" s="160">
        <v>301</v>
      </c>
      <c r="M224" s="160">
        <v>90</v>
      </c>
      <c r="N224" s="161">
        <v>576</v>
      </c>
    </row>
    <row r="225" spans="1:14" x14ac:dyDescent="0.2">
      <c r="A225" s="19" t="s">
        <v>61</v>
      </c>
      <c r="B225" s="59">
        <v>0</v>
      </c>
      <c r="C225" s="160">
        <v>0</v>
      </c>
      <c r="D225" s="161">
        <v>0</v>
      </c>
      <c r="E225" s="68">
        <v>0</v>
      </c>
      <c r="F225" s="170">
        <v>0</v>
      </c>
      <c r="G225" s="169">
        <v>0</v>
      </c>
      <c r="H225" s="68">
        <v>0</v>
      </c>
      <c r="I225" s="170">
        <v>0</v>
      </c>
      <c r="J225" s="169">
        <v>0</v>
      </c>
      <c r="K225" s="20">
        <v>0</v>
      </c>
      <c r="L225" s="160">
        <v>0</v>
      </c>
      <c r="M225" s="160">
        <v>0</v>
      </c>
      <c r="N225" s="161">
        <v>0</v>
      </c>
    </row>
    <row r="226" spans="1:14" x14ac:dyDescent="0.2">
      <c r="A226" s="19" t="s">
        <v>63</v>
      </c>
      <c r="B226" s="59">
        <v>23</v>
      </c>
      <c r="C226" s="160">
        <v>92</v>
      </c>
      <c r="D226" s="161">
        <v>268</v>
      </c>
      <c r="E226" s="59">
        <v>42</v>
      </c>
      <c r="F226" s="160">
        <v>119</v>
      </c>
      <c r="G226" s="161">
        <v>170</v>
      </c>
      <c r="H226" s="59">
        <v>13</v>
      </c>
      <c r="I226" s="160">
        <v>108</v>
      </c>
      <c r="J226" s="161">
        <v>127</v>
      </c>
      <c r="K226" s="20">
        <v>78</v>
      </c>
      <c r="L226" s="160">
        <v>319</v>
      </c>
      <c r="M226" s="160">
        <v>565</v>
      </c>
      <c r="N226" s="161">
        <v>962</v>
      </c>
    </row>
    <row r="227" spans="1:14" x14ac:dyDescent="0.2">
      <c r="A227" s="19" t="s">
        <v>64</v>
      </c>
      <c r="B227" s="59">
        <v>51</v>
      </c>
      <c r="C227" s="160">
        <v>145</v>
      </c>
      <c r="D227" s="161">
        <v>40</v>
      </c>
      <c r="E227" s="59">
        <v>208</v>
      </c>
      <c r="F227" s="160">
        <v>110</v>
      </c>
      <c r="G227" s="161">
        <v>21</v>
      </c>
      <c r="H227" s="59">
        <v>-4</v>
      </c>
      <c r="I227" s="160">
        <v>108</v>
      </c>
      <c r="J227" s="161">
        <v>42</v>
      </c>
      <c r="K227" s="20">
        <v>255</v>
      </c>
      <c r="L227" s="160">
        <v>363</v>
      </c>
      <c r="M227" s="160">
        <v>103</v>
      </c>
      <c r="N227" s="161">
        <v>721</v>
      </c>
    </row>
    <row r="228" spans="1:14" x14ac:dyDescent="0.2">
      <c r="A228" s="19" t="s">
        <v>65</v>
      </c>
      <c r="B228" s="59">
        <v>-37</v>
      </c>
      <c r="C228" s="160">
        <v>74</v>
      </c>
      <c r="D228" s="161">
        <v>15</v>
      </c>
      <c r="E228" s="59">
        <v>47</v>
      </c>
      <c r="F228" s="160">
        <v>127</v>
      </c>
      <c r="G228" s="161">
        <v>128</v>
      </c>
      <c r="H228" s="59">
        <v>-14</v>
      </c>
      <c r="I228" s="160">
        <v>3</v>
      </c>
      <c r="J228" s="161">
        <v>0</v>
      </c>
      <c r="K228" s="20">
        <v>-4</v>
      </c>
      <c r="L228" s="160">
        <v>204</v>
      </c>
      <c r="M228" s="160">
        <v>143</v>
      </c>
      <c r="N228" s="161">
        <v>343</v>
      </c>
    </row>
    <row r="229" spans="1:14" x14ac:dyDescent="0.2">
      <c r="A229" s="19" t="s">
        <v>66</v>
      </c>
      <c r="B229" s="59">
        <v>423</v>
      </c>
      <c r="C229" s="160">
        <v>274</v>
      </c>
      <c r="D229" s="161">
        <v>130</v>
      </c>
      <c r="E229" s="59">
        <v>-269</v>
      </c>
      <c r="F229" s="160">
        <v>220</v>
      </c>
      <c r="G229" s="161">
        <v>20</v>
      </c>
      <c r="H229" s="59">
        <v>131</v>
      </c>
      <c r="I229" s="160">
        <v>294</v>
      </c>
      <c r="J229" s="161">
        <v>98</v>
      </c>
      <c r="K229" s="20">
        <v>285</v>
      </c>
      <c r="L229" s="160">
        <v>788</v>
      </c>
      <c r="M229" s="160">
        <v>248</v>
      </c>
      <c r="N229" s="161">
        <v>1321</v>
      </c>
    </row>
    <row r="230" spans="1:14" x14ac:dyDescent="0.2">
      <c r="A230" s="19" t="s">
        <v>67</v>
      </c>
      <c r="B230" s="59">
        <v>94</v>
      </c>
      <c r="C230" s="160">
        <v>107</v>
      </c>
      <c r="D230" s="161">
        <v>45</v>
      </c>
      <c r="E230" s="59">
        <v>20</v>
      </c>
      <c r="F230" s="160">
        <v>149</v>
      </c>
      <c r="G230" s="161">
        <v>63</v>
      </c>
      <c r="H230" s="59">
        <v>97</v>
      </c>
      <c r="I230" s="160">
        <v>128</v>
      </c>
      <c r="J230" s="161">
        <v>36</v>
      </c>
      <c r="K230" s="20">
        <v>211</v>
      </c>
      <c r="L230" s="160">
        <v>384</v>
      </c>
      <c r="M230" s="160">
        <v>144</v>
      </c>
      <c r="N230" s="161">
        <v>739</v>
      </c>
    </row>
    <row r="231" spans="1:14" x14ac:dyDescent="0.2">
      <c r="A231" s="19" t="s">
        <v>68</v>
      </c>
      <c r="B231" s="59">
        <v>14</v>
      </c>
      <c r="C231" s="160">
        <v>21</v>
      </c>
      <c r="D231" s="161">
        <v>0</v>
      </c>
      <c r="E231" s="59">
        <v>5</v>
      </c>
      <c r="F231" s="160">
        <v>94</v>
      </c>
      <c r="G231" s="169">
        <v>49</v>
      </c>
      <c r="H231" s="59">
        <v>11</v>
      </c>
      <c r="I231" s="160">
        <v>223</v>
      </c>
      <c r="J231" s="169">
        <v>3</v>
      </c>
      <c r="K231" s="20">
        <v>30</v>
      </c>
      <c r="L231" s="160">
        <v>338</v>
      </c>
      <c r="M231" s="160">
        <v>52</v>
      </c>
      <c r="N231" s="161">
        <v>420</v>
      </c>
    </row>
    <row r="232" spans="1:14" x14ac:dyDescent="0.2">
      <c r="A232" s="19" t="s">
        <v>69</v>
      </c>
      <c r="B232" s="59">
        <v>4</v>
      </c>
      <c r="C232" s="160">
        <v>35</v>
      </c>
      <c r="D232" s="161">
        <v>23</v>
      </c>
      <c r="E232" s="59">
        <v>96</v>
      </c>
      <c r="F232" s="160">
        <v>15</v>
      </c>
      <c r="G232" s="161">
        <v>37</v>
      </c>
      <c r="H232" s="68">
        <v>72</v>
      </c>
      <c r="I232" s="170">
        <v>144</v>
      </c>
      <c r="J232" s="169">
        <v>37</v>
      </c>
      <c r="K232" s="20">
        <v>172</v>
      </c>
      <c r="L232" s="160">
        <v>194</v>
      </c>
      <c r="M232" s="160">
        <v>97</v>
      </c>
      <c r="N232" s="161">
        <v>463</v>
      </c>
    </row>
    <row r="233" spans="1:14" x14ac:dyDescent="0.2">
      <c r="A233" s="19" t="s">
        <v>70</v>
      </c>
      <c r="B233" s="59">
        <v>-213</v>
      </c>
      <c r="C233" s="160">
        <v>59</v>
      </c>
      <c r="D233" s="161">
        <v>60</v>
      </c>
      <c r="E233" s="59">
        <v>1</v>
      </c>
      <c r="F233" s="160">
        <v>1</v>
      </c>
      <c r="G233" s="169">
        <v>1</v>
      </c>
      <c r="H233" s="59">
        <v>-63</v>
      </c>
      <c r="I233" s="160">
        <v>60</v>
      </c>
      <c r="J233" s="161">
        <v>30</v>
      </c>
      <c r="K233" s="20">
        <v>-275</v>
      </c>
      <c r="L233" s="160">
        <v>120</v>
      </c>
      <c r="M233" s="160">
        <v>91</v>
      </c>
      <c r="N233" s="161">
        <v>-64</v>
      </c>
    </row>
    <row r="234" spans="1:14" x14ac:dyDescent="0.2">
      <c r="A234" s="19" t="s">
        <v>71</v>
      </c>
      <c r="B234" s="59">
        <v>372</v>
      </c>
      <c r="C234" s="160">
        <v>95</v>
      </c>
      <c r="D234" s="161">
        <v>134</v>
      </c>
      <c r="E234" s="59">
        <v>3</v>
      </c>
      <c r="F234" s="160">
        <v>49</v>
      </c>
      <c r="G234" s="161">
        <v>0</v>
      </c>
      <c r="H234" s="59">
        <v>-8</v>
      </c>
      <c r="I234" s="160">
        <v>15</v>
      </c>
      <c r="J234" s="161">
        <v>0</v>
      </c>
      <c r="K234" s="20">
        <v>367</v>
      </c>
      <c r="L234" s="160">
        <v>159</v>
      </c>
      <c r="M234" s="160">
        <v>134</v>
      </c>
      <c r="N234" s="161">
        <v>660</v>
      </c>
    </row>
    <row r="235" spans="1:14" x14ac:dyDescent="0.2">
      <c r="A235" s="19" t="s">
        <v>72</v>
      </c>
      <c r="B235" s="59">
        <v>55</v>
      </c>
      <c r="C235" s="160">
        <v>0</v>
      </c>
      <c r="D235" s="161">
        <v>63</v>
      </c>
      <c r="E235" s="59">
        <v>4</v>
      </c>
      <c r="F235" s="160">
        <v>40</v>
      </c>
      <c r="G235" s="169">
        <v>15</v>
      </c>
      <c r="H235" s="59">
        <v>13</v>
      </c>
      <c r="I235" s="160">
        <v>12</v>
      </c>
      <c r="J235" s="161">
        <v>41</v>
      </c>
      <c r="K235" s="20">
        <v>72</v>
      </c>
      <c r="L235" s="160">
        <v>52</v>
      </c>
      <c r="M235" s="160">
        <v>119</v>
      </c>
      <c r="N235" s="161">
        <v>243</v>
      </c>
    </row>
    <row r="236" spans="1:14" x14ac:dyDescent="0.2">
      <c r="A236" s="19" t="s">
        <v>73</v>
      </c>
      <c r="B236" s="59">
        <v>30</v>
      </c>
      <c r="C236" s="160">
        <v>86</v>
      </c>
      <c r="D236" s="161">
        <v>56</v>
      </c>
      <c r="E236" s="59">
        <v>135</v>
      </c>
      <c r="F236" s="160">
        <v>92</v>
      </c>
      <c r="G236" s="161">
        <v>24</v>
      </c>
      <c r="H236" s="59">
        <v>78</v>
      </c>
      <c r="I236" s="160">
        <v>129</v>
      </c>
      <c r="J236" s="161">
        <v>37</v>
      </c>
      <c r="K236" s="20">
        <v>243</v>
      </c>
      <c r="L236" s="160">
        <v>307</v>
      </c>
      <c r="M236" s="160">
        <v>117</v>
      </c>
      <c r="N236" s="161">
        <v>667</v>
      </c>
    </row>
    <row r="237" spans="1:14" x14ac:dyDescent="0.2">
      <c r="A237" s="19" t="s">
        <v>74</v>
      </c>
      <c r="B237" s="59">
        <v>110</v>
      </c>
      <c r="C237" s="160">
        <v>112</v>
      </c>
      <c r="D237" s="161">
        <v>0</v>
      </c>
      <c r="E237" s="59">
        <v>90</v>
      </c>
      <c r="F237" s="160">
        <v>9</v>
      </c>
      <c r="G237" s="169">
        <v>0</v>
      </c>
      <c r="H237" s="59">
        <v>58</v>
      </c>
      <c r="I237" s="160">
        <v>14</v>
      </c>
      <c r="J237" s="169">
        <v>0</v>
      </c>
      <c r="K237" s="20">
        <v>258</v>
      </c>
      <c r="L237" s="160">
        <v>135</v>
      </c>
      <c r="M237" s="160">
        <v>0</v>
      </c>
      <c r="N237" s="161">
        <v>393</v>
      </c>
    </row>
    <row r="238" spans="1:14" x14ac:dyDescent="0.2">
      <c r="A238" s="19" t="s">
        <v>75</v>
      </c>
      <c r="B238" s="59">
        <v>43</v>
      </c>
      <c r="C238" s="160">
        <v>24</v>
      </c>
      <c r="D238" s="161">
        <v>0</v>
      </c>
      <c r="E238" s="59">
        <v>11</v>
      </c>
      <c r="F238" s="160">
        <v>5</v>
      </c>
      <c r="G238" s="169">
        <v>7</v>
      </c>
      <c r="H238" s="59">
        <v>66</v>
      </c>
      <c r="I238" s="160">
        <v>2</v>
      </c>
      <c r="J238" s="169">
        <v>5</v>
      </c>
      <c r="K238" s="20">
        <v>120</v>
      </c>
      <c r="L238" s="160">
        <v>31</v>
      </c>
      <c r="M238" s="160">
        <v>12</v>
      </c>
      <c r="N238" s="161">
        <v>163</v>
      </c>
    </row>
    <row r="239" spans="1:14" x14ac:dyDescent="0.2">
      <c r="A239" s="19" t="s">
        <v>76</v>
      </c>
      <c r="B239" s="59">
        <v>-7</v>
      </c>
      <c r="C239" s="160">
        <v>0</v>
      </c>
      <c r="D239" s="161">
        <v>0</v>
      </c>
      <c r="E239" s="59">
        <v>13</v>
      </c>
      <c r="F239" s="160">
        <v>2</v>
      </c>
      <c r="G239" s="161">
        <v>0</v>
      </c>
      <c r="H239" s="59">
        <v>9</v>
      </c>
      <c r="I239" s="170">
        <v>20</v>
      </c>
      <c r="J239" s="169">
        <v>0</v>
      </c>
      <c r="K239" s="20">
        <v>15</v>
      </c>
      <c r="L239" s="160">
        <v>22</v>
      </c>
      <c r="M239" s="160">
        <v>0</v>
      </c>
      <c r="N239" s="161">
        <v>37</v>
      </c>
    </row>
    <row r="240" spans="1:14" x14ac:dyDescent="0.2">
      <c r="A240" s="19" t="s">
        <v>77</v>
      </c>
      <c r="B240" s="59">
        <v>-17</v>
      </c>
      <c r="C240" s="160">
        <v>53</v>
      </c>
      <c r="D240" s="161">
        <v>102</v>
      </c>
      <c r="E240" s="59">
        <v>-174</v>
      </c>
      <c r="F240" s="160">
        <v>285</v>
      </c>
      <c r="G240" s="161">
        <v>81</v>
      </c>
      <c r="H240" s="59">
        <v>81</v>
      </c>
      <c r="I240" s="160">
        <v>106</v>
      </c>
      <c r="J240" s="161">
        <v>107</v>
      </c>
      <c r="K240" s="20">
        <v>-110</v>
      </c>
      <c r="L240" s="160">
        <v>444</v>
      </c>
      <c r="M240" s="160">
        <v>290</v>
      </c>
      <c r="N240" s="161">
        <v>624</v>
      </c>
    </row>
    <row r="241" spans="1:14" x14ac:dyDescent="0.2">
      <c r="A241" s="19" t="s">
        <v>78</v>
      </c>
      <c r="B241" s="59">
        <v>157</v>
      </c>
      <c r="C241" s="160">
        <v>75</v>
      </c>
      <c r="D241" s="161">
        <v>5</v>
      </c>
      <c r="E241" s="59">
        <v>110</v>
      </c>
      <c r="F241" s="160">
        <v>119</v>
      </c>
      <c r="G241" s="161">
        <v>74</v>
      </c>
      <c r="H241" s="59">
        <v>14</v>
      </c>
      <c r="I241" s="160">
        <v>28</v>
      </c>
      <c r="J241" s="161">
        <v>5</v>
      </c>
      <c r="K241" s="20">
        <v>281</v>
      </c>
      <c r="L241" s="160">
        <v>222</v>
      </c>
      <c r="M241" s="160">
        <v>84</v>
      </c>
      <c r="N241" s="161">
        <v>587</v>
      </c>
    </row>
    <row r="242" spans="1:14" x14ac:dyDescent="0.2">
      <c r="A242" s="19" t="s">
        <v>80</v>
      </c>
      <c r="B242" s="59">
        <v>14</v>
      </c>
      <c r="C242" s="160">
        <v>60</v>
      </c>
      <c r="D242" s="161">
        <v>17</v>
      </c>
      <c r="E242" s="59">
        <v>0</v>
      </c>
      <c r="F242" s="160">
        <v>67</v>
      </c>
      <c r="G242" s="161">
        <v>19</v>
      </c>
      <c r="H242" s="59">
        <v>7</v>
      </c>
      <c r="I242" s="160">
        <v>47</v>
      </c>
      <c r="J242" s="169">
        <v>29</v>
      </c>
      <c r="K242" s="20">
        <v>21</v>
      </c>
      <c r="L242" s="160">
        <v>174</v>
      </c>
      <c r="M242" s="160">
        <v>65</v>
      </c>
      <c r="N242" s="161">
        <v>260</v>
      </c>
    </row>
    <row r="243" spans="1:14" x14ac:dyDescent="0.2">
      <c r="A243" s="19" t="s">
        <v>81</v>
      </c>
      <c r="B243" s="59">
        <v>190</v>
      </c>
      <c r="C243" s="160">
        <v>132</v>
      </c>
      <c r="D243" s="161">
        <v>101</v>
      </c>
      <c r="E243" s="59">
        <v>70</v>
      </c>
      <c r="F243" s="160">
        <v>213</v>
      </c>
      <c r="G243" s="161">
        <v>82</v>
      </c>
      <c r="H243" s="59">
        <v>-154</v>
      </c>
      <c r="I243" s="160">
        <v>198</v>
      </c>
      <c r="J243" s="161">
        <v>32</v>
      </c>
      <c r="K243" s="20">
        <v>106</v>
      </c>
      <c r="L243" s="160">
        <v>543</v>
      </c>
      <c r="M243" s="160">
        <v>215</v>
      </c>
      <c r="N243" s="161">
        <v>864</v>
      </c>
    </row>
    <row r="244" spans="1:14" x14ac:dyDescent="0.2">
      <c r="A244" s="19" t="s">
        <v>82</v>
      </c>
      <c r="B244" s="59">
        <v>35</v>
      </c>
      <c r="C244" s="160">
        <v>16</v>
      </c>
      <c r="D244" s="161">
        <v>47</v>
      </c>
      <c r="E244" s="59">
        <v>14</v>
      </c>
      <c r="F244" s="160">
        <v>1</v>
      </c>
      <c r="G244" s="161">
        <v>37</v>
      </c>
      <c r="H244" s="68">
        <v>12</v>
      </c>
      <c r="I244" s="170">
        <v>85</v>
      </c>
      <c r="J244" s="169">
        <v>25</v>
      </c>
      <c r="K244" s="20">
        <v>61</v>
      </c>
      <c r="L244" s="160">
        <v>102</v>
      </c>
      <c r="M244" s="160">
        <v>109</v>
      </c>
      <c r="N244" s="161">
        <v>272</v>
      </c>
    </row>
    <row r="245" spans="1:14" x14ac:dyDescent="0.2">
      <c r="A245" s="19" t="s">
        <v>83</v>
      </c>
      <c r="B245" s="59">
        <v>95</v>
      </c>
      <c r="C245" s="160">
        <v>4</v>
      </c>
      <c r="D245" s="161">
        <v>0</v>
      </c>
      <c r="E245" s="59">
        <v>24</v>
      </c>
      <c r="F245" s="170">
        <v>11</v>
      </c>
      <c r="G245" s="169">
        <v>6</v>
      </c>
      <c r="H245" s="59">
        <v>0</v>
      </c>
      <c r="I245" s="160">
        <v>2</v>
      </c>
      <c r="J245" s="169">
        <v>39</v>
      </c>
      <c r="K245" s="20">
        <v>119</v>
      </c>
      <c r="L245" s="160">
        <v>17</v>
      </c>
      <c r="M245" s="160">
        <v>45</v>
      </c>
      <c r="N245" s="161">
        <v>181</v>
      </c>
    </row>
    <row r="246" spans="1:14" x14ac:dyDescent="0.2">
      <c r="A246" s="19" t="s">
        <v>84</v>
      </c>
      <c r="B246" s="59">
        <v>-166</v>
      </c>
      <c r="C246" s="160">
        <v>154</v>
      </c>
      <c r="D246" s="161">
        <v>132</v>
      </c>
      <c r="E246" s="59">
        <v>371</v>
      </c>
      <c r="F246" s="160">
        <v>159</v>
      </c>
      <c r="G246" s="161">
        <v>22</v>
      </c>
      <c r="H246" s="59">
        <v>89</v>
      </c>
      <c r="I246" s="160">
        <v>79</v>
      </c>
      <c r="J246" s="161">
        <v>15</v>
      </c>
      <c r="K246" s="20">
        <v>294</v>
      </c>
      <c r="L246" s="160">
        <v>392</v>
      </c>
      <c r="M246" s="160">
        <v>169</v>
      </c>
      <c r="N246" s="161">
        <v>855</v>
      </c>
    </row>
    <row r="247" spans="1:14" x14ac:dyDescent="0.2">
      <c r="A247" s="19" t="s">
        <v>85</v>
      </c>
      <c r="B247" s="59">
        <v>-35</v>
      </c>
      <c r="C247" s="160">
        <v>32</v>
      </c>
      <c r="D247" s="161">
        <v>12</v>
      </c>
      <c r="E247" s="59">
        <v>10</v>
      </c>
      <c r="F247" s="170">
        <v>0</v>
      </c>
      <c r="G247" s="161">
        <v>0</v>
      </c>
      <c r="H247" s="59">
        <v>-195</v>
      </c>
      <c r="I247" s="160">
        <v>180</v>
      </c>
      <c r="J247" s="161">
        <v>52</v>
      </c>
      <c r="K247" s="20">
        <v>-220</v>
      </c>
      <c r="L247" s="160">
        <v>212</v>
      </c>
      <c r="M247" s="160">
        <v>64</v>
      </c>
      <c r="N247" s="161">
        <v>56</v>
      </c>
    </row>
    <row r="248" spans="1:14" x14ac:dyDescent="0.2">
      <c r="A248" s="19" t="s">
        <v>86</v>
      </c>
      <c r="B248" s="59">
        <v>303</v>
      </c>
      <c r="C248" s="160">
        <v>318</v>
      </c>
      <c r="D248" s="161">
        <v>265</v>
      </c>
      <c r="E248" s="59">
        <v>326</v>
      </c>
      <c r="F248" s="160">
        <v>368</v>
      </c>
      <c r="G248" s="161">
        <v>470</v>
      </c>
      <c r="H248" s="59">
        <v>190</v>
      </c>
      <c r="I248" s="160">
        <v>58</v>
      </c>
      <c r="J248" s="161">
        <v>318</v>
      </c>
      <c r="K248" s="20">
        <v>819</v>
      </c>
      <c r="L248" s="160">
        <v>744</v>
      </c>
      <c r="M248" s="160">
        <v>1053</v>
      </c>
      <c r="N248" s="161">
        <v>2616</v>
      </c>
    </row>
    <row r="249" spans="1:14" x14ac:dyDescent="0.2">
      <c r="A249" s="19" t="s">
        <v>87</v>
      </c>
      <c r="B249" s="59">
        <v>0</v>
      </c>
      <c r="C249" s="160">
        <v>214</v>
      </c>
      <c r="D249" s="161">
        <v>456</v>
      </c>
      <c r="E249" s="59">
        <v>0</v>
      </c>
      <c r="F249" s="160">
        <v>145</v>
      </c>
      <c r="G249" s="161">
        <v>162</v>
      </c>
      <c r="H249" s="68">
        <v>36</v>
      </c>
      <c r="I249" s="160">
        <v>87</v>
      </c>
      <c r="J249" s="161">
        <v>28</v>
      </c>
      <c r="K249" s="20">
        <v>36</v>
      </c>
      <c r="L249" s="160">
        <v>446</v>
      </c>
      <c r="M249" s="160">
        <v>646</v>
      </c>
      <c r="N249" s="161">
        <v>1128</v>
      </c>
    </row>
    <row r="250" spans="1:14" x14ac:dyDescent="0.2">
      <c r="A250" s="19" t="s">
        <v>88</v>
      </c>
      <c r="B250" s="59">
        <v>140</v>
      </c>
      <c r="C250" s="160">
        <v>278</v>
      </c>
      <c r="D250" s="161">
        <v>101</v>
      </c>
      <c r="E250" s="59">
        <v>33</v>
      </c>
      <c r="F250" s="160">
        <v>283</v>
      </c>
      <c r="G250" s="161">
        <v>62</v>
      </c>
      <c r="H250" s="59">
        <v>0</v>
      </c>
      <c r="I250" s="160">
        <v>142</v>
      </c>
      <c r="J250" s="161">
        <v>60</v>
      </c>
      <c r="K250" s="20">
        <v>173</v>
      </c>
      <c r="L250" s="160">
        <v>703</v>
      </c>
      <c r="M250" s="160">
        <v>223</v>
      </c>
      <c r="N250" s="161">
        <v>1099</v>
      </c>
    </row>
    <row r="251" spans="1:14" x14ac:dyDescent="0.2">
      <c r="A251" s="19" t="s">
        <v>89</v>
      </c>
      <c r="B251" s="59">
        <v>82</v>
      </c>
      <c r="C251" s="160">
        <v>98</v>
      </c>
      <c r="D251" s="161">
        <v>0</v>
      </c>
      <c r="E251" s="59">
        <v>69</v>
      </c>
      <c r="F251" s="160">
        <v>70</v>
      </c>
      <c r="G251" s="169">
        <v>17</v>
      </c>
      <c r="H251" s="59">
        <v>2</v>
      </c>
      <c r="I251" s="160">
        <v>65</v>
      </c>
      <c r="J251" s="169">
        <v>15</v>
      </c>
      <c r="K251" s="20">
        <v>153</v>
      </c>
      <c r="L251" s="160">
        <v>233</v>
      </c>
      <c r="M251" s="160">
        <v>32</v>
      </c>
      <c r="N251" s="161">
        <v>418</v>
      </c>
    </row>
    <row r="252" spans="1:14" x14ac:dyDescent="0.2">
      <c r="A252" s="195" t="s">
        <v>90</v>
      </c>
      <c r="B252" s="61">
        <f>SUM(B219:B251)</f>
        <v>1564</v>
      </c>
      <c r="C252" s="21">
        <f t="shared" ref="C252:M252" si="7">SUM(C219:C251)</f>
        <v>2946</v>
      </c>
      <c r="D252" s="23">
        <f t="shared" si="7"/>
        <v>2508</v>
      </c>
      <c r="E252" s="61">
        <f t="shared" si="7"/>
        <v>1696</v>
      </c>
      <c r="F252" s="21">
        <f t="shared" si="7"/>
        <v>3073</v>
      </c>
      <c r="G252" s="23">
        <f t="shared" si="7"/>
        <v>2125</v>
      </c>
      <c r="H252" s="61">
        <f t="shared" si="7"/>
        <v>433</v>
      </c>
      <c r="I252" s="21">
        <f t="shared" si="7"/>
        <v>2839</v>
      </c>
      <c r="J252" s="23">
        <f t="shared" si="7"/>
        <v>1431</v>
      </c>
      <c r="K252" s="22">
        <f t="shared" si="7"/>
        <v>3693</v>
      </c>
      <c r="L252" s="21">
        <f t="shared" si="7"/>
        <v>8858</v>
      </c>
      <c r="M252" s="21">
        <f t="shared" si="7"/>
        <v>6064</v>
      </c>
      <c r="N252" s="23">
        <f>SUM(K252:M252)</f>
        <v>18615</v>
      </c>
    </row>
    <row r="253" spans="1:14" x14ac:dyDescent="0.2">
      <c r="H253" s="72"/>
      <c r="I253" s="72"/>
      <c r="J253" s="72"/>
      <c r="K253" s="72"/>
    </row>
    <row r="254" spans="1:14" ht="15.75" x14ac:dyDescent="0.25">
      <c r="A254" s="9" t="s">
        <v>123</v>
      </c>
    </row>
    <row r="256" spans="1:14" ht="15.75" x14ac:dyDescent="0.2">
      <c r="A256" s="144" t="s">
        <v>108</v>
      </c>
      <c r="B256" s="144" t="s">
        <v>124</v>
      </c>
      <c r="C256" s="144" t="s">
        <v>125</v>
      </c>
      <c r="D256" s="144" t="s">
        <v>126</v>
      </c>
      <c r="E256" s="144" t="s">
        <v>127</v>
      </c>
      <c r="F256" s="144" t="s">
        <v>42</v>
      </c>
      <c r="G256" s="143" t="s">
        <v>107</v>
      </c>
    </row>
    <row r="257" spans="1:7" x14ac:dyDescent="0.2">
      <c r="A257" s="152" t="s">
        <v>55</v>
      </c>
      <c r="B257" s="157">
        <v>203</v>
      </c>
      <c r="C257" s="157">
        <v>295</v>
      </c>
      <c r="D257" s="157">
        <v>75</v>
      </c>
      <c r="E257" s="157">
        <v>22</v>
      </c>
      <c r="F257" s="157">
        <v>595</v>
      </c>
      <c r="G257" s="166">
        <v>0.16</v>
      </c>
    </row>
    <row r="258" spans="1:7" x14ac:dyDescent="0.2">
      <c r="A258" s="11" t="s">
        <v>56</v>
      </c>
      <c r="B258" s="160">
        <v>867</v>
      </c>
      <c r="C258" s="160">
        <v>1179</v>
      </c>
      <c r="D258" s="160">
        <v>321</v>
      </c>
      <c r="E258" s="160">
        <v>220</v>
      </c>
      <c r="F258" s="160">
        <v>2587</v>
      </c>
      <c r="G258" s="168">
        <v>0.21</v>
      </c>
    </row>
    <row r="259" spans="1:7" x14ac:dyDescent="0.2">
      <c r="A259" s="11" t="s">
        <v>57</v>
      </c>
      <c r="B259" s="160">
        <v>109</v>
      </c>
      <c r="C259" s="160">
        <v>108</v>
      </c>
      <c r="D259" s="160">
        <v>42</v>
      </c>
      <c r="E259" s="160">
        <v>44</v>
      </c>
      <c r="F259" s="160">
        <v>303</v>
      </c>
      <c r="G259" s="168">
        <v>0.28000000000000003</v>
      </c>
    </row>
    <row r="260" spans="1:7" x14ac:dyDescent="0.2">
      <c r="A260" s="11" t="s">
        <v>58</v>
      </c>
      <c r="B260" s="160">
        <v>477</v>
      </c>
      <c r="C260" s="160">
        <v>426</v>
      </c>
      <c r="D260" s="160">
        <v>126</v>
      </c>
      <c r="E260" s="160">
        <v>42</v>
      </c>
      <c r="F260" s="160">
        <v>1071</v>
      </c>
      <c r="G260" s="168">
        <v>0.16</v>
      </c>
    </row>
    <row r="261" spans="1:7" x14ac:dyDescent="0.2">
      <c r="A261" s="11" t="s">
        <v>59</v>
      </c>
      <c r="B261" s="160">
        <v>223</v>
      </c>
      <c r="C261" s="160">
        <v>266</v>
      </c>
      <c r="D261" s="160">
        <v>79</v>
      </c>
      <c r="E261" s="160">
        <v>79</v>
      </c>
      <c r="F261" s="160">
        <v>647</v>
      </c>
      <c r="G261" s="168">
        <v>0.24</v>
      </c>
    </row>
    <row r="262" spans="1:7" x14ac:dyDescent="0.2">
      <c r="A262" s="11" t="s">
        <v>60</v>
      </c>
      <c r="B262" s="160">
        <v>348</v>
      </c>
      <c r="C262" s="160">
        <v>483</v>
      </c>
      <c r="D262" s="160">
        <v>217</v>
      </c>
      <c r="E262" s="160">
        <v>54</v>
      </c>
      <c r="F262" s="160">
        <v>1102</v>
      </c>
      <c r="G262" s="168">
        <v>0.25</v>
      </c>
    </row>
    <row r="263" spans="1:7" x14ac:dyDescent="0.2">
      <c r="A263" s="11" t="s">
        <v>61</v>
      </c>
      <c r="B263" s="160">
        <v>67</v>
      </c>
      <c r="C263" s="160">
        <v>53</v>
      </c>
      <c r="D263" s="160">
        <v>18</v>
      </c>
      <c r="E263" s="160">
        <v>14</v>
      </c>
      <c r="F263" s="160">
        <v>152</v>
      </c>
      <c r="G263" s="168">
        <v>0.21</v>
      </c>
    </row>
    <row r="264" spans="1:7" x14ac:dyDescent="0.2">
      <c r="A264" s="11" t="s">
        <v>63</v>
      </c>
      <c r="B264" s="160">
        <v>1106</v>
      </c>
      <c r="C264" s="160">
        <v>890</v>
      </c>
      <c r="D264" s="160">
        <v>136</v>
      </c>
      <c r="E264" s="160">
        <v>115</v>
      </c>
      <c r="F264" s="160">
        <v>2247</v>
      </c>
      <c r="G264" s="168">
        <v>0.11</v>
      </c>
    </row>
    <row r="265" spans="1:7" x14ac:dyDescent="0.2">
      <c r="A265" s="11" t="s">
        <v>64</v>
      </c>
      <c r="B265" s="160">
        <v>806</v>
      </c>
      <c r="C265" s="160">
        <v>831</v>
      </c>
      <c r="D265" s="160">
        <v>157</v>
      </c>
      <c r="E265" s="160">
        <v>66</v>
      </c>
      <c r="F265" s="160">
        <v>1860</v>
      </c>
      <c r="G265" s="168">
        <v>0.12</v>
      </c>
    </row>
    <row r="266" spans="1:7" x14ac:dyDescent="0.2">
      <c r="A266" s="11" t="s">
        <v>65</v>
      </c>
      <c r="B266" s="160">
        <v>156</v>
      </c>
      <c r="C266" s="160">
        <v>266</v>
      </c>
      <c r="D266" s="160">
        <v>100</v>
      </c>
      <c r="E266" s="160">
        <v>40</v>
      </c>
      <c r="F266" s="160">
        <v>562</v>
      </c>
      <c r="G266" s="168">
        <v>0.25</v>
      </c>
    </row>
    <row r="267" spans="1:7" x14ac:dyDescent="0.2">
      <c r="A267" s="11" t="s">
        <v>66</v>
      </c>
      <c r="B267" s="160">
        <v>681</v>
      </c>
      <c r="C267" s="160">
        <v>885</v>
      </c>
      <c r="D267" s="160">
        <v>302</v>
      </c>
      <c r="E267" s="160">
        <v>74</v>
      </c>
      <c r="F267" s="160">
        <v>1942</v>
      </c>
      <c r="G267" s="168">
        <v>0.19</v>
      </c>
    </row>
    <row r="268" spans="1:7" x14ac:dyDescent="0.2">
      <c r="A268" s="11" t="s">
        <v>67</v>
      </c>
      <c r="B268" s="160">
        <v>454</v>
      </c>
      <c r="C268" s="160">
        <v>517</v>
      </c>
      <c r="D268" s="160">
        <v>277</v>
      </c>
      <c r="E268" s="160">
        <v>39</v>
      </c>
      <c r="F268" s="160">
        <v>1287</v>
      </c>
      <c r="G268" s="168">
        <v>0.25</v>
      </c>
    </row>
    <row r="269" spans="1:7" x14ac:dyDescent="0.2">
      <c r="A269" s="11" t="s">
        <v>68</v>
      </c>
      <c r="B269" s="160">
        <v>670</v>
      </c>
      <c r="C269" s="160">
        <v>593</v>
      </c>
      <c r="D269" s="160">
        <v>305</v>
      </c>
      <c r="E269" s="160">
        <v>157</v>
      </c>
      <c r="F269" s="160">
        <v>1725</v>
      </c>
      <c r="G269" s="168">
        <v>0.27</v>
      </c>
    </row>
    <row r="270" spans="1:7" x14ac:dyDescent="0.2">
      <c r="A270" s="11" t="s">
        <v>69</v>
      </c>
      <c r="B270" s="160">
        <v>507</v>
      </c>
      <c r="C270" s="160">
        <v>648</v>
      </c>
      <c r="D270" s="160">
        <v>143</v>
      </c>
      <c r="E270" s="160">
        <v>76</v>
      </c>
      <c r="F270" s="160">
        <v>1374</v>
      </c>
      <c r="G270" s="168">
        <v>0.16</v>
      </c>
    </row>
    <row r="271" spans="1:7" x14ac:dyDescent="0.2">
      <c r="A271" s="11" t="s">
        <v>70</v>
      </c>
      <c r="B271" s="160">
        <v>468</v>
      </c>
      <c r="C271" s="160">
        <v>284</v>
      </c>
      <c r="D271" s="160">
        <v>57</v>
      </c>
      <c r="E271" s="160">
        <v>33</v>
      </c>
      <c r="F271" s="160">
        <v>842</v>
      </c>
      <c r="G271" s="168">
        <v>0.11</v>
      </c>
    </row>
    <row r="272" spans="1:7" x14ac:dyDescent="0.2">
      <c r="A272" s="11" t="s">
        <v>71</v>
      </c>
      <c r="B272" s="160">
        <v>74</v>
      </c>
      <c r="C272" s="160">
        <v>118</v>
      </c>
      <c r="D272" s="160">
        <v>97</v>
      </c>
      <c r="E272" s="160">
        <v>24</v>
      </c>
      <c r="F272" s="160">
        <v>313</v>
      </c>
      <c r="G272" s="168">
        <v>0.39</v>
      </c>
    </row>
    <row r="273" spans="1:7" x14ac:dyDescent="0.2">
      <c r="A273" s="11" t="s">
        <v>72</v>
      </c>
      <c r="B273" s="160">
        <v>255</v>
      </c>
      <c r="C273" s="160">
        <v>534</v>
      </c>
      <c r="D273" s="160">
        <v>74</v>
      </c>
      <c r="E273" s="160">
        <v>37</v>
      </c>
      <c r="F273" s="160">
        <v>900</v>
      </c>
      <c r="G273" s="168">
        <v>0.12</v>
      </c>
    </row>
    <row r="274" spans="1:7" x14ac:dyDescent="0.2">
      <c r="A274" s="11" t="s">
        <v>73</v>
      </c>
      <c r="B274" s="160">
        <v>469</v>
      </c>
      <c r="C274" s="160">
        <v>324</v>
      </c>
      <c r="D274" s="160">
        <v>76</v>
      </c>
      <c r="E274" s="160">
        <v>72</v>
      </c>
      <c r="F274" s="160">
        <v>941</v>
      </c>
      <c r="G274" s="168">
        <v>0.16</v>
      </c>
    </row>
    <row r="275" spans="1:7" x14ac:dyDescent="0.2">
      <c r="A275" s="11" t="s">
        <v>74</v>
      </c>
      <c r="B275" s="160">
        <v>240</v>
      </c>
      <c r="C275" s="160">
        <v>136</v>
      </c>
      <c r="D275" s="160">
        <v>49</v>
      </c>
      <c r="E275" s="160">
        <v>13</v>
      </c>
      <c r="F275" s="160">
        <v>438</v>
      </c>
      <c r="G275" s="168">
        <v>0.14000000000000001</v>
      </c>
    </row>
    <row r="276" spans="1:7" x14ac:dyDescent="0.2">
      <c r="A276" s="11" t="s">
        <v>75</v>
      </c>
      <c r="B276" s="160">
        <v>144</v>
      </c>
      <c r="C276" s="160">
        <v>173</v>
      </c>
      <c r="D276" s="160">
        <v>156</v>
      </c>
      <c r="E276" s="160">
        <v>59</v>
      </c>
      <c r="F276" s="160">
        <v>532</v>
      </c>
      <c r="G276" s="168">
        <v>0.4</v>
      </c>
    </row>
    <row r="277" spans="1:7" x14ac:dyDescent="0.2">
      <c r="A277" s="11" t="s">
        <v>76</v>
      </c>
      <c r="B277" s="160">
        <v>117</v>
      </c>
      <c r="C277" s="160">
        <v>90</v>
      </c>
      <c r="D277" s="160">
        <v>14</v>
      </c>
      <c r="E277" s="160">
        <v>34</v>
      </c>
      <c r="F277" s="160">
        <v>255</v>
      </c>
      <c r="G277" s="168">
        <v>0.19</v>
      </c>
    </row>
    <row r="278" spans="1:7" x14ac:dyDescent="0.2">
      <c r="A278" s="11" t="s">
        <v>77</v>
      </c>
      <c r="B278" s="160">
        <v>681</v>
      </c>
      <c r="C278" s="160">
        <v>702</v>
      </c>
      <c r="D278" s="160">
        <v>220</v>
      </c>
      <c r="E278" s="160">
        <v>72</v>
      </c>
      <c r="F278" s="160">
        <v>1675</v>
      </c>
      <c r="G278" s="168">
        <v>0.17</v>
      </c>
    </row>
    <row r="279" spans="1:7" x14ac:dyDescent="0.2">
      <c r="A279" s="11" t="s">
        <v>78</v>
      </c>
      <c r="B279" s="160">
        <v>258</v>
      </c>
      <c r="C279" s="160">
        <v>230</v>
      </c>
      <c r="D279" s="160">
        <v>54</v>
      </c>
      <c r="E279" s="160">
        <v>20</v>
      </c>
      <c r="F279" s="160">
        <v>562</v>
      </c>
      <c r="G279" s="168">
        <v>0.13</v>
      </c>
    </row>
    <row r="280" spans="1:7" x14ac:dyDescent="0.2">
      <c r="A280" s="11" t="s">
        <v>80</v>
      </c>
      <c r="B280" s="160">
        <v>254</v>
      </c>
      <c r="C280" s="160">
        <v>323</v>
      </c>
      <c r="D280" s="160">
        <v>102</v>
      </c>
      <c r="E280" s="160">
        <v>53</v>
      </c>
      <c r="F280" s="160">
        <v>732</v>
      </c>
      <c r="G280" s="168">
        <v>0.21</v>
      </c>
    </row>
    <row r="281" spans="1:7" x14ac:dyDescent="0.2">
      <c r="A281" s="11" t="s">
        <v>81</v>
      </c>
      <c r="B281" s="160">
        <v>727</v>
      </c>
      <c r="C281" s="160">
        <v>1072</v>
      </c>
      <c r="D281" s="160">
        <v>363</v>
      </c>
      <c r="E281" s="160">
        <v>101</v>
      </c>
      <c r="F281" s="160">
        <v>2263</v>
      </c>
      <c r="G281" s="168">
        <v>0.21</v>
      </c>
    </row>
    <row r="282" spans="1:7" x14ac:dyDescent="0.2">
      <c r="A282" s="11" t="s">
        <v>82</v>
      </c>
      <c r="B282" s="160">
        <v>253</v>
      </c>
      <c r="C282" s="160">
        <v>205</v>
      </c>
      <c r="D282" s="160">
        <v>47</v>
      </c>
      <c r="E282" s="160">
        <v>29</v>
      </c>
      <c r="F282" s="160">
        <v>534</v>
      </c>
      <c r="G282" s="168">
        <v>0.14000000000000001</v>
      </c>
    </row>
    <row r="283" spans="1:7" x14ac:dyDescent="0.2">
      <c r="A283" s="11" t="s">
        <v>83</v>
      </c>
      <c r="B283" s="160">
        <v>174</v>
      </c>
      <c r="C283" s="160">
        <v>177</v>
      </c>
      <c r="D283" s="160">
        <v>42</v>
      </c>
      <c r="E283" s="160">
        <v>62</v>
      </c>
      <c r="F283" s="160">
        <v>455</v>
      </c>
      <c r="G283" s="168">
        <v>0.23</v>
      </c>
    </row>
    <row r="284" spans="1:7" x14ac:dyDescent="0.2">
      <c r="A284" s="11" t="s">
        <v>84</v>
      </c>
      <c r="B284" s="160">
        <v>295</v>
      </c>
      <c r="C284" s="160">
        <v>400</v>
      </c>
      <c r="D284" s="160">
        <v>131</v>
      </c>
      <c r="E284" s="160">
        <v>30</v>
      </c>
      <c r="F284" s="160">
        <v>856</v>
      </c>
      <c r="G284" s="168">
        <v>0.19</v>
      </c>
    </row>
    <row r="285" spans="1:7" x14ac:dyDescent="0.2">
      <c r="A285" s="11" t="s">
        <v>85</v>
      </c>
      <c r="B285" s="160">
        <v>406</v>
      </c>
      <c r="C285" s="160">
        <v>426</v>
      </c>
      <c r="D285" s="160">
        <v>136</v>
      </c>
      <c r="E285" s="160">
        <v>40</v>
      </c>
      <c r="F285" s="160">
        <v>1008</v>
      </c>
      <c r="G285" s="168">
        <v>0.17</v>
      </c>
    </row>
    <row r="286" spans="1:7" x14ac:dyDescent="0.2">
      <c r="A286" s="11" t="s">
        <v>86</v>
      </c>
      <c r="B286" s="160">
        <v>821</v>
      </c>
      <c r="C286" s="160">
        <v>857</v>
      </c>
      <c r="D286" s="160">
        <v>372</v>
      </c>
      <c r="E286" s="160">
        <v>75</v>
      </c>
      <c r="F286" s="160">
        <v>2125</v>
      </c>
      <c r="G286" s="168">
        <v>0.21</v>
      </c>
    </row>
    <row r="287" spans="1:7" x14ac:dyDescent="0.2">
      <c r="A287" s="11" t="s">
        <v>87</v>
      </c>
      <c r="B287" s="160">
        <v>277</v>
      </c>
      <c r="C287" s="160">
        <v>401</v>
      </c>
      <c r="D287" s="160">
        <v>76</v>
      </c>
      <c r="E287" s="160">
        <v>23</v>
      </c>
      <c r="F287" s="160">
        <v>777</v>
      </c>
      <c r="G287" s="168">
        <v>0.13</v>
      </c>
    </row>
    <row r="288" spans="1:7" x14ac:dyDescent="0.2">
      <c r="A288" s="11" t="s">
        <v>88</v>
      </c>
      <c r="B288" s="160">
        <v>901</v>
      </c>
      <c r="C288" s="160">
        <v>881</v>
      </c>
      <c r="D288" s="160">
        <v>446</v>
      </c>
      <c r="E288" s="160">
        <v>69</v>
      </c>
      <c r="F288" s="160">
        <v>2297</v>
      </c>
      <c r="G288" s="168">
        <v>0.22</v>
      </c>
    </row>
    <row r="289" spans="1:7" x14ac:dyDescent="0.2">
      <c r="A289" s="11" t="s">
        <v>89</v>
      </c>
      <c r="B289" s="160">
        <v>467</v>
      </c>
      <c r="C289" s="160">
        <v>433</v>
      </c>
      <c r="D289" s="160">
        <v>328</v>
      </c>
      <c r="E289" s="160">
        <v>83</v>
      </c>
      <c r="F289" s="160">
        <v>1311</v>
      </c>
      <c r="G289" s="168">
        <v>0.31</v>
      </c>
    </row>
    <row r="290" spans="1:7" x14ac:dyDescent="0.2">
      <c r="A290" s="12" t="s">
        <v>90</v>
      </c>
      <c r="B290" s="21">
        <f>SUM(B257:B289)</f>
        <v>13955</v>
      </c>
      <c r="C290" s="21">
        <f t="shared" ref="C290:F290" si="8">SUM(C257:C289)</f>
        <v>15206</v>
      </c>
      <c r="D290" s="21">
        <f t="shared" si="8"/>
        <v>5138</v>
      </c>
      <c r="E290" s="21">
        <f t="shared" si="8"/>
        <v>1971</v>
      </c>
      <c r="F290" s="21">
        <f t="shared" si="8"/>
        <v>36270</v>
      </c>
      <c r="G290" s="71">
        <v>0.2</v>
      </c>
    </row>
    <row r="291" spans="1:7" x14ac:dyDescent="0.2">
      <c r="G291" s="72"/>
    </row>
    <row r="292" spans="1:7" ht="15.75" x14ac:dyDescent="0.25">
      <c r="A292" s="9" t="s">
        <v>128</v>
      </c>
    </row>
    <row r="294" spans="1:7" ht="15.75" x14ac:dyDescent="0.2">
      <c r="A294" s="144" t="s">
        <v>108</v>
      </c>
      <c r="B294" s="144" t="s">
        <v>124</v>
      </c>
      <c r="C294" s="144" t="s">
        <v>125</v>
      </c>
      <c r="D294" s="144" t="s">
        <v>126</v>
      </c>
      <c r="E294" s="144" t="s">
        <v>129</v>
      </c>
      <c r="F294" s="144" t="s">
        <v>42</v>
      </c>
      <c r="G294" s="143" t="s">
        <v>107</v>
      </c>
    </row>
    <row r="295" spans="1:7" x14ac:dyDescent="0.2">
      <c r="A295" s="152" t="s">
        <v>55</v>
      </c>
      <c r="B295" s="157">
        <v>76</v>
      </c>
      <c r="C295" s="157">
        <v>78</v>
      </c>
      <c r="D295" s="157">
        <v>22</v>
      </c>
      <c r="E295" s="157">
        <v>15</v>
      </c>
      <c r="F295" s="157">
        <v>191</v>
      </c>
      <c r="G295" s="166">
        <v>0.19</v>
      </c>
    </row>
    <row r="296" spans="1:7" x14ac:dyDescent="0.2">
      <c r="A296" s="11" t="s">
        <v>56</v>
      </c>
      <c r="B296" s="160">
        <v>96</v>
      </c>
      <c r="C296" s="160">
        <v>160</v>
      </c>
      <c r="D296" s="160">
        <v>61</v>
      </c>
      <c r="E296" s="160">
        <v>24</v>
      </c>
      <c r="F296" s="160">
        <v>341</v>
      </c>
      <c r="G296" s="168">
        <v>0.25</v>
      </c>
    </row>
    <row r="297" spans="1:7" x14ac:dyDescent="0.2">
      <c r="A297" s="11" t="s">
        <v>57</v>
      </c>
      <c r="B297" s="160">
        <v>0</v>
      </c>
      <c r="C297" s="160">
        <v>0</v>
      </c>
      <c r="D297" s="160">
        <v>0</v>
      </c>
      <c r="E297" s="160">
        <v>0</v>
      </c>
      <c r="F297" s="160">
        <v>0</v>
      </c>
      <c r="G297" s="168">
        <v>0</v>
      </c>
    </row>
    <row r="298" spans="1:7" x14ac:dyDescent="0.2">
      <c r="A298" s="11" t="s">
        <v>58</v>
      </c>
      <c r="B298" s="160">
        <v>37</v>
      </c>
      <c r="C298" s="160">
        <v>43</v>
      </c>
      <c r="D298" s="160">
        <v>26</v>
      </c>
      <c r="E298" s="160">
        <v>4</v>
      </c>
      <c r="F298" s="160">
        <v>110</v>
      </c>
      <c r="G298" s="168">
        <v>0.27</v>
      </c>
    </row>
    <row r="299" spans="1:7" x14ac:dyDescent="0.2">
      <c r="A299" s="11" t="s">
        <v>59</v>
      </c>
      <c r="B299" s="160">
        <v>0</v>
      </c>
      <c r="C299" s="160">
        <v>7</v>
      </c>
      <c r="D299" s="160">
        <v>0</v>
      </c>
      <c r="E299" s="160">
        <v>0</v>
      </c>
      <c r="F299" s="160">
        <v>7</v>
      </c>
      <c r="G299" s="168">
        <v>0</v>
      </c>
    </row>
    <row r="300" spans="1:7" x14ac:dyDescent="0.2">
      <c r="A300" s="11" t="s">
        <v>60</v>
      </c>
      <c r="B300" s="160">
        <v>72</v>
      </c>
      <c r="C300" s="160">
        <v>82</v>
      </c>
      <c r="D300" s="160">
        <v>69</v>
      </c>
      <c r="E300" s="160">
        <v>13</v>
      </c>
      <c r="F300" s="160">
        <v>236</v>
      </c>
      <c r="G300" s="168">
        <v>0.35</v>
      </c>
    </row>
    <row r="301" spans="1:7" x14ac:dyDescent="0.2">
      <c r="A301" s="11" t="s">
        <v>61</v>
      </c>
      <c r="B301" s="160">
        <v>0</v>
      </c>
      <c r="C301" s="160">
        <v>0</v>
      </c>
      <c r="D301" s="160">
        <v>0</v>
      </c>
      <c r="E301" s="160">
        <v>0</v>
      </c>
      <c r="F301" s="160">
        <v>0</v>
      </c>
      <c r="G301" s="168">
        <v>0</v>
      </c>
    </row>
    <row r="302" spans="1:7" x14ac:dyDescent="0.2">
      <c r="A302" s="11" t="s">
        <v>63</v>
      </c>
      <c r="B302" s="160">
        <v>76</v>
      </c>
      <c r="C302" s="160">
        <v>138</v>
      </c>
      <c r="D302" s="160">
        <v>31</v>
      </c>
      <c r="E302" s="160">
        <v>13</v>
      </c>
      <c r="F302" s="160">
        <v>258</v>
      </c>
      <c r="G302" s="168">
        <v>0.17</v>
      </c>
    </row>
    <row r="303" spans="1:7" x14ac:dyDescent="0.2">
      <c r="A303" s="11" t="s">
        <v>64</v>
      </c>
      <c r="B303" s="160">
        <v>60</v>
      </c>
      <c r="C303" s="160">
        <v>148</v>
      </c>
      <c r="D303" s="160">
        <v>44</v>
      </c>
      <c r="E303" s="160">
        <v>23</v>
      </c>
      <c r="F303" s="160">
        <v>275</v>
      </c>
      <c r="G303" s="168">
        <v>0.24</v>
      </c>
    </row>
    <row r="304" spans="1:7" x14ac:dyDescent="0.2">
      <c r="A304" s="11" t="s">
        <v>65</v>
      </c>
      <c r="B304" s="160">
        <v>4</v>
      </c>
      <c r="C304" s="160">
        <v>28</v>
      </c>
      <c r="D304" s="160">
        <v>4</v>
      </c>
      <c r="E304" s="160">
        <v>0</v>
      </c>
      <c r="F304" s="160">
        <v>36</v>
      </c>
      <c r="G304" s="168">
        <v>0.11</v>
      </c>
    </row>
    <row r="305" spans="1:7" x14ac:dyDescent="0.2">
      <c r="A305" s="11" t="s">
        <v>66</v>
      </c>
      <c r="B305" s="160">
        <v>209</v>
      </c>
      <c r="C305" s="160">
        <v>245</v>
      </c>
      <c r="D305" s="160">
        <v>84</v>
      </c>
      <c r="E305" s="160">
        <v>9</v>
      </c>
      <c r="F305" s="160">
        <v>547</v>
      </c>
      <c r="G305" s="168">
        <v>0.17</v>
      </c>
    </row>
    <row r="306" spans="1:7" x14ac:dyDescent="0.2">
      <c r="A306" s="11" t="s">
        <v>67</v>
      </c>
      <c r="B306" s="160">
        <v>106</v>
      </c>
      <c r="C306" s="160">
        <v>110</v>
      </c>
      <c r="D306" s="160">
        <v>49</v>
      </c>
      <c r="E306" s="160">
        <v>3</v>
      </c>
      <c r="F306" s="160">
        <v>268</v>
      </c>
      <c r="G306" s="168">
        <v>0.19</v>
      </c>
    </row>
    <row r="307" spans="1:7" x14ac:dyDescent="0.2">
      <c r="A307" s="11" t="s">
        <v>68</v>
      </c>
      <c r="B307" s="160">
        <v>62</v>
      </c>
      <c r="C307" s="160">
        <v>21</v>
      </c>
      <c r="D307" s="160">
        <v>14</v>
      </c>
      <c r="E307" s="160">
        <v>0</v>
      </c>
      <c r="F307" s="160">
        <v>97</v>
      </c>
      <c r="G307" s="168">
        <v>0.14000000000000001</v>
      </c>
    </row>
    <row r="308" spans="1:7" x14ac:dyDescent="0.2">
      <c r="A308" s="11" t="s">
        <v>69</v>
      </c>
      <c r="B308" s="160">
        <v>72</v>
      </c>
      <c r="C308" s="160">
        <v>149</v>
      </c>
      <c r="D308" s="160">
        <v>24</v>
      </c>
      <c r="E308" s="160">
        <v>5</v>
      </c>
      <c r="F308" s="160">
        <v>250</v>
      </c>
      <c r="G308" s="168">
        <v>0.12</v>
      </c>
    </row>
    <row r="309" spans="1:7" x14ac:dyDescent="0.2">
      <c r="A309" s="11" t="s">
        <v>70</v>
      </c>
      <c r="B309" s="160">
        <v>23</v>
      </c>
      <c r="C309" s="160">
        <v>36</v>
      </c>
      <c r="D309" s="160">
        <v>26</v>
      </c>
      <c r="E309" s="160">
        <v>7</v>
      </c>
      <c r="F309" s="160">
        <v>92</v>
      </c>
      <c r="G309" s="168">
        <v>0.36</v>
      </c>
    </row>
    <row r="310" spans="1:7" x14ac:dyDescent="0.2">
      <c r="A310" s="11" t="s">
        <v>71</v>
      </c>
      <c r="B310" s="160">
        <v>0</v>
      </c>
      <c r="C310" s="160">
        <v>9</v>
      </c>
      <c r="D310" s="160">
        <v>17</v>
      </c>
      <c r="E310" s="160">
        <v>0</v>
      </c>
      <c r="F310" s="160">
        <v>26</v>
      </c>
      <c r="G310" s="168">
        <v>0.65</v>
      </c>
    </row>
    <row r="311" spans="1:7" x14ac:dyDescent="0.2">
      <c r="A311" s="11" t="s">
        <v>72</v>
      </c>
      <c r="B311" s="160">
        <v>18</v>
      </c>
      <c r="C311" s="160">
        <v>22</v>
      </c>
      <c r="D311" s="160">
        <v>22</v>
      </c>
      <c r="E311" s="160">
        <v>4</v>
      </c>
      <c r="F311" s="160">
        <v>66</v>
      </c>
      <c r="G311" s="168">
        <v>0.39</v>
      </c>
    </row>
    <row r="312" spans="1:7" x14ac:dyDescent="0.2">
      <c r="A312" s="11" t="s">
        <v>73</v>
      </c>
      <c r="B312" s="160">
        <v>134</v>
      </c>
      <c r="C312" s="160">
        <v>104</v>
      </c>
      <c r="D312" s="160">
        <v>28</v>
      </c>
      <c r="E312" s="160">
        <v>3</v>
      </c>
      <c r="F312" s="160">
        <v>269</v>
      </c>
      <c r="G312" s="168">
        <v>0.12</v>
      </c>
    </row>
    <row r="313" spans="1:7" x14ac:dyDescent="0.2">
      <c r="A313" s="11" t="s">
        <v>74</v>
      </c>
      <c r="B313" s="160">
        <v>25</v>
      </c>
      <c r="C313" s="160">
        <v>40</v>
      </c>
      <c r="D313" s="160">
        <v>13</v>
      </c>
      <c r="E313" s="160">
        <v>2</v>
      </c>
      <c r="F313" s="160">
        <v>80</v>
      </c>
      <c r="G313" s="168">
        <v>0.19</v>
      </c>
    </row>
    <row r="314" spans="1:7" x14ac:dyDescent="0.2">
      <c r="A314" s="11" t="s">
        <v>75</v>
      </c>
      <c r="B314" s="160">
        <v>22</v>
      </c>
      <c r="C314" s="160">
        <v>33</v>
      </c>
      <c r="D314" s="160">
        <v>33</v>
      </c>
      <c r="E314" s="160">
        <v>1</v>
      </c>
      <c r="F314" s="160">
        <v>89</v>
      </c>
      <c r="G314" s="168">
        <v>0.38</v>
      </c>
    </row>
    <row r="315" spans="1:7" x14ac:dyDescent="0.2">
      <c r="A315" s="11" t="s">
        <v>76</v>
      </c>
      <c r="B315" s="160">
        <v>21</v>
      </c>
      <c r="C315" s="160">
        <v>10</v>
      </c>
      <c r="D315" s="160">
        <v>0</v>
      </c>
      <c r="E315" s="160">
        <v>0</v>
      </c>
      <c r="F315" s="160">
        <v>31</v>
      </c>
      <c r="G315" s="168">
        <v>0</v>
      </c>
    </row>
    <row r="316" spans="1:7" x14ac:dyDescent="0.2">
      <c r="A316" s="11" t="s">
        <v>77</v>
      </c>
      <c r="B316" s="160">
        <v>128</v>
      </c>
      <c r="C316" s="160">
        <v>125</v>
      </c>
      <c r="D316" s="160">
        <v>34</v>
      </c>
      <c r="E316" s="160">
        <v>7</v>
      </c>
      <c r="F316" s="160">
        <v>294</v>
      </c>
      <c r="G316" s="168">
        <v>0.14000000000000001</v>
      </c>
    </row>
    <row r="317" spans="1:7" x14ac:dyDescent="0.2">
      <c r="A317" s="11" t="s">
        <v>78</v>
      </c>
      <c r="B317" s="160">
        <v>6</v>
      </c>
      <c r="C317" s="160">
        <v>21</v>
      </c>
      <c r="D317" s="160">
        <v>10</v>
      </c>
      <c r="E317" s="160">
        <v>10</v>
      </c>
      <c r="F317" s="160">
        <v>47</v>
      </c>
      <c r="G317" s="168">
        <v>0.43</v>
      </c>
    </row>
    <row r="318" spans="1:7" x14ac:dyDescent="0.2">
      <c r="A318" s="11" t="s">
        <v>80</v>
      </c>
      <c r="B318" s="160">
        <v>23</v>
      </c>
      <c r="C318" s="160">
        <v>41</v>
      </c>
      <c r="D318" s="160">
        <v>21</v>
      </c>
      <c r="E318" s="160">
        <v>2</v>
      </c>
      <c r="F318" s="160">
        <v>87</v>
      </c>
      <c r="G318" s="168">
        <v>0.26</v>
      </c>
    </row>
    <row r="319" spans="1:7" x14ac:dyDescent="0.2">
      <c r="A319" s="11" t="s">
        <v>81</v>
      </c>
      <c r="B319" s="160">
        <v>65</v>
      </c>
      <c r="C319" s="160">
        <v>135</v>
      </c>
      <c r="D319" s="160">
        <v>108</v>
      </c>
      <c r="E319" s="160">
        <v>4</v>
      </c>
      <c r="F319" s="160">
        <v>312</v>
      </c>
      <c r="G319" s="168">
        <v>0.36</v>
      </c>
    </row>
    <row r="320" spans="1:7" x14ac:dyDescent="0.2">
      <c r="A320" s="11" t="s">
        <v>82</v>
      </c>
      <c r="B320" s="160">
        <v>63</v>
      </c>
      <c r="C320" s="160">
        <v>52</v>
      </c>
      <c r="D320" s="160">
        <v>7</v>
      </c>
      <c r="E320" s="160">
        <v>0</v>
      </c>
      <c r="F320" s="160">
        <v>122</v>
      </c>
      <c r="G320" s="168">
        <v>0.06</v>
      </c>
    </row>
    <row r="321" spans="1:13" x14ac:dyDescent="0.2">
      <c r="A321" s="11" t="s">
        <v>83</v>
      </c>
      <c r="B321" s="160">
        <v>5</v>
      </c>
      <c r="C321" s="160">
        <v>17</v>
      </c>
      <c r="D321" s="160">
        <v>14</v>
      </c>
      <c r="E321" s="160">
        <v>5</v>
      </c>
      <c r="F321" s="160">
        <v>41</v>
      </c>
      <c r="G321" s="168">
        <v>0.46</v>
      </c>
    </row>
    <row r="322" spans="1:13" x14ac:dyDescent="0.2">
      <c r="A322" s="11" t="s">
        <v>84</v>
      </c>
      <c r="B322" s="160">
        <v>53</v>
      </c>
      <c r="C322" s="160">
        <v>94</v>
      </c>
      <c r="D322" s="160">
        <v>32</v>
      </c>
      <c r="E322" s="160">
        <v>8</v>
      </c>
      <c r="F322" s="160">
        <v>187</v>
      </c>
      <c r="G322" s="168">
        <v>0.21</v>
      </c>
    </row>
    <row r="323" spans="1:13" x14ac:dyDescent="0.2">
      <c r="A323" s="11" t="s">
        <v>85</v>
      </c>
      <c r="B323" s="160">
        <v>68</v>
      </c>
      <c r="C323" s="160">
        <v>163</v>
      </c>
      <c r="D323" s="160">
        <v>55</v>
      </c>
      <c r="E323" s="160">
        <v>24</v>
      </c>
      <c r="F323" s="160">
        <v>310</v>
      </c>
      <c r="G323" s="168">
        <v>0.25</v>
      </c>
    </row>
    <row r="324" spans="1:13" x14ac:dyDescent="0.2">
      <c r="A324" s="11" t="s">
        <v>86</v>
      </c>
      <c r="B324" s="160">
        <v>135</v>
      </c>
      <c r="C324" s="160">
        <v>171</v>
      </c>
      <c r="D324" s="160">
        <v>202</v>
      </c>
      <c r="E324" s="160">
        <v>59</v>
      </c>
      <c r="F324" s="160">
        <v>567</v>
      </c>
      <c r="G324" s="168">
        <v>0.46</v>
      </c>
    </row>
    <row r="325" spans="1:13" x14ac:dyDescent="0.2">
      <c r="A325" s="11" t="s">
        <v>87</v>
      </c>
      <c r="B325" s="160">
        <v>41</v>
      </c>
      <c r="C325" s="160">
        <v>76</v>
      </c>
      <c r="D325" s="160">
        <v>22</v>
      </c>
      <c r="E325" s="160">
        <v>12</v>
      </c>
      <c r="F325" s="160">
        <v>151</v>
      </c>
      <c r="G325" s="168">
        <v>0.23</v>
      </c>
    </row>
    <row r="326" spans="1:13" x14ac:dyDescent="0.2">
      <c r="A326" s="11" t="s">
        <v>88</v>
      </c>
      <c r="B326" s="160">
        <v>65</v>
      </c>
      <c r="C326" s="160">
        <v>58</v>
      </c>
      <c r="D326" s="160">
        <v>76</v>
      </c>
      <c r="E326" s="160">
        <v>3</v>
      </c>
      <c r="F326" s="160">
        <v>202</v>
      </c>
      <c r="G326" s="168">
        <v>0.39</v>
      </c>
    </row>
    <row r="327" spans="1:13" x14ac:dyDescent="0.2">
      <c r="A327" s="11" t="s">
        <v>89</v>
      </c>
      <c r="B327" s="160">
        <v>57</v>
      </c>
      <c r="C327" s="160">
        <v>18</v>
      </c>
      <c r="D327" s="160">
        <v>19</v>
      </c>
      <c r="E327" s="160">
        <v>0</v>
      </c>
      <c r="F327" s="160">
        <v>94</v>
      </c>
      <c r="G327" s="168">
        <v>0.2</v>
      </c>
    </row>
    <row r="328" spans="1:13" x14ac:dyDescent="0.2">
      <c r="A328" s="12" t="s">
        <v>90</v>
      </c>
      <c r="B328" s="21">
        <v>1822</v>
      </c>
      <c r="C328" s="21">
        <v>2434</v>
      </c>
      <c r="D328" s="21">
        <v>1167</v>
      </c>
      <c r="E328" s="21">
        <v>260</v>
      </c>
      <c r="F328" s="21">
        <v>5683</v>
      </c>
      <c r="G328" s="71">
        <v>0.25</v>
      </c>
    </row>
    <row r="330" spans="1:13" ht="15.75" x14ac:dyDescent="0.25">
      <c r="A330" s="9" t="s">
        <v>387</v>
      </c>
    </row>
    <row r="332" spans="1:13" ht="15.75" thickBot="1" x14ac:dyDescent="0.25">
      <c r="A332" s="73"/>
      <c r="B332" s="255" t="s">
        <v>130</v>
      </c>
      <c r="C332" s="256"/>
      <c r="D332" s="257"/>
      <c r="E332" s="255" t="s">
        <v>131</v>
      </c>
      <c r="F332" s="256"/>
      <c r="G332" s="257"/>
      <c r="H332" s="255" t="s">
        <v>132</v>
      </c>
      <c r="I332" s="256"/>
      <c r="J332" s="257"/>
      <c r="K332" s="255" t="s">
        <v>42</v>
      </c>
      <c r="L332" s="256"/>
      <c r="M332" s="257"/>
    </row>
    <row r="333" spans="1:13" ht="47.25" x14ac:dyDescent="0.2">
      <c r="A333" s="144" t="s">
        <v>108</v>
      </c>
      <c r="B333" s="144" t="s">
        <v>133</v>
      </c>
      <c r="C333" s="144" t="s">
        <v>134</v>
      </c>
      <c r="D333" s="144" t="s">
        <v>135</v>
      </c>
      <c r="E333" s="144" t="s">
        <v>133</v>
      </c>
      <c r="F333" s="144" t="s">
        <v>134</v>
      </c>
      <c r="G333" s="144" t="s">
        <v>135</v>
      </c>
      <c r="H333" s="144" t="s">
        <v>133</v>
      </c>
      <c r="I333" s="144" t="s">
        <v>134</v>
      </c>
      <c r="J333" s="144" t="s">
        <v>135</v>
      </c>
      <c r="K333" s="144" t="s">
        <v>136</v>
      </c>
      <c r="L333" s="144" t="s">
        <v>137</v>
      </c>
      <c r="M333" s="144" t="s">
        <v>138</v>
      </c>
    </row>
    <row r="334" spans="1:13" x14ac:dyDescent="0.2">
      <c r="A334" s="17" t="s">
        <v>55</v>
      </c>
      <c r="B334" s="156">
        <v>0</v>
      </c>
      <c r="C334" s="157">
        <v>501</v>
      </c>
      <c r="D334" s="158">
        <v>501</v>
      </c>
      <c r="E334" s="156">
        <v>4</v>
      </c>
      <c r="F334" s="157">
        <v>7</v>
      </c>
      <c r="G334" s="158">
        <v>3</v>
      </c>
      <c r="H334" s="156">
        <v>0</v>
      </c>
      <c r="I334" s="157">
        <v>87</v>
      </c>
      <c r="J334" s="158">
        <v>87</v>
      </c>
      <c r="K334" s="18">
        <v>4</v>
      </c>
      <c r="L334" s="157">
        <v>595</v>
      </c>
      <c r="M334" s="158">
        <v>591</v>
      </c>
    </row>
    <row r="335" spans="1:13" x14ac:dyDescent="0.2">
      <c r="A335" s="19" t="s">
        <v>56</v>
      </c>
      <c r="B335" s="59">
        <v>121</v>
      </c>
      <c r="C335" s="160">
        <v>2088</v>
      </c>
      <c r="D335" s="161">
        <v>1967</v>
      </c>
      <c r="E335" s="59">
        <v>105</v>
      </c>
      <c r="F335" s="160">
        <v>205</v>
      </c>
      <c r="G335" s="161">
        <v>100</v>
      </c>
      <c r="H335" s="59">
        <v>1</v>
      </c>
      <c r="I335" s="160">
        <v>294</v>
      </c>
      <c r="J335" s="161">
        <v>293</v>
      </c>
      <c r="K335" s="20">
        <v>227</v>
      </c>
      <c r="L335" s="160">
        <v>2587</v>
      </c>
      <c r="M335" s="161">
        <v>2360</v>
      </c>
    </row>
    <row r="336" spans="1:13" x14ac:dyDescent="0.2">
      <c r="A336" s="19" t="s">
        <v>57</v>
      </c>
      <c r="B336" s="59">
        <v>21</v>
      </c>
      <c r="C336" s="160">
        <v>266</v>
      </c>
      <c r="D336" s="161">
        <v>245</v>
      </c>
      <c r="E336" s="59">
        <v>6</v>
      </c>
      <c r="F336" s="160">
        <v>24</v>
      </c>
      <c r="G336" s="161">
        <v>18</v>
      </c>
      <c r="H336" s="59">
        <v>0</v>
      </c>
      <c r="I336" s="160">
        <v>13</v>
      </c>
      <c r="J336" s="161">
        <v>13</v>
      </c>
      <c r="K336" s="20">
        <v>27</v>
      </c>
      <c r="L336" s="160">
        <v>303</v>
      </c>
      <c r="M336" s="161">
        <v>276</v>
      </c>
    </row>
    <row r="337" spans="1:13" x14ac:dyDescent="0.2">
      <c r="A337" s="19" t="s">
        <v>58</v>
      </c>
      <c r="B337" s="59">
        <v>276</v>
      </c>
      <c r="C337" s="160">
        <v>819</v>
      </c>
      <c r="D337" s="161">
        <v>543</v>
      </c>
      <c r="E337" s="59">
        <v>99</v>
      </c>
      <c r="F337" s="160">
        <v>129</v>
      </c>
      <c r="G337" s="161">
        <v>30</v>
      </c>
      <c r="H337" s="59">
        <v>1</v>
      </c>
      <c r="I337" s="160">
        <v>123</v>
      </c>
      <c r="J337" s="161">
        <v>122</v>
      </c>
      <c r="K337" s="20">
        <v>376</v>
      </c>
      <c r="L337" s="160">
        <v>1071</v>
      </c>
      <c r="M337" s="161">
        <v>695</v>
      </c>
    </row>
    <row r="338" spans="1:13" x14ac:dyDescent="0.2">
      <c r="A338" s="19" t="s">
        <v>59</v>
      </c>
      <c r="B338" s="59">
        <v>50</v>
      </c>
      <c r="C338" s="160">
        <v>433</v>
      </c>
      <c r="D338" s="161">
        <v>383</v>
      </c>
      <c r="E338" s="59">
        <v>22</v>
      </c>
      <c r="F338" s="160">
        <v>36</v>
      </c>
      <c r="G338" s="161">
        <v>14</v>
      </c>
      <c r="H338" s="59">
        <v>2</v>
      </c>
      <c r="I338" s="160">
        <v>178</v>
      </c>
      <c r="J338" s="161">
        <v>176</v>
      </c>
      <c r="K338" s="20">
        <v>74</v>
      </c>
      <c r="L338" s="160">
        <v>647</v>
      </c>
      <c r="M338" s="161">
        <v>573</v>
      </c>
    </row>
    <row r="339" spans="1:13" x14ac:dyDescent="0.2">
      <c r="A339" s="19" t="s">
        <v>60</v>
      </c>
      <c r="B339" s="59">
        <v>72</v>
      </c>
      <c r="C339" s="160">
        <v>930</v>
      </c>
      <c r="D339" s="161">
        <v>858</v>
      </c>
      <c r="E339" s="59">
        <v>90</v>
      </c>
      <c r="F339" s="160">
        <v>81</v>
      </c>
      <c r="G339" s="161">
        <v>-9</v>
      </c>
      <c r="H339" s="59">
        <v>0</v>
      </c>
      <c r="I339" s="160">
        <v>91</v>
      </c>
      <c r="J339" s="161">
        <v>91</v>
      </c>
      <c r="K339" s="20">
        <v>162</v>
      </c>
      <c r="L339" s="160">
        <v>1102</v>
      </c>
      <c r="M339" s="161">
        <v>940</v>
      </c>
    </row>
    <row r="340" spans="1:13" x14ac:dyDescent="0.2">
      <c r="A340" s="19" t="s">
        <v>61</v>
      </c>
      <c r="B340" s="59">
        <v>1</v>
      </c>
      <c r="C340" s="160">
        <v>2</v>
      </c>
      <c r="D340" s="161">
        <v>1</v>
      </c>
      <c r="E340" s="59">
        <v>13</v>
      </c>
      <c r="F340" s="160">
        <v>17</v>
      </c>
      <c r="G340" s="161">
        <v>4</v>
      </c>
      <c r="H340" s="59">
        <v>0</v>
      </c>
      <c r="I340" s="160">
        <v>133</v>
      </c>
      <c r="J340" s="161">
        <v>133</v>
      </c>
      <c r="K340" s="20">
        <v>14</v>
      </c>
      <c r="L340" s="160">
        <v>152</v>
      </c>
      <c r="M340" s="161">
        <v>138</v>
      </c>
    </row>
    <row r="341" spans="1:13" x14ac:dyDescent="0.2">
      <c r="A341" s="19" t="s">
        <v>63</v>
      </c>
      <c r="B341" s="59">
        <v>33</v>
      </c>
      <c r="C341" s="160">
        <v>1050</v>
      </c>
      <c r="D341" s="161">
        <v>1017</v>
      </c>
      <c r="E341" s="59">
        <v>125</v>
      </c>
      <c r="F341" s="160">
        <v>267</v>
      </c>
      <c r="G341" s="161">
        <v>142</v>
      </c>
      <c r="H341" s="59">
        <v>10</v>
      </c>
      <c r="I341" s="160">
        <v>930</v>
      </c>
      <c r="J341" s="161">
        <v>920</v>
      </c>
      <c r="K341" s="20">
        <v>168</v>
      </c>
      <c r="L341" s="160">
        <v>2247</v>
      </c>
      <c r="M341" s="161">
        <v>2079</v>
      </c>
    </row>
    <row r="342" spans="1:13" x14ac:dyDescent="0.2">
      <c r="A342" s="19" t="s">
        <v>64</v>
      </c>
      <c r="B342" s="59">
        <v>179</v>
      </c>
      <c r="C342" s="160">
        <v>1179</v>
      </c>
      <c r="D342" s="161">
        <v>1000</v>
      </c>
      <c r="E342" s="59">
        <v>212</v>
      </c>
      <c r="F342" s="160">
        <v>400</v>
      </c>
      <c r="G342" s="161">
        <v>188</v>
      </c>
      <c r="H342" s="59">
        <v>12</v>
      </c>
      <c r="I342" s="160">
        <v>281</v>
      </c>
      <c r="J342" s="161">
        <v>269</v>
      </c>
      <c r="K342" s="20">
        <v>403</v>
      </c>
      <c r="L342" s="160">
        <v>1860</v>
      </c>
      <c r="M342" s="161">
        <v>1457</v>
      </c>
    </row>
    <row r="343" spans="1:13" x14ac:dyDescent="0.2">
      <c r="A343" s="19" t="s">
        <v>65</v>
      </c>
      <c r="B343" s="59">
        <v>90</v>
      </c>
      <c r="C343" s="160">
        <v>343</v>
      </c>
      <c r="D343" s="161">
        <v>253</v>
      </c>
      <c r="E343" s="59">
        <v>84</v>
      </c>
      <c r="F343" s="160">
        <v>141</v>
      </c>
      <c r="G343" s="161">
        <v>57</v>
      </c>
      <c r="H343" s="59">
        <v>2</v>
      </c>
      <c r="I343" s="160">
        <v>78</v>
      </c>
      <c r="J343" s="161">
        <v>76</v>
      </c>
      <c r="K343" s="20">
        <v>176</v>
      </c>
      <c r="L343" s="160">
        <v>562</v>
      </c>
      <c r="M343" s="161">
        <v>386</v>
      </c>
    </row>
    <row r="344" spans="1:13" x14ac:dyDescent="0.2">
      <c r="A344" s="19" t="s">
        <v>66</v>
      </c>
      <c r="B344" s="59">
        <v>3</v>
      </c>
      <c r="C344" s="160">
        <v>1512</v>
      </c>
      <c r="D344" s="161">
        <v>1509</v>
      </c>
      <c r="E344" s="59">
        <v>38</v>
      </c>
      <c r="F344" s="160">
        <v>88</v>
      </c>
      <c r="G344" s="161">
        <v>50</v>
      </c>
      <c r="H344" s="59">
        <v>1</v>
      </c>
      <c r="I344" s="160">
        <v>342</v>
      </c>
      <c r="J344" s="161">
        <v>341</v>
      </c>
      <c r="K344" s="20">
        <v>42</v>
      </c>
      <c r="L344" s="160">
        <v>1942</v>
      </c>
      <c r="M344" s="161">
        <v>1900</v>
      </c>
    </row>
    <row r="345" spans="1:13" x14ac:dyDescent="0.2">
      <c r="A345" s="19" t="s">
        <v>67</v>
      </c>
      <c r="B345" s="59">
        <v>37</v>
      </c>
      <c r="C345" s="160">
        <v>984</v>
      </c>
      <c r="D345" s="161">
        <v>947</v>
      </c>
      <c r="E345" s="59">
        <v>96</v>
      </c>
      <c r="F345" s="160">
        <v>195</v>
      </c>
      <c r="G345" s="161">
        <v>99</v>
      </c>
      <c r="H345" s="59">
        <v>9</v>
      </c>
      <c r="I345" s="160">
        <v>108</v>
      </c>
      <c r="J345" s="161">
        <v>99</v>
      </c>
      <c r="K345" s="20">
        <v>142</v>
      </c>
      <c r="L345" s="160">
        <v>1287</v>
      </c>
      <c r="M345" s="161">
        <v>1145</v>
      </c>
    </row>
    <row r="346" spans="1:13" x14ac:dyDescent="0.2">
      <c r="A346" s="19" t="s">
        <v>68</v>
      </c>
      <c r="B346" s="59">
        <v>31</v>
      </c>
      <c r="C346" s="160">
        <v>1307</v>
      </c>
      <c r="D346" s="161">
        <v>1276</v>
      </c>
      <c r="E346" s="59">
        <v>164</v>
      </c>
      <c r="F346" s="160">
        <v>237</v>
      </c>
      <c r="G346" s="161">
        <v>73</v>
      </c>
      <c r="H346" s="59">
        <v>0</v>
      </c>
      <c r="I346" s="160">
        <v>181</v>
      </c>
      <c r="J346" s="161">
        <v>181</v>
      </c>
      <c r="K346" s="20">
        <v>195</v>
      </c>
      <c r="L346" s="160">
        <v>1725</v>
      </c>
      <c r="M346" s="161">
        <v>1530</v>
      </c>
    </row>
    <row r="347" spans="1:13" x14ac:dyDescent="0.2">
      <c r="A347" s="19" t="s">
        <v>69</v>
      </c>
      <c r="B347" s="59">
        <v>26</v>
      </c>
      <c r="C347" s="160">
        <v>943</v>
      </c>
      <c r="D347" s="161">
        <v>917</v>
      </c>
      <c r="E347" s="59">
        <v>145</v>
      </c>
      <c r="F347" s="160">
        <v>307</v>
      </c>
      <c r="G347" s="161">
        <v>162</v>
      </c>
      <c r="H347" s="59">
        <v>3</v>
      </c>
      <c r="I347" s="160">
        <v>124</v>
      </c>
      <c r="J347" s="161">
        <v>121</v>
      </c>
      <c r="K347" s="20">
        <v>174</v>
      </c>
      <c r="L347" s="160">
        <v>1374</v>
      </c>
      <c r="M347" s="161">
        <v>1200</v>
      </c>
    </row>
    <row r="348" spans="1:13" x14ac:dyDescent="0.2">
      <c r="A348" s="19" t="s">
        <v>70</v>
      </c>
      <c r="B348" s="59">
        <v>76</v>
      </c>
      <c r="C348" s="160">
        <v>491</v>
      </c>
      <c r="D348" s="161">
        <v>415</v>
      </c>
      <c r="E348" s="59">
        <v>64</v>
      </c>
      <c r="F348" s="160">
        <v>127</v>
      </c>
      <c r="G348" s="161">
        <v>63</v>
      </c>
      <c r="H348" s="59">
        <v>3</v>
      </c>
      <c r="I348" s="160">
        <v>224</v>
      </c>
      <c r="J348" s="161">
        <v>221</v>
      </c>
      <c r="K348" s="20">
        <v>143</v>
      </c>
      <c r="L348" s="160">
        <v>842</v>
      </c>
      <c r="M348" s="161">
        <v>699</v>
      </c>
    </row>
    <row r="349" spans="1:13" x14ac:dyDescent="0.2">
      <c r="A349" s="19" t="s">
        <v>71</v>
      </c>
      <c r="B349" s="59">
        <v>34</v>
      </c>
      <c r="C349" s="160">
        <v>272</v>
      </c>
      <c r="D349" s="161">
        <v>238</v>
      </c>
      <c r="E349" s="59">
        <v>1</v>
      </c>
      <c r="F349" s="160">
        <v>3</v>
      </c>
      <c r="G349" s="161">
        <v>2</v>
      </c>
      <c r="H349" s="59">
        <v>1</v>
      </c>
      <c r="I349" s="160">
        <v>38</v>
      </c>
      <c r="J349" s="161">
        <v>37</v>
      </c>
      <c r="K349" s="20">
        <v>36</v>
      </c>
      <c r="L349" s="160">
        <v>313</v>
      </c>
      <c r="M349" s="161">
        <v>277</v>
      </c>
    </row>
    <row r="350" spans="1:13" x14ac:dyDescent="0.2">
      <c r="A350" s="19" t="s">
        <v>72</v>
      </c>
      <c r="B350" s="59">
        <v>9</v>
      </c>
      <c r="C350" s="160">
        <v>735</v>
      </c>
      <c r="D350" s="161">
        <v>726</v>
      </c>
      <c r="E350" s="59">
        <v>18</v>
      </c>
      <c r="F350" s="160">
        <v>50</v>
      </c>
      <c r="G350" s="161">
        <v>32</v>
      </c>
      <c r="H350" s="59">
        <v>2</v>
      </c>
      <c r="I350" s="160">
        <v>115</v>
      </c>
      <c r="J350" s="161">
        <v>113</v>
      </c>
      <c r="K350" s="20">
        <v>29</v>
      </c>
      <c r="L350" s="160">
        <v>900</v>
      </c>
      <c r="M350" s="161">
        <v>871</v>
      </c>
    </row>
    <row r="351" spans="1:13" x14ac:dyDescent="0.2">
      <c r="A351" s="19" t="s">
        <v>73</v>
      </c>
      <c r="B351" s="59">
        <v>27</v>
      </c>
      <c r="C351" s="160">
        <v>616</v>
      </c>
      <c r="D351" s="161">
        <v>589</v>
      </c>
      <c r="E351" s="59">
        <v>1</v>
      </c>
      <c r="F351" s="160">
        <v>4</v>
      </c>
      <c r="G351" s="161">
        <v>3</v>
      </c>
      <c r="H351" s="59">
        <v>0</v>
      </c>
      <c r="I351" s="160">
        <v>321</v>
      </c>
      <c r="J351" s="161">
        <v>321</v>
      </c>
      <c r="K351" s="20">
        <v>28</v>
      </c>
      <c r="L351" s="160">
        <v>941</v>
      </c>
      <c r="M351" s="161">
        <v>913</v>
      </c>
    </row>
    <row r="352" spans="1:13" x14ac:dyDescent="0.2">
      <c r="A352" s="19" t="s">
        <v>74</v>
      </c>
      <c r="B352" s="59">
        <v>10</v>
      </c>
      <c r="C352" s="160">
        <v>148</v>
      </c>
      <c r="D352" s="161">
        <v>138</v>
      </c>
      <c r="E352" s="59">
        <v>55</v>
      </c>
      <c r="F352" s="160">
        <v>86</v>
      </c>
      <c r="G352" s="161">
        <v>31</v>
      </c>
      <c r="H352" s="59">
        <v>3</v>
      </c>
      <c r="I352" s="160">
        <v>204</v>
      </c>
      <c r="J352" s="161">
        <v>201</v>
      </c>
      <c r="K352" s="20">
        <v>68</v>
      </c>
      <c r="L352" s="160">
        <v>438</v>
      </c>
      <c r="M352" s="161">
        <v>370</v>
      </c>
    </row>
    <row r="353" spans="1:13" x14ac:dyDescent="0.2">
      <c r="A353" s="19" t="s">
        <v>75</v>
      </c>
      <c r="B353" s="59">
        <v>65</v>
      </c>
      <c r="C353" s="160">
        <v>337</v>
      </c>
      <c r="D353" s="161">
        <v>272</v>
      </c>
      <c r="E353" s="59">
        <v>124</v>
      </c>
      <c r="F353" s="160">
        <v>108</v>
      </c>
      <c r="G353" s="161">
        <v>-16</v>
      </c>
      <c r="H353" s="59">
        <v>8</v>
      </c>
      <c r="I353" s="160">
        <v>87</v>
      </c>
      <c r="J353" s="161">
        <v>79</v>
      </c>
      <c r="K353" s="20">
        <v>197</v>
      </c>
      <c r="L353" s="160">
        <v>532</v>
      </c>
      <c r="M353" s="161">
        <v>335</v>
      </c>
    </row>
    <row r="354" spans="1:13" x14ac:dyDescent="0.2">
      <c r="A354" s="19" t="s">
        <v>76</v>
      </c>
      <c r="B354" s="59">
        <v>19</v>
      </c>
      <c r="C354" s="160">
        <v>117</v>
      </c>
      <c r="D354" s="161">
        <v>98</v>
      </c>
      <c r="E354" s="59">
        <v>17</v>
      </c>
      <c r="F354" s="160">
        <v>15</v>
      </c>
      <c r="G354" s="161">
        <v>-2</v>
      </c>
      <c r="H354" s="59">
        <v>2</v>
      </c>
      <c r="I354" s="160">
        <v>123</v>
      </c>
      <c r="J354" s="161">
        <v>121</v>
      </c>
      <c r="K354" s="20">
        <v>38</v>
      </c>
      <c r="L354" s="160">
        <v>255</v>
      </c>
      <c r="M354" s="161">
        <v>217</v>
      </c>
    </row>
    <row r="355" spans="1:13" x14ac:dyDescent="0.2">
      <c r="A355" s="19" t="s">
        <v>77</v>
      </c>
      <c r="B355" s="59">
        <v>47</v>
      </c>
      <c r="C355" s="160">
        <v>1364</v>
      </c>
      <c r="D355" s="161">
        <v>1317</v>
      </c>
      <c r="E355" s="59">
        <v>81</v>
      </c>
      <c r="F355" s="160">
        <v>161</v>
      </c>
      <c r="G355" s="161">
        <v>80</v>
      </c>
      <c r="H355" s="59">
        <v>2</v>
      </c>
      <c r="I355" s="160">
        <v>150</v>
      </c>
      <c r="J355" s="161">
        <v>148</v>
      </c>
      <c r="K355" s="20">
        <v>130</v>
      </c>
      <c r="L355" s="160">
        <v>1675</v>
      </c>
      <c r="M355" s="161">
        <v>1545</v>
      </c>
    </row>
    <row r="356" spans="1:13" x14ac:dyDescent="0.2">
      <c r="A356" s="19" t="s">
        <v>78</v>
      </c>
      <c r="B356" s="59">
        <v>5</v>
      </c>
      <c r="C356" s="160">
        <v>464</v>
      </c>
      <c r="D356" s="161">
        <v>459</v>
      </c>
      <c r="E356" s="59">
        <v>29</v>
      </c>
      <c r="F356" s="160">
        <v>61</v>
      </c>
      <c r="G356" s="161">
        <v>32</v>
      </c>
      <c r="H356" s="59">
        <v>1</v>
      </c>
      <c r="I356" s="160">
        <v>37</v>
      </c>
      <c r="J356" s="161">
        <v>36</v>
      </c>
      <c r="K356" s="20">
        <v>35</v>
      </c>
      <c r="L356" s="160">
        <v>562</v>
      </c>
      <c r="M356" s="161">
        <v>527</v>
      </c>
    </row>
    <row r="357" spans="1:13" x14ac:dyDescent="0.2">
      <c r="A357" s="19" t="s">
        <v>80</v>
      </c>
      <c r="B357" s="59">
        <v>43</v>
      </c>
      <c r="C357" s="160">
        <v>405</v>
      </c>
      <c r="D357" s="161">
        <v>362</v>
      </c>
      <c r="E357" s="59">
        <v>43</v>
      </c>
      <c r="F357" s="160">
        <v>46</v>
      </c>
      <c r="G357" s="161">
        <v>3</v>
      </c>
      <c r="H357" s="59">
        <v>0</v>
      </c>
      <c r="I357" s="160">
        <v>281</v>
      </c>
      <c r="J357" s="161">
        <v>281</v>
      </c>
      <c r="K357" s="20">
        <v>86</v>
      </c>
      <c r="L357" s="160">
        <v>732</v>
      </c>
      <c r="M357" s="161">
        <v>646</v>
      </c>
    </row>
    <row r="358" spans="1:13" x14ac:dyDescent="0.2">
      <c r="A358" s="19" t="s">
        <v>81</v>
      </c>
      <c r="B358" s="59">
        <v>254</v>
      </c>
      <c r="C358" s="160">
        <v>2132</v>
      </c>
      <c r="D358" s="161">
        <v>1878</v>
      </c>
      <c r="E358" s="59">
        <v>35</v>
      </c>
      <c r="F358" s="160">
        <v>80</v>
      </c>
      <c r="G358" s="161">
        <v>45</v>
      </c>
      <c r="H358" s="59">
        <v>126</v>
      </c>
      <c r="I358" s="160">
        <v>51</v>
      </c>
      <c r="J358" s="161">
        <v>-75</v>
      </c>
      <c r="K358" s="20">
        <v>415</v>
      </c>
      <c r="L358" s="160">
        <v>2263</v>
      </c>
      <c r="M358" s="161">
        <v>1848</v>
      </c>
    </row>
    <row r="359" spans="1:13" x14ac:dyDescent="0.2">
      <c r="A359" s="19" t="s">
        <v>82</v>
      </c>
      <c r="B359" s="59">
        <v>21</v>
      </c>
      <c r="C359" s="160">
        <v>291</v>
      </c>
      <c r="D359" s="161">
        <v>270</v>
      </c>
      <c r="E359" s="59">
        <v>42</v>
      </c>
      <c r="F359" s="160">
        <v>90</v>
      </c>
      <c r="G359" s="161">
        <v>48</v>
      </c>
      <c r="H359" s="59">
        <v>5</v>
      </c>
      <c r="I359" s="160">
        <v>153</v>
      </c>
      <c r="J359" s="161">
        <v>148</v>
      </c>
      <c r="K359" s="20">
        <v>68</v>
      </c>
      <c r="L359" s="160">
        <v>534</v>
      </c>
      <c r="M359" s="161">
        <v>466</v>
      </c>
    </row>
    <row r="360" spans="1:13" x14ac:dyDescent="0.2">
      <c r="A360" s="19" t="s">
        <v>83</v>
      </c>
      <c r="B360" s="59">
        <v>16</v>
      </c>
      <c r="C360" s="160">
        <v>277</v>
      </c>
      <c r="D360" s="161">
        <v>261</v>
      </c>
      <c r="E360" s="59">
        <v>57</v>
      </c>
      <c r="F360" s="160">
        <v>46</v>
      </c>
      <c r="G360" s="161">
        <v>-11</v>
      </c>
      <c r="H360" s="59">
        <v>1</v>
      </c>
      <c r="I360" s="160">
        <v>132</v>
      </c>
      <c r="J360" s="161">
        <v>131</v>
      </c>
      <c r="K360" s="20">
        <v>74</v>
      </c>
      <c r="L360" s="160">
        <v>455</v>
      </c>
      <c r="M360" s="161">
        <v>381</v>
      </c>
    </row>
    <row r="361" spans="1:13" x14ac:dyDescent="0.2">
      <c r="A361" s="19" t="s">
        <v>84</v>
      </c>
      <c r="B361" s="59">
        <v>7</v>
      </c>
      <c r="C361" s="160">
        <v>725</v>
      </c>
      <c r="D361" s="161">
        <v>718</v>
      </c>
      <c r="E361" s="59">
        <v>30</v>
      </c>
      <c r="F361" s="160">
        <v>69</v>
      </c>
      <c r="G361" s="161">
        <v>39</v>
      </c>
      <c r="H361" s="59">
        <v>1</v>
      </c>
      <c r="I361" s="160">
        <v>62</v>
      </c>
      <c r="J361" s="161">
        <v>61</v>
      </c>
      <c r="K361" s="20">
        <v>38</v>
      </c>
      <c r="L361" s="160">
        <v>856</v>
      </c>
      <c r="M361" s="161">
        <v>818</v>
      </c>
    </row>
    <row r="362" spans="1:13" x14ac:dyDescent="0.2">
      <c r="A362" s="19" t="s">
        <v>85</v>
      </c>
      <c r="B362" s="59">
        <v>281</v>
      </c>
      <c r="C362" s="160">
        <v>812</v>
      </c>
      <c r="D362" s="161">
        <v>531</v>
      </c>
      <c r="E362" s="59">
        <v>29</v>
      </c>
      <c r="F362" s="160">
        <v>74</v>
      </c>
      <c r="G362" s="161">
        <v>45</v>
      </c>
      <c r="H362" s="59">
        <v>1</v>
      </c>
      <c r="I362" s="160">
        <v>122</v>
      </c>
      <c r="J362" s="161">
        <v>121</v>
      </c>
      <c r="K362" s="20">
        <v>311</v>
      </c>
      <c r="L362" s="160">
        <v>1008</v>
      </c>
      <c r="M362" s="161">
        <v>697</v>
      </c>
    </row>
    <row r="363" spans="1:13" x14ac:dyDescent="0.2">
      <c r="A363" s="19" t="s">
        <v>86</v>
      </c>
      <c r="B363" s="59">
        <v>111</v>
      </c>
      <c r="C363" s="160">
        <v>1962</v>
      </c>
      <c r="D363" s="161">
        <v>1851</v>
      </c>
      <c r="E363" s="59">
        <v>7</v>
      </c>
      <c r="F363" s="160">
        <v>19</v>
      </c>
      <c r="G363" s="161">
        <v>12</v>
      </c>
      <c r="H363" s="59">
        <v>4</v>
      </c>
      <c r="I363" s="160">
        <v>144</v>
      </c>
      <c r="J363" s="161">
        <v>140</v>
      </c>
      <c r="K363" s="20">
        <v>122</v>
      </c>
      <c r="L363" s="160">
        <v>2125</v>
      </c>
      <c r="M363" s="161">
        <v>2003</v>
      </c>
    </row>
    <row r="364" spans="1:13" x14ac:dyDescent="0.2">
      <c r="A364" s="19" t="s">
        <v>87</v>
      </c>
      <c r="B364" s="59">
        <v>8</v>
      </c>
      <c r="C364" s="160">
        <v>578</v>
      </c>
      <c r="D364" s="161">
        <v>570</v>
      </c>
      <c r="E364" s="59">
        <v>54</v>
      </c>
      <c r="F364" s="160">
        <v>122</v>
      </c>
      <c r="G364" s="161">
        <v>68</v>
      </c>
      <c r="H364" s="59">
        <v>1</v>
      </c>
      <c r="I364" s="160">
        <v>77</v>
      </c>
      <c r="J364" s="161">
        <v>76</v>
      </c>
      <c r="K364" s="20">
        <v>63</v>
      </c>
      <c r="L364" s="160">
        <v>777</v>
      </c>
      <c r="M364" s="161">
        <v>714</v>
      </c>
    </row>
    <row r="365" spans="1:13" x14ac:dyDescent="0.2">
      <c r="A365" s="19" t="s">
        <v>88</v>
      </c>
      <c r="B365" s="59">
        <v>32</v>
      </c>
      <c r="C365" s="160">
        <v>1978</v>
      </c>
      <c r="D365" s="161">
        <v>1946</v>
      </c>
      <c r="E365" s="59">
        <v>152</v>
      </c>
      <c r="F365" s="160">
        <v>201</v>
      </c>
      <c r="G365" s="161">
        <v>49</v>
      </c>
      <c r="H365" s="59">
        <v>3</v>
      </c>
      <c r="I365" s="160">
        <v>118</v>
      </c>
      <c r="J365" s="161">
        <v>115</v>
      </c>
      <c r="K365" s="20">
        <v>187</v>
      </c>
      <c r="L365" s="160">
        <v>2297</v>
      </c>
      <c r="M365" s="161">
        <v>2110</v>
      </c>
    </row>
    <row r="366" spans="1:13" x14ac:dyDescent="0.2">
      <c r="A366" s="19" t="s">
        <v>89</v>
      </c>
      <c r="B366" s="59">
        <v>37</v>
      </c>
      <c r="C366" s="160">
        <v>832</v>
      </c>
      <c r="D366" s="161">
        <v>795</v>
      </c>
      <c r="E366" s="59">
        <v>119</v>
      </c>
      <c r="F366" s="160">
        <v>100</v>
      </c>
      <c r="G366" s="161">
        <v>-19</v>
      </c>
      <c r="H366" s="59">
        <v>11</v>
      </c>
      <c r="I366" s="160">
        <v>379</v>
      </c>
      <c r="J366" s="161">
        <v>368</v>
      </c>
      <c r="K366" s="20">
        <v>167</v>
      </c>
      <c r="L366" s="160">
        <v>1311</v>
      </c>
      <c r="M366" s="161">
        <v>1144</v>
      </c>
    </row>
    <row r="367" spans="1:13" x14ac:dyDescent="0.2">
      <c r="A367" s="195" t="s">
        <v>90</v>
      </c>
      <c r="B367" s="61">
        <f>SUM(B334:B366)</f>
        <v>2042</v>
      </c>
      <c r="C367" s="21">
        <f t="shared" ref="C367:M367" si="9">SUM(C334:C366)</f>
        <v>26893</v>
      </c>
      <c r="D367" s="23">
        <f t="shared" si="9"/>
        <v>24851</v>
      </c>
      <c r="E367" s="61">
        <f t="shared" si="9"/>
        <v>2161</v>
      </c>
      <c r="F367" s="21">
        <f t="shared" si="9"/>
        <v>3596</v>
      </c>
      <c r="G367" s="23">
        <f t="shared" si="9"/>
        <v>1435</v>
      </c>
      <c r="H367" s="61">
        <f t="shared" si="9"/>
        <v>216</v>
      </c>
      <c r="I367" s="21">
        <f t="shared" si="9"/>
        <v>5781</v>
      </c>
      <c r="J367" s="23">
        <f t="shared" si="9"/>
        <v>5565</v>
      </c>
      <c r="K367" s="22">
        <f t="shared" si="9"/>
        <v>4419</v>
      </c>
      <c r="L367" s="21">
        <f t="shared" si="9"/>
        <v>36270</v>
      </c>
      <c r="M367" s="23">
        <f t="shared" si="9"/>
        <v>31851</v>
      </c>
    </row>
    <row r="369" spans="1:9" ht="15.75" x14ac:dyDescent="0.25">
      <c r="A369" s="9" t="s">
        <v>388</v>
      </c>
      <c r="B369" s="9"/>
    </row>
    <row r="371" spans="1:9" ht="63" x14ac:dyDescent="0.2">
      <c r="A371" s="74" t="s">
        <v>108</v>
      </c>
      <c r="B371" s="75" t="s">
        <v>139</v>
      </c>
      <c r="C371" s="75" t="s">
        <v>140</v>
      </c>
      <c r="D371" s="75" t="s">
        <v>141</v>
      </c>
      <c r="E371" s="75" t="s">
        <v>142</v>
      </c>
      <c r="F371" s="75" t="s">
        <v>143</v>
      </c>
      <c r="G371" s="75" t="s">
        <v>144</v>
      </c>
      <c r="H371" s="75" t="s">
        <v>145</v>
      </c>
      <c r="I371" s="76" t="s">
        <v>146</v>
      </c>
    </row>
    <row r="372" spans="1:9" x14ac:dyDescent="0.2">
      <c r="A372" s="77" t="s">
        <v>55</v>
      </c>
      <c r="B372" s="78">
        <v>110</v>
      </c>
      <c r="C372" s="78">
        <v>191</v>
      </c>
      <c r="D372" s="78">
        <v>227</v>
      </c>
      <c r="E372" s="78">
        <v>0</v>
      </c>
      <c r="F372" s="78">
        <v>61</v>
      </c>
      <c r="G372" s="78">
        <v>1</v>
      </c>
      <c r="H372" s="78">
        <v>1</v>
      </c>
      <c r="I372" s="79">
        <v>591</v>
      </c>
    </row>
    <row r="373" spans="1:9" x14ac:dyDescent="0.2">
      <c r="A373" s="77" t="s">
        <v>56</v>
      </c>
      <c r="B373" s="78">
        <v>1238</v>
      </c>
      <c r="C373" s="78">
        <v>13</v>
      </c>
      <c r="D373" s="78">
        <v>627</v>
      </c>
      <c r="E373" s="78">
        <v>290</v>
      </c>
      <c r="F373" s="78">
        <v>168</v>
      </c>
      <c r="G373" s="78">
        <v>20</v>
      </c>
      <c r="H373" s="78">
        <v>4</v>
      </c>
      <c r="I373" s="79">
        <v>2360</v>
      </c>
    </row>
    <row r="374" spans="1:9" x14ac:dyDescent="0.2">
      <c r="A374" s="77" t="s">
        <v>57</v>
      </c>
      <c r="B374" s="78">
        <v>185</v>
      </c>
      <c r="C374" s="78">
        <v>2</v>
      </c>
      <c r="D374" s="78">
        <v>76</v>
      </c>
      <c r="E374" s="78">
        <v>0</v>
      </c>
      <c r="F374" s="78">
        <v>14</v>
      </c>
      <c r="G374" s="78">
        <v>-1</v>
      </c>
      <c r="H374" s="78">
        <v>0</v>
      </c>
      <c r="I374" s="79">
        <v>276</v>
      </c>
    </row>
    <row r="375" spans="1:9" x14ac:dyDescent="0.2">
      <c r="A375" s="77" t="s">
        <v>58</v>
      </c>
      <c r="B375" s="78">
        <v>421</v>
      </c>
      <c r="C375" s="78">
        <v>0</v>
      </c>
      <c r="D375" s="78">
        <v>187</v>
      </c>
      <c r="E375" s="78">
        <v>3</v>
      </c>
      <c r="F375" s="78">
        <v>79</v>
      </c>
      <c r="G375" s="78">
        <v>5</v>
      </c>
      <c r="H375" s="78">
        <v>0</v>
      </c>
      <c r="I375" s="79">
        <v>695</v>
      </c>
    </row>
    <row r="376" spans="1:9" x14ac:dyDescent="0.2">
      <c r="A376" s="77" t="s">
        <v>59</v>
      </c>
      <c r="B376" s="78">
        <v>419</v>
      </c>
      <c r="C376" s="78">
        <v>22</v>
      </c>
      <c r="D376" s="78">
        <v>0</v>
      </c>
      <c r="E376" s="78">
        <v>0</v>
      </c>
      <c r="F376" s="78">
        <v>125</v>
      </c>
      <c r="G376" s="78">
        <v>7</v>
      </c>
      <c r="H376" s="78">
        <v>0</v>
      </c>
      <c r="I376" s="79">
        <v>573</v>
      </c>
    </row>
    <row r="377" spans="1:9" x14ac:dyDescent="0.2">
      <c r="A377" s="77" t="s">
        <v>60</v>
      </c>
      <c r="B377" s="78">
        <v>724</v>
      </c>
      <c r="C377" s="78">
        <v>0</v>
      </c>
      <c r="D377" s="78">
        <v>213</v>
      </c>
      <c r="E377" s="78">
        <v>0</v>
      </c>
      <c r="F377" s="78">
        <v>3</v>
      </c>
      <c r="G377" s="78">
        <v>0</v>
      </c>
      <c r="H377" s="78">
        <v>0</v>
      </c>
      <c r="I377" s="79">
        <v>940</v>
      </c>
    </row>
    <row r="378" spans="1:9" x14ac:dyDescent="0.2">
      <c r="A378" s="77" t="s">
        <v>61</v>
      </c>
      <c r="B378" s="78">
        <v>138</v>
      </c>
      <c r="C378" s="78">
        <v>0</v>
      </c>
      <c r="D378" s="78">
        <v>0</v>
      </c>
      <c r="E378" s="78">
        <v>0</v>
      </c>
      <c r="F378" s="78">
        <v>0</v>
      </c>
      <c r="G378" s="78">
        <v>0</v>
      </c>
      <c r="H378" s="78">
        <v>0</v>
      </c>
      <c r="I378" s="79">
        <v>138</v>
      </c>
    </row>
    <row r="379" spans="1:9" x14ac:dyDescent="0.2">
      <c r="A379" s="77" t="s">
        <v>63</v>
      </c>
      <c r="B379" s="78">
        <v>954</v>
      </c>
      <c r="C379" s="78">
        <v>67</v>
      </c>
      <c r="D379" s="78">
        <v>184</v>
      </c>
      <c r="E379" s="78">
        <v>9</v>
      </c>
      <c r="F379" s="78">
        <v>842</v>
      </c>
      <c r="G379" s="78">
        <v>19</v>
      </c>
      <c r="H379" s="78">
        <v>4</v>
      </c>
      <c r="I379" s="79">
        <v>2079</v>
      </c>
    </row>
    <row r="380" spans="1:9" x14ac:dyDescent="0.2">
      <c r="A380" s="77" t="s">
        <v>64</v>
      </c>
      <c r="B380" s="78">
        <v>481</v>
      </c>
      <c r="C380" s="78">
        <v>421</v>
      </c>
      <c r="D380" s="78">
        <v>273</v>
      </c>
      <c r="E380" s="78">
        <v>74</v>
      </c>
      <c r="F380" s="78">
        <v>136</v>
      </c>
      <c r="G380" s="78">
        <v>18</v>
      </c>
      <c r="H380" s="78">
        <v>54</v>
      </c>
      <c r="I380" s="79">
        <v>1457</v>
      </c>
    </row>
    <row r="381" spans="1:9" x14ac:dyDescent="0.2">
      <c r="A381" s="77" t="s">
        <v>65</v>
      </c>
      <c r="B381" s="78">
        <v>333</v>
      </c>
      <c r="C381" s="78">
        <v>2</v>
      </c>
      <c r="D381" s="78">
        <v>0</v>
      </c>
      <c r="E381" s="78">
        <v>0</v>
      </c>
      <c r="F381" s="78">
        <v>31</v>
      </c>
      <c r="G381" s="78">
        <v>11</v>
      </c>
      <c r="H381" s="78">
        <v>9</v>
      </c>
      <c r="I381" s="79">
        <v>386</v>
      </c>
    </row>
    <row r="382" spans="1:9" x14ac:dyDescent="0.2">
      <c r="A382" s="77" t="s">
        <v>66</v>
      </c>
      <c r="B382" s="78">
        <v>1155</v>
      </c>
      <c r="C382" s="78">
        <v>428</v>
      </c>
      <c r="D382" s="78">
        <v>91</v>
      </c>
      <c r="E382" s="78">
        <v>172</v>
      </c>
      <c r="F382" s="78">
        <v>36</v>
      </c>
      <c r="G382" s="78">
        <v>7</v>
      </c>
      <c r="H382" s="78">
        <v>11</v>
      </c>
      <c r="I382" s="79">
        <v>1900</v>
      </c>
    </row>
    <row r="383" spans="1:9" x14ac:dyDescent="0.2">
      <c r="A383" s="77" t="s">
        <v>67</v>
      </c>
      <c r="B383" s="78">
        <v>763</v>
      </c>
      <c r="C383" s="78">
        <v>282</v>
      </c>
      <c r="D383" s="78">
        <v>0</v>
      </c>
      <c r="E383" s="78">
        <v>69</v>
      </c>
      <c r="F383" s="78">
        <v>1</v>
      </c>
      <c r="G383" s="78">
        <v>7</v>
      </c>
      <c r="H383" s="78">
        <v>23</v>
      </c>
      <c r="I383" s="79">
        <v>1145</v>
      </c>
    </row>
    <row r="384" spans="1:9" x14ac:dyDescent="0.2">
      <c r="A384" s="77" t="s">
        <v>68</v>
      </c>
      <c r="B384" s="78">
        <v>1425</v>
      </c>
      <c r="C384" s="78">
        <v>0</v>
      </c>
      <c r="D384" s="78">
        <v>0</v>
      </c>
      <c r="E384" s="78">
        <v>0</v>
      </c>
      <c r="F384" s="78">
        <v>83</v>
      </c>
      <c r="G384" s="78">
        <v>9</v>
      </c>
      <c r="H384" s="78">
        <v>13</v>
      </c>
      <c r="I384" s="79">
        <v>1530</v>
      </c>
    </row>
    <row r="385" spans="1:9" x14ac:dyDescent="0.2">
      <c r="A385" s="77" t="s">
        <v>69</v>
      </c>
      <c r="B385" s="78">
        <v>1059</v>
      </c>
      <c r="C385" s="78">
        <v>0</v>
      </c>
      <c r="D385" s="78">
        <v>0</v>
      </c>
      <c r="E385" s="78">
        <v>0</v>
      </c>
      <c r="F385" s="78">
        <v>20</v>
      </c>
      <c r="G385" s="78">
        <v>6</v>
      </c>
      <c r="H385" s="78">
        <v>115</v>
      </c>
      <c r="I385" s="79">
        <v>1200</v>
      </c>
    </row>
    <row r="386" spans="1:9" x14ac:dyDescent="0.2">
      <c r="A386" s="77" t="s">
        <v>70</v>
      </c>
      <c r="B386" s="78">
        <v>425</v>
      </c>
      <c r="C386" s="78">
        <v>27</v>
      </c>
      <c r="D386" s="78">
        <v>41</v>
      </c>
      <c r="E386" s="78">
        <v>0</v>
      </c>
      <c r="F386" s="78">
        <v>195</v>
      </c>
      <c r="G386" s="78">
        <v>5</v>
      </c>
      <c r="H386" s="78">
        <v>6</v>
      </c>
      <c r="I386" s="79">
        <v>699</v>
      </c>
    </row>
    <row r="387" spans="1:9" x14ac:dyDescent="0.2">
      <c r="A387" s="77" t="s">
        <v>71</v>
      </c>
      <c r="B387" s="78">
        <v>195</v>
      </c>
      <c r="C387" s="78">
        <v>0</v>
      </c>
      <c r="D387" s="78">
        <v>48</v>
      </c>
      <c r="E387" s="78">
        <v>0</v>
      </c>
      <c r="F387" s="78">
        <v>34</v>
      </c>
      <c r="G387" s="78">
        <v>0</v>
      </c>
      <c r="H387" s="78">
        <v>0</v>
      </c>
      <c r="I387" s="79">
        <v>277</v>
      </c>
    </row>
    <row r="388" spans="1:9" x14ac:dyDescent="0.2">
      <c r="A388" s="77" t="s">
        <v>72</v>
      </c>
      <c r="B388" s="78">
        <v>228</v>
      </c>
      <c r="C388" s="78">
        <v>309</v>
      </c>
      <c r="D388" s="78">
        <v>91</v>
      </c>
      <c r="E388" s="78">
        <v>138</v>
      </c>
      <c r="F388" s="78">
        <v>84</v>
      </c>
      <c r="G388" s="78">
        <v>3</v>
      </c>
      <c r="H388" s="78">
        <v>18</v>
      </c>
      <c r="I388" s="79">
        <v>871</v>
      </c>
    </row>
    <row r="389" spans="1:9" x14ac:dyDescent="0.2">
      <c r="A389" s="77" t="s">
        <v>73</v>
      </c>
      <c r="B389" s="78">
        <v>520</v>
      </c>
      <c r="C389" s="78">
        <v>9</v>
      </c>
      <c r="D389" s="78">
        <v>88</v>
      </c>
      <c r="E389" s="78">
        <v>0</v>
      </c>
      <c r="F389" s="78">
        <v>294</v>
      </c>
      <c r="G389" s="78">
        <v>0</v>
      </c>
      <c r="H389" s="78">
        <v>2</v>
      </c>
      <c r="I389" s="79">
        <v>913</v>
      </c>
    </row>
    <row r="390" spans="1:9" x14ac:dyDescent="0.2">
      <c r="A390" s="77" t="s">
        <v>74</v>
      </c>
      <c r="B390" s="78">
        <v>183</v>
      </c>
      <c r="C390" s="78">
        <v>0</v>
      </c>
      <c r="D390" s="78">
        <v>0</v>
      </c>
      <c r="E390" s="78">
        <v>0</v>
      </c>
      <c r="F390" s="78">
        <v>168</v>
      </c>
      <c r="G390" s="78">
        <v>3</v>
      </c>
      <c r="H390" s="78">
        <v>16</v>
      </c>
      <c r="I390" s="79">
        <v>370</v>
      </c>
    </row>
    <row r="391" spans="1:9" x14ac:dyDescent="0.2">
      <c r="A391" s="77" t="s">
        <v>75</v>
      </c>
      <c r="B391" s="78">
        <v>315</v>
      </c>
      <c r="C391" s="78">
        <v>0</v>
      </c>
      <c r="D391" s="78">
        <v>0</v>
      </c>
      <c r="E391" s="78">
        <v>0</v>
      </c>
      <c r="F391" s="78">
        <v>0</v>
      </c>
      <c r="G391" s="78">
        <v>-1</v>
      </c>
      <c r="H391" s="78">
        <v>21</v>
      </c>
      <c r="I391" s="79">
        <v>335</v>
      </c>
    </row>
    <row r="392" spans="1:9" x14ac:dyDescent="0.2">
      <c r="A392" s="77" t="s">
        <v>76</v>
      </c>
      <c r="B392" s="78">
        <v>132</v>
      </c>
      <c r="C392" s="78">
        <v>3</v>
      </c>
      <c r="D392" s="78">
        <v>0</v>
      </c>
      <c r="E392" s="78">
        <v>-2</v>
      </c>
      <c r="F392" s="78">
        <v>73</v>
      </c>
      <c r="G392" s="78">
        <v>9</v>
      </c>
      <c r="H392" s="78">
        <v>2</v>
      </c>
      <c r="I392" s="79">
        <v>217</v>
      </c>
    </row>
    <row r="393" spans="1:9" x14ac:dyDescent="0.2">
      <c r="A393" s="77" t="s">
        <v>77</v>
      </c>
      <c r="B393" s="78">
        <v>679</v>
      </c>
      <c r="C393" s="78">
        <v>0</v>
      </c>
      <c r="D393" s="78">
        <v>0</v>
      </c>
      <c r="E393" s="78">
        <v>707</v>
      </c>
      <c r="F393" s="78">
        <v>103</v>
      </c>
      <c r="G393" s="78">
        <v>5</v>
      </c>
      <c r="H393" s="78">
        <v>51</v>
      </c>
      <c r="I393" s="79">
        <v>1545</v>
      </c>
    </row>
    <row r="394" spans="1:9" x14ac:dyDescent="0.2">
      <c r="A394" s="77" t="s">
        <v>78</v>
      </c>
      <c r="B394" s="78">
        <v>493</v>
      </c>
      <c r="C394" s="78">
        <v>0</v>
      </c>
      <c r="D394" s="78">
        <v>0</v>
      </c>
      <c r="E394" s="78">
        <v>0</v>
      </c>
      <c r="F394" s="78">
        <v>7</v>
      </c>
      <c r="G394" s="78">
        <v>2</v>
      </c>
      <c r="H394" s="78">
        <v>25</v>
      </c>
      <c r="I394" s="79">
        <v>527</v>
      </c>
    </row>
    <row r="395" spans="1:9" x14ac:dyDescent="0.2">
      <c r="A395" s="77" t="s">
        <v>80</v>
      </c>
      <c r="B395" s="78">
        <v>409</v>
      </c>
      <c r="C395" s="78">
        <v>0</v>
      </c>
      <c r="D395" s="78">
        <v>0</v>
      </c>
      <c r="E395" s="78">
        <v>177</v>
      </c>
      <c r="F395" s="78">
        <v>38</v>
      </c>
      <c r="G395" s="78">
        <v>19</v>
      </c>
      <c r="H395" s="78">
        <v>3</v>
      </c>
      <c r="I395" s="79">
        <v>646</v>
      </c>
    </row>
    <row r="396" spans="1:9" x14ac:dyDescent="0.2">
      <c r="A396" s="77" t="s">
        <v>81</v>
      </c>
      <c r="B396" s="78">
        <v>554</v>
      </c>
      <c r="C396" s="78">
        <v>0</v>
      </c>
      <c r="D396" s="78">
        <v>1362</v>
      </c>
      <c r="E396" s="78">
        <v>0</v>
      </c>
      <c r="F396" s="78">
        <v>3</v>
      </c>
      <c r="G396" s="78">
        <v>-118</v>
      </c>
      <c r="H396" s="78">
        <v>47</v>
      </c>
      <c r="I396" s="79">
        <v>1848</v>
      </c>
    </row>
    <row r="397" spans="1:9" x14ac:dyDescent="0.2">
      <c r="A397" s="77" t="s">
        <v>82</v>
      </c>
      <c r="B397" s="78">
        <v>347</v>
      </c>
      <c r="C397" s="78">
        <v>0</v>
      </c>
      <c r="D397" s="78">
        <v>0</v>
      </c>
      <c r="E397" s="78">
        <v>1</v>
      </c>
      <c r="F397" s="78">
        <v>68</v>
      </c>
      <c r="G397" s="78">
        <v>14</v>
      </c>
      <c r="H397" s="78">
        <v>36</v>
      </c>
      <c r="I397" s="79">
        <v>466</v>
      </c>
    </row>
    <row r="398" spans="1:9" x14ac:dyDescent="0.2">
      <c r="A398" s="77" t="s">
        <v>83</v>
      </c>
      <c r="B398" s="78">
        <v>291</v>
      </c>
      <c r="C398" s="78">
        <v>0</v>
      </c>
      <c r="D398" s="78">
        <v>0</v>
      </c>
      <c r="E398" s="78">
        <v>0</v>
      </c>
      <c r="F398" s="78">
        <v>85</v>
      </c>
      <c r="G398" s="78">
        <v>3</v>
      </c>
      <c r="H398" s="78">
        <v>2</v>
      </c>
      <c r="I398" s="79">
        <v>381</v>
      </c>
    </row>
    <row r="399" spans="1:9" x14ac:dyDescent="0.2">
      <c r="A399" s="77" t="s">
        <v>84</v>
      </c>
      <c r="B399" s="78">
        <v>502</v>
      </c>
      <c r="C399" s="78">
        <v>0</v>
      </c>
      <c r="D399" s="78">
        <v>293</v>
      </c>
      <c r="E399" s="78">
        <v>0</v>
      </c>
      <c r="F399" s="78">
        <v>14</v>
      </c>
      <c r="G399" s="78">
        <v>1</v>
      </c>
      <c r="H399" s="78">
        <v>8</v>
      </c>
      <c r="I399" s="79">
        <v>818</v>
      </c>
    </row>
    <row r="400" spans="1:9" x14ac:dyDescent="0.2">
      <c r="A400" s="77" t="s">
        <v>85</v>
      </c>
      <c r="B400" s="78">
        <v>311</v>
      </c>
      <c r="C400" s="78">
        <v>0</v>
      </c>
      <c r="D400" s="78">
        <v>307</v>
      </c>
      <c r="E400" s="78">
        <v>0</v>
      </c>
      <c r="F400" s="78">
        <v>64</v>
      </c>
      <c r="G400" s="78">
        <v>14</v>
      </c>
      <c r="H400" s="78">
        <v>1</v>
      </c>
      <c r="I400" s="79">
        <v>697</v>
      </c>
    </row>
    <row r="401" spans="1:9" x14ac:dyDescent="0.2">
      <c r="A401" s="77" t="s">
        <v>86</v>
      </c>
      <c r="B401" s="78">
        <v>1324</v>
      </c>
      <c r="C401" s="78">
        <v>0</v>
      </c>
      <c r="D401" s="78">
        <v>241</v>
      </c>
      <c r="E401" s="78">
        <v>328</v>
      </c>
      <c r="F401" s="78">
        <v>98</v>
      </c>
      <c r="G401" s="78">
        <v>2</v>
      </c>
      <c r="H401" s="78">
        <v>10</v>
      </c>
      <c r="I401" s="79">
        <v>2003</v>
      </c>
    </row>
    <row r="402" spans="1:9" x14ac:dyDescent="0.2">
      <c r="A402" s="77" t="s">
        <v>87</v>
      </c>
      <c r="B402" s="78">
        <v>517</v>
      </c>
      <c r="C402" s="78">
        <v>0</v>
      </c>
      <c r="D402" s="78">
        <v>0</v>
      </c>
      <c r="E402" s="78">
        <v>111</v>
      </c>
      <c r="F402" s="78">
        <v>25</v>
      </c>
      <c r="G402" s="78">
        <v>7</v>
      </c>
      <c r="H402" s="78">
        <v>54</v>
      </c>
      <c r="I402" s="79">
        <v>714</v>
      </c>
    </row>
    <row r="403" spans="1:9" x14ac:dyDescent="0.2">
      <c r="A403" s="77" t="s">
        <v>88</v>
      </c>
      <c r="B403" s="78">
        <v>574</v>
      </c>
      <c r="C403" s="78">
        <v>216</v>
      </c>
      <c r="D403" s="78">
        <v>593</v>
      </c>
      <c r="E403" s="78">
        <v>652</v>
      </c>
      <c r="F403" s="78">
        <v>51</v>
      </c>
      <c r="G403" s="78">
        <v>7</v>
      </c>
      <c r="H403" s="78">
        <v>17</v>
      </c>
      <c r="I403" s="79">
        <v>2110</v>
      </c>
    </row>
    <row r="404" spans="1:9" x14ac:dyDescent="0.2">
      <c r="A404" s="77" t="s">
        <v>89</v>
      </c>
      <c r="B404" s="78">
        <v>1141</v>
      </c>
      <c r="C404" s="78">
        <v>0</v>
      </c>
      <c r="D404" s="78">
        <v>0</v>
      </c>
      <c r="E404" s="78">
        <v>0</v>
      </c>
      <c r="F404" s="78">
        <v>0</v>
      </c>
      <c r="G404" s="78">
        <v>0</v>
      </c>
      <c r="H404" s="78">
        <v>3</v>
      </c>
      <c r="I404" s="79">
        <v>1144</v>
      </c>
    </row>
    <row r="405" spans="1:9" x14ac:dyDescent="0.2">
      <c r="A405" s="80" t="s">
        <v>42</v>
      </c>
      <c r="B405" s="81">
        <f>SUM(B372:B404)</f>
        <v>18545</v>
      </c>
      <c r="C405" s="81">
        <f t="shared" ref="C405:I405" si="10">SUM(C372:C404)</f>
        <v>1992</v>
      </c>
      <c r="D405" s="81">
        <f t="shared" si="10"/>
        <v>4942</v>
      </c>
      <c r="E405" s="81">
        <f t="shared" si="10"/>
        <v>2729</v>
      </c>
      <c r="F405" s="81">
        <f t="shared" si="10"/>
        <v>3003</v>
      </c>
      <c r="G405" s="81">
        <f t="shared" si="10"/>
        <v>84</v>
      </c>
      <c r="H405" s="81">
        <f t="shared" si="10"/>
        <v>556</v>
      </c>
      <c r="I405" s="82">
        <f t="shared" si="10"/>
        <v>31851</v>
      </c>
    </row>
    <row r="407" spans="1:9" ht="15.75" x14ac:dyDescent="0.25">
      <c r="A407" s="9" t="s">
        <v>389</v>
      </c>
    </row>
    <row r="408" spans="1:9" x14ac:dyDescent="0.2">
      <c r="A408" s="1" t="s">
        <v>147</v>
      </c>
    </row>
    <row r="410" spans="1:9" ht="15.75" x14ac:dyDescent="0.25">
      <c r="A410" s="9" t="s">
        <v>390</v>
      </c>
    </row>
    <row r="411" spans="1:9" ht="15.75" x14ac:dyDescent="0.25">
      <c r="A411" s="9"/>
    </row>
    <row r="412" spans="1:9" ht="31.5" x14ac:dyDescent="0.25">
      <c r="A412" s="171" t="s">
        <v>108</v>
      </c>
      <c r="B412" s="172" t="s">
        <v>148</v>
      </c>
      <c r="C412" s="172" t="s">
        <v>149</v>
      </c>
      <c r="D412" s="172" t="s">
        <v>150</v>
      </c>
      <c r="E412" s="173" t="s">
        <v>151</v>
      </c>
    </row>
    <row r="413" spans="1:9" x14ac:dyDescent="0.2">
      <c r="A413" s="11" t="s">
        <v>55</v>
      </c>
      <c r="B413" s="5">
        <v>0</v>
      </c>
      <c r="C413" s="5">
        <v>0</v>
      </c>
      <c r="D413" s="5">
        <v>0</v>
      </c>
      <c r="E413" s="6">
        <v>0</v>
      </c>
    </row>
    <row r="414" spans="1:9" x14ac:dyDescent="0.2">
      <c r="A414" s="11" t="s">
        <v>56</v>
      </c>
      <c r="B414" s="5">
        <v>11</v>
      </c>
      <c r="C414" s="5">
        <v>-205</v>
      </c>
      <c r="D414" s="5">
        <v>0</v>
      </c>
      <c r="E414" s="6">
        <v>-194</v>
      </c>
    </row>
    <row r="415" spans="1:9" x14ac:dyDescent="0.2">
      <c r="A415" s="11" t="s">
        <v>57</v>
      </c>
      <c r="B415" s="5">
        <v>0</v>
      </c>
      <c r="C415" s="5">
        <v>66</v>
      </c>
      <c r="D415" s="5">
        <v>0</v>
      </c>
      <c r="E415" s="6">
        <v>66</v>
      </c>
    </row>
    <row r="416" spans="1:9" x14ac:dyDescent="0.2">
      <c r="A416" s="11" t="s">
        <v>58</v>
      </c>
      <c r="B416" s="3">
        <v>1257</v>
      </c>
      <c r="C416" s="5">
        <v>0</v>
      </c>
      <c r="D416" s="5">
        <v>9</v>
      </c>
      <c r="E416" s="4">
        <v>1266</v>
      </c>
    </row>
    <row r="417" spans="1:5" x14ac:dyDescent="0.2">
      <c r="A417" s="11" t="s">
        <v>59</v>
      </c>
      <c r="B417" s="5">
        <v>0</v>
      </c>
      <c r="C417" s="5">
        <v>20</v>
      </c>
      <c r="D417" s="5">
        <v>0</v>
      </c>
      <c r="E417" s="6">
        <v>20</v>
      </c>
    </row>
    <row r="418" spans="1:5" x14ac:dyDescent="0.2">
      <c r="A418" s="11" t="s">
        <v>60</v>
      </c>
      <c r="B418" s="5">
        <v>0</v>
      </c>
      <c r="C418" s="5">
        <v>8</v>
      </c>
      <c r="D418" s="5">
        <v>-99</v>
      </c>
      <c r="E418" s="6">
        <v>-91</v>
      </c>
    </row>
    <row r="419" spans="1:5" x14ac:dyDescent="0.2">
      <c r="A419" s="11" t="s">
        <v>61</v>
      </c>
      <c r="B419" s="5">
        <v>0</v>
      </c>
      <c r="C419" s="5">
        <v>0</v>
      </c>
      <c r="D419" s="5">
        <v>-202</v>
      </c>
      <c r="E419" s="6">
        <v>-202</v>
      </c>
    </row>
    <row r="420" spans="1:5" x14ac:dyDescent="0.2">
      <c r="A420" s="11" t="s">
        <v>63</v>
      </c>
      <c r="B420" s="5">
        <v>0</v>
      </c>
      <c r="C420" s="5">
        <v>-16</v>
      </c>
      <c r="D420" s="5">
        <v>0</v>
      </c>
      <c r="E420" s="6">
        <v>-16</v>
      </c>
    </row>
    <row r="421" spans="1:5" x14ac:dyDescent="0.2">
      <c r="A421" s="11" t="s">
        <v>64</v>
      </c>
      <c r="B421" s="5">
        <v>0</v>
      </c>
      <c r="C421" s="5">
        <v>0</v>
      </c>
      <c r="D421" s="5">
        <v>39</v>
      </c>
      <c r="E421" s="6">
        <v>39</v>
      </c>
    </row>
    <row r="422" spans="1:5" x14ac:dyDescent="0.2">
      <c r="A422" s="11" t="s">
        <v>65</v>
      </c>
      <c r="B422" s="5">
        <v>0</v>
      </c>
      <c r="C422" s="5">
        <v>0</v>
      </c>
      <c r="D422" s="5">
        <v>0</v>
      </c>
      <c r="E422" s="6">
        <v>0</v>
      </c>
    </row>
    <row r="423" spans="1:5" x14ac:dyDescent="0.2">
      <c r="A423" s="11" t="s">
        <v>66</v>
      </c>
      <c r="B423" s="5">
        <v>33</v>
      </c>
      <c r="C423" s="5">
        <v>0</v>
      </c>
      <c r="D423" s="5">
        <v>0</v>
      </c>
      <c r="E423" s="6">
        <v>33</v>
      </c>
    </row>
    <row r="424" spans="1:5" x14ac:dyDescent="0.2">
      <c r="A424" s="11" t="s">
        <v>67</v>
      </c>
      <c r="B424" s="5">
        <v>103</v>
      </c>
      <c r="C424" s="5">
        <v>-18</v>
      </c>
      <c r="D424" s="5">
        <v>-15</v>
      </c>
      <c r="E424" s="6">
        <v>70</v>
      </c>
    </row>
    <row r="425" spans="1:5" x14ac:dyDescent="0.2">
      <c r="A425" s="11" t="s">
        <v>68</v>
      </c>
      <c r="B425" s="5">
        <v>306</v>
      </c>
      <c r="C425" s="5">
        <v>0</v>
      </c>
      <c r="D425" s="5">
        <v>-1</v>
      </c>
      <c r="E425" s="6">
        <v>305</v>
      </c>
    </row>
    <row r="426" spans="1:5" x14ac:dyDescent="0.2">
      <c r="A426" s="11" t="s">
        <v>69</v>
      </c>
      <c r="B426" s="5">
        <v>0</v>
      </c>
      <c r="C426" s="5">
        <v>0</v>
      </c>
      <c r="D426" s="5">
        <v>-16</v>
      </c>
      <c r="E426" s="6">
        <v>-16</v>
      </c>
    </row>
    <row r="427" spans="1:5" x14ac:dyDescent="0.2">
      <c r="A427" s="11" t="s">
        <v>70</v>
      </c>
      <c r="B427" s="5">
        <v>0</v>
      </c>
      <c r="C427" s="5">
        <v>21</v>
      </c>
      <c r="D427" s="5">
        <v>5</v>
      </c>
      <c r="E427" s="6">
        <v>26</v>
      </c>
    </row>
    <row r="428" spans="1:5" x14ac:dyDescent="0.2">
      <c r="A428" s="11" t="s">
        <v>71</v>
      </c>
      <c r="B428" s="5">
        <v>0</v>
      </c>
      <c r="C428" s="5">
        <v>-10</v>
      </c>
      <c r="D428" s="5">
        <v>-12</v>
      </c>
      <c r="E428" s="6">
        <v>-22</v>
      </c>
    </row>
    <row r="429" spans="1:5" x14ac:dyDescent="0.2">
      <c r="A429" s="11" t="s">
        <v>72</v>
      </c>
      <c r="B429" s="5">
        <v>29</v>
      </c>
      <c r="C429" s="5">
        <v>-3</v>
      </c>
      <c r="D429" s="5">
        <v>98</v>
      </c>
      <c r="E429" s="6">
        <v>124</v>
      </c>
    </row>
    <row r="430" spans="1:5" x14ac:dyDescent="0.2">
      <c r="A430" s="11" t="s">
        <v>73</v>
      </c>
      <c r="B430" s="5">
        <v>0</v>
      </c>
      <c r="C430" s="5">
        <v>0</v>
      </c>
      <c r="D430" s="5">
        <v>0</v>
      </c>
      <c r="E430" s="6">
        <v>0</v>
      </c>
    </row>
    <row r="431" spans="1:5" x14ac:dyDescent="0.2">
      <c r="A431" s="11" t="s">
        <v>74</v>
      </c>
      <c r="B431" s="5">
        <v>0</v>
      </c>
      <c r="C431" s="5">
        <v>0</v>
      </c>
      <c r="D431" s="5">
        <v>-3</v>
      </c>
      <c r="E431" s="6">
        <v>-3</v>
      </c>
    </row>
    <row r="432" spans="1:5" x14ac:dyDescent="0.2">
      <c r="A432" s="11" t="s">
        <v>75</v>
      </c>
      <c r="B432" s="5">
        <v>0</v>
      </c>
      <c r="C432" s="5">
        <v>-40</v>
      </c>
      <c r="D432" s="5">
        <v>-13</v>
      </c>
      <c r="E432" s="6">
        <v>-53</v>
      </c>
    </row>
    <row r="433" spans="1:5" x14ac:dyDescent="0.2">
      <c r="A433" s="11" t="s">
        <v>76</v>
      </c>
      <c r="B433" s="5">
        <v>757</v>
      </c>
      <c r="C433" s="5">
        <v>23</v>
      </c>
      <c r="D433" s="5">
        <v>-51</v>
      </c>
      <c r="E433" s="6">
        <v>729</v>
      </c>
    </row>
    <row r="434" spans="1:5" x14ac:dyDescent="0.2">
      <c r="A434" s="11" t="s">
        <v>77</v>
      </c>
      <c r="B434" s="5">
        <v>12</v>
      </c>
      <c r="C434" s="5">
        <v>-42</v>
      </c>
      <c r="D434" s="5">
        <v>31</v>
      </c>
      <c r="E434" s="6">
        <v>1</v>
      </c>
    </row>
    <row r="435" spans="1:5" x14ac:dyDescent="0.2">
      <c r="A435" s="11" t="s">
        <v>78</v>
      </c>
      <c r="B435" s="5">
        <v>0</v>
      </c>
      <c r="C435" s="5">
        <v>73</v>
      </c>
      <c r="D435" s="5">
        <v>0</v>
      </c>
      <c r="E435" s="6">
        <v>73</v>
      </c>
    </row>
    <row r="436" spans="1:5" x14ac:dyDescent="0.2">
      <c r="A436" s="11" t="s">
        <v>80</v>
      </c>
      <c r="B436" s="5">
        <v>0</v>
      </c>
      <c r="C436" s="5">
        <v>0</v>
      </c>
      <c r="D436" s="5">
        <v>-24</v>
      </c>
      <c r="E436" s="6">
        <v>-24</v>
      </c>
    </row>
    <row r="437" spans="1:5" x14ac:dyDescent="0.2">
      <c r="A437" s="11" t="s">
        <v>81</v>
      </c>
      <c r="B437" s="5">
        <v>0</v>
      </c>
      <c r="C437" s="5">
        <v>-13</v>
      </c>
      <c r="D437" s="5">
        <v>6</v>
      </c>
      <c r="E437" s="6">
        <v>-7</v>
      </c>
    </row>
    <row r="438" spans="1:5" x14ac:dyDescent="0.2">
      <c r="A438" s="11" t="s">
        <v>82</v>
      </c>
      <c r="B438" s="5">
        <v>0</v>
      </c>
      <c r="C438" s="5">
        <v>0</v>
      </c>
      <c r="D438" s="5">
        <v>10</v>
      </c>
      <c r="E438" s="6">
        <v>10</v>
      </c>
    </row>
    <row r="439" spans="1:5" x14ac:dyDescent="0.2">
      <c r="A439" s="11" t="s">
        <v>83</v>
      </c>
      <c r="B439" s="5">
        <v>0</v>
      </c>
      <c r="C439" s="5">
        <v>0</v>
      </c>
      <c r="D439" s="5">
        <v>-10</v>
      </c>
      <c r="E439" s="6">
        <v>-10</v>
      </c>
    </row>
    <row r="440" spans="1:5" x14ac:dyDescent="0.2">
      <c r="A440" s="11" t="s">
        <v>84</v>
      </c>
      <c r="B440" s="5">
        <v>0</v>
      </c>
      <c r="C440" s="5">
        <v>0</v>
      </c>
      <c r="D440" s="5">
        <v>-7</v>
      </c>
      <c r="E440" s="6">
        <v>-7</v>
      </c>
    </row>
    <row r="441" spans="1:5" x14ac:dyDescent="0.2">
      <c r="A441" s="11" t="s">
        <v>85</v>
      </c>
      <c r="B441" s="5">
        <v>0</v>
      </c>
      <c r="C441" s="5">
        <v>87</v>
      </c>
      <c r="D441" s="5">
        <v>32</v>
      </c>
      <c r="E441" s="6">
        <v>119</v>
      </c>
    </row>
    <row r="442" spans="1:5" x14ac:dyDescent="0.2">
      <c r="A442" s="11" t="s">
        <v>86</v>
      </c>
      <c r="B442" s="5">
        <v>0</v>
      </c>
      <c r="C442" s="5">
        <v>12</v>
      </c>
      <c r="D442" s="5">
        <v>7</v>
      </c>
      <c r="E442" s="6">
        <v>19</v>
      </c>
    </row>
    <row r="443" spans="1:5" x14ac:dyDescent="0.2">
      <c r="A443" s="11" t="s">
        <v>87</v>
      </c>
      <c r="B443" s="5">
        <v>527</v>
      </c>
      <c r="C443" s="5">
        <v>-16</v>
      </c>
      <c r="D443" s="5">
        <v>81</v>
      </c>
      <c r="E443" s="6">
        <v>592</v>
      </c>
    </row>
    <row r="444" spans="1:5" x14ac:dyDescent="0.2">
      <c r="A444" s="11" t="s">
        <v>88</v>
      </c>
      <c r="B444" s="5">
        <v>0</v>
      </c>
      <c r="C444" s="5">
        <v>-16</v>
      </c>
      <c r="D444" s="5">
        <v>-2</v>
      </c>
      <c r="E444" s="6">
        <v>-18</v>
      </c>
    </row>
    <row r="445" spans="1:5" x14ac:dyDescent="0.2">
      <c r="A445" s="11" t="s">
        <v>89</v>
      </c>
      <c r="B445" s="5">
        <v>-66</v>
      </c>
      <c r="C445" s="5">
        <v>0</v>
      </c>
      <c r="D445" s="5">
        <v>-287</v>
      </c>
      <c r="E445" s="6">
        <v>-353</v>
      </c>
    </row>
    <row r="446" spans="1:5" x14ac:dyDescent="0.2">
      <c r="A446" s="12" t="s">
        <v>90</v>
      </c>
      <c r="B446" s="7">
        <f>SUM(B413:B445)</f>
        <v>2969</v>
      </c>
      <c r="C446" s="7">
        <f t="shared" ref="C446:E446" si="11">SUM(C413:C445)</f>
        <v>-69</v>
      </c>
      <c r="D446" s="7">
        <f t="shared" si="11"/>
        <v>-424</v>
      </c>
      <c r="E446" s="8">
        <f t="shared" si="11"/>
        <v>2476</v>
      </c>
    </row>
  </sheetData>
  <mergeCells count="25">
    <mergeCell ref="K332:M332"/>
    <mergeCell ref="B332:D332"/>
    <mergeCell ref="E332:G332"/>
    <mergeCell ref="H332:J332"/>
    <mergeCell ref="B97:E97"/>
    <mergeCell ref="F97:I97"/>
    <mergeCell ref="J97:M97"/>
    <mergeCell ref="N97:N98"/>
    <mergeCell ref="A97:A98"/>
    <mergeCell ref="A136:A137"/>
    <mergeCell ref="B136:E136"/>
    <mergeCell ref="F136:I136"/>
    <mergeCell ref="J136:M136"/>
    <mergeCell ref="N136:N137"/>
    <mergeCell ref="N217:N218"/>
    <mergeCell ref="B178:D178"/>
    <mergeCell ref="E178:G178"/>
    <mergeCell ref="A178:A179"/>
    <mergeCell ref="A217:A218"/>
    <mergeCell ref="B217:D217"/>
    <mergeCell ref="E217:G217"/>
    <mergeCell ref="H217:J217"/>
    <mergeCell ref="K217:M217"/>
    <mergeCell ref="H178:J178"/>
    <mergeCell ref="K178:K17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209"/>
  <sheetViews>
    <sheetView workbookViewId="0">
      <pane xSplit="1" topLeftCell="B1" activePane="topRight" state="frozen"/>
      <selection pane="topRight"/>
    </sheetView>
  </sheetViews>
  <sheetFormatPr defaultColWidth="8.625" defaultRowHeight="15" x14ac:dyDescent="0.2"/>
  <cols>
    <col min="1" max="1" width="33.125" style="1" customWidth="1"/>
    <col min="2" max="14" width="11.5" style="1" customWidth="1"/>
    <col min="15" max="16384" width="8.625" style="1"/>
  </cols>
  <sheetData>
    <row r="1" spans="1:14" ht="15.75" x14ac:dyDescent="0.25">
      <c r="A1" s="9" t="s">
        <v>391</v>
      </c>
    </row>
    <row r="3" spans="1:14" ht="23.25" customHeight="1" x14ac:dyDescent="0.2">
      <c r="A3" s="261" t="s">
        <v>108</v>
      </c>
      <c r="B3" s="264" t="s">
        <v>109</v>
      </c>
      <c r="C3" s="264"/>
      <c r="D3" s="264"/>
      <c r="E3" s="264"/>
      <c r="F3" s="264" t="s">
        <v>110</v>
      </c>
      <c r="G3" s="264"/>
      <c r="H3" s="264"/>
      <c r="I3" s="264"/>
      <c r="J3" s="264" t="s">
        <v>111</v>
      </c>
      <c r="K3" s="264"/>
      <c r="L3" s="264"/>
      <c r="M3" s="264"/>
      <c r="N3" s="245" t="s">
        <v>112</v>
      </c>
    </row>
    <row r="4" spans="1:14" ht="31.5" x14ac:dyDescent="0.2">
      <c r="A4" s="262"/>
      <c r="B4" s="53" t="s">
        <v>105</v>
      </c>
      <c r="C4" s="53" t="s">
        <v>102</v>
      </c>
      <c r="D4" s="53" t="s">
        <v>103</v>
      </c>
      <c r="E4" s="53" t="s">
        <v>104</v>
      </c>
      <c r="F4" s="53" t="s">
        <v>105</v>
      </c>
      <c r="G4" s="53" t="s">
        <v>102</v>
      </c>
      <c r="H4" s="53" t="s">
        <v>103</v>
      </c>
      <c r="I4" s="53" t="s">
        <v>104</v>
      </c>
      <c r="J4" s="53" t="s">
        <v>105</v>
      </c>
      <c r="K4" s="53" t="s">
        <v>102</v>
      </c>
      <c r="L4" s="53" t="s">
        <v>103</v>
      </c>
      <c r="M4" s="53" t="s">
        <v>104</v>
      </c>
      <c r="N4" s="263"/>
    </row>
    <row r="5" spans="1:14" x14ac:dyDescent="0.2">
      <c r="A5" s="152" t="s">
        <v>55</v>
      </c>
      <c r="B5" s="157">
        <v>15</v>
      </c>
      <c r="C5" s="157">
        <v>36</v>
      </c>
      <c r="D5" s="157">
        <v>0</v>
      </c>
      <c r="E5" s="157">
        <v>0</v>
      </c>
      <c r="F5" s="157">
        <v>1308</v>
      </c>
      <c r="G5" s="157">
        <v>79</v>
      </c>
      <c r="H5" s="157">
        <v>78</v>
      </c>
      <c r="I5" s="157">
        <v>0</v>
      </c>
      <c r="J5" s="157">
        <v>1293</v>
      </c>
      <c r="K5" s="157">
        <v>43</v>
      </c>
      <c r="L5" s="157">
        <v>78</v>
      </c>
      <c r="M5" s="157">
        <v>0</v>
      </c>
      <c r="N5" s="166">
        <v>0.09</v>
      </c>
    </row>
    <row r="6" spans="1:14" x14ac:dyDescent="0.2">
      <c r="A6" s="207" t="s">
        <v>56</v>
      </c>
      <c r="B6" s="215">
        <v>461</v>
      </c>
      <c r="C6" s="215">
        <v>1</v>
      </c>
      <c r="D6" s="215">
        <v>0</v>
      </c>
      <c r="E6" s="215">
        <v>0</v>
      </c>
      <c r="F6" s="215">
        <v>4423</v>
      </c>
      <c r="G6" s="215">
        <v>164</v>
      </c>
      <c r="H6" s="215">
        <v>347</v>
      </c>
      <c r="I6" s="215">
        <v>342</v>
      </c>
      <c r="J6" s="215">
        <v>3962</v>
      </c>
      <c r="K6" s="215">
        <v>163</v>
      </c>
      <c r="L6" s="215">
        <v>347</v>
      </c>
      <c r="M6" s="215">
        <v>342</v>
      </c>
      <c r="N6" s="216">
        <v>0.18</v>
      </c>
    </row>
    <row r="7" spans="1:14" x14ac:dyDescent="0.2">
      <c r="A7" s="207" t="s">
        <v>57</v>
      </c>
      <c r="B7" s="215">
        <v>63</v>
      </c>
      <c r="C7" s="215">
        <v>0</v>
      </c>
      <c r="D7" s="215">
        <v>0</v>
      </c>
      <c r="E7" s="215">
        <v>1</v>
      </c>
      <c r="F7" s="215">
        <v>611</v>
      </c>
      <c r="G7" s="215">
        <v>0</v>
      </c>
      <c r="H7" s="215">
        <v>22</v>
      </c>
      <c r="I7" s="215">
        <v>46</v>
      </c>
      <c r="J7" s="215">
        <v>548</v>
      </c>
      <c r="K7" s="215">
        <v>0</v>
      </c>
      <c r="L7" s="215">
        <v>22</v>
      </c>
      <c r="M7" s="215">
        <v>45</v>
      </c>
      <c r="N7" s="216">
        <v>0.11</v>
      </c>
    </row>
    <row r="8" spans="1:14" x14ac:dyDescent="0.2">
      <c r="A8" s="207" t="s">
        <v>58</v>
      </c>
      <c r="B8" s="215">
        <v>139</v>
      </c>
      <c r="C8" s="215">
        <v>37</v>
      </c>
      <c r="D8" s="215">
        <v>1</v>
      </c>
      <c r="E8" s="215">
        <v>0</v>
      </c>
      <c r="F8" s="215">
        <v>3026</v>
      </c>
      <c r="G8" s="215">
        <v>109</v>
      </c>
      <c r="H8" s="215">
        <v>393</v>
      </c>
      <c r="I8" s="215">
        <v>211</v>
      </c>
      <c r="J8" s="215">
        <v>2887</v>
      </c>
      <c r="K8" s="215">
        <v>72</v>
      </c>
      <c r="L8" s="215">
        <v>392</v>
      </c>
      <c r="M8" s="215">
        <v>211</v>
      </c>
      <c r="N8" s="216">
        <v>0.19</v>
      </c>
    </row>
    <row r="9" spans="1:14" x14ac:dyDescent="0.2">
      <c r="A9" s="207" t="s">
        <v>59</v>
      </c>
      <c r="B9" s="215">
        <v>105</v>
      </c>
      <c r="C9" s="215">
        <v>0</v>
      </c>
      <c r="D9" s="215">
        <v>0</v>
      </c>
      <c r="E9" s="215">
        <v>0</v>
      </c>
      <c r="F9" s="215">
        <v>673</v>
      </c>
      <c r="G9" s="215">
        <v>16</v>
      </c>
      <c r="H9" s="215">
        <v>14</v>
      </c>
      <c r="I9" s="215">
        <v>11</v>
      </c>
      <c r="J9" s="215">
        <v>568</v>
      </c>
      <c r="K9" s="215">
        <v>16</v>
      </c>
      <c r="L9" s="215">
        <v>14</v>
      </c>
      <c r="M9" s="215">
        <v>11</v>
      </c>
      <c r="N9" s="216">
        <v>7.0000000000000007E-2</v>
      </c>
    </row>
    <row r="10" spans="1:14" x14ac:dyDescent="0.2">
      <c r="A10" s="207" t="s">
        <v>60</v>
      </c>
      <c r="B10" s="215">
        <v>153</v>
      </c>
      <c r="C10" s="215">
        <v>3</v>
      </c>
      <c r="D10" s="215">
        <v>0</v>
      </c>
      <c r="E10" s="215">
        <v>0</v>
      </c>
      <c r="F10" s="215">
        <v>578</v>
      </c>
      <c r="G10" s="215">
        <v>48</v>
      </c>
      <c r="H10" s="215">
        <v>62</v>
      </c>
      <c r="I10" s="215">
        <v>88</v>
      </c>
      <c r="J10" s="215">
        <v>425</v>
      </c>
      <c r="K10" s="215">
        <v>45</v>
      </c>
      <c r="L10" s="215">
        <v>62</v>
      </c>
      <c r="M10" s="215">
        <v>88</v>
      </c>
      <c r="N10" s="216">
        <v>0.31</v>
      </c>
    </row>
    <row r="11" spans="1:14" x14ac:dyDescent="0.2">
      <c r="A11" s="207" t="s">
        <v>61</v>
      </c>
      <c r="B11" s="215">
        <v>5</v>
      </c>
      <c r="C11" s="215">
        <v>0</v>
      </c>
      <c r="D11" s="215">
        <v>0</v>
      </c>
      <c r="E11" s="215">
        <v>0</v>
      </c>
      <c r="F11" s="215">
        <v>114</v>
      </c>
      <c r="G11" s="215">
        <v>9</v>
      </c>
      <c r="H11" s="215">
        <v>0</v>
      </c>
      <c r="I11" s="215">
        <v>0</v>
      </c>
      <c r="J11" s="215">
        <v>109</v>
      </c>
      <c r="K11" s="215">
        <v>9</v>
      </c>
      <c r="L11" s="215">
        <v>0</v>
      </c>
      <c r="M11" s="215">
        <v>0</v>
      </c>
      <c r="N11" s="216">
        <v>0.08</v>
      </c>
    </row>
    <row r="12" spans="1:14" x14ac:dyDescent="0.2">
      <c r="A12" s="207" t="s">
        <v>63</v>
      </c>
      <c r="B12" s="215">
        <v>240</v>
      </c>
      <c r="C12" s="215">
        <v>21</v>
      </c>
      <c r="D12" s="215">
        <v>0</v>
      </c>
      <c r="E12" s="215">
        <v>0</v>
      </c>
      <c r="F12" s="215">
        <v>3895</v>
      </c>
      <c r="G12" s="215">
        <v>103</v>
      </c>
      <c r="H12" s="215">
        <v>757</v>
      </c>
      <c r="I12" s="215">
        <v>195</v>
      </c>
      <c r="J12" s="215">
        <v>3655</v>
      </c>
      <c r="K12" s="215">
        <v>82</v>
      </c>
      <c r="L12" s="215">
        <v>757</v>
      </c>
      <c r="M12" s="215">
        <v>195</v>
      </c>
      <c r="N12" s="216">
        <v>0.22</v>
      </c>
    </row>
    <row r="13" spans="1:14" x14ac:dyDescent="0.2">
      <c r="A13" s="207" t="s">
        <v>64</v>
      </c>
      <c r="B13" s="215">
        <v>282</v>
      </c>
      <c r="C13" s="215">
        <v>98</v>
      </c>
      <c r="D13" s="215">
        <v>0</v>
      </c>
      <c r="E13" s="215">
        <v>0</v>
      </c>
      <c r="F13" s="215">
        <v>3660</v>
      </c>
      <c r="G13" s="215">
        <v>68</v>
      </c>
      <c r="H13" s="215">
        <v>1024</v>
      </c>
      <c r="I13" s="215">
        <v>212</v>
      </c>
      <c r="J13" s="215">
        <v>3378</v>
      </c>
      <c r="K13" s="215">
        <v>-30</v>
      </c>
      <c r="L13" s="215">
        <v>1024</v>
      </c>
      <c r="M13" s="215">
        <v>212</v>
      </c>
      <c r="N13" s="216">
        <v>0.26</v>
      </c>
    </row>
    <row r="14" spans="1:14" x14ac:dyDescent="0.2">
      <c r="A14" s="207" t="s">
        <v>65</v>
      </c>
      <c r="B14" s="215">
        <v>383</v>
      </c>
      <c r="C14" s="215">
        <v>596</v>
      </c>
      <c r="D14" s="215">
        <v>0</v>
      </c>
      <c r="E14" s="215">
        <v>0</v>
      </c>
      <c r="F14" s="215">
        <v>1907</v>
      </c>
      <c r="G14" s="215">
        <v>246</v>
      </c>
      <c r="H14" s="215">
        <v>459</v>
      </c>
      <c r="I14" s="215">
        <v>0</v>
      </c>
      <c r="J14" s="215">
        <v>1524</v>
      </c>
      <c r="K14" s="215">
        <v>-350</v>
      </c>
      <c r="L14" s="215">
        <v>459</v>
      </c>
      <c r="M14" s="215">
        <v>0</v>
      </c>
      <c r="N14" s="216">
        <v>7.0000000000000007E-2</v>
      </c>
    </row>
    <row r="15" spans="1:14" x14ac:dyDescent="0.2">
      <c r="A15" s="207" t="s">
        <v>66</v>
      </c>
      <c r="B15" s="215">
        <v>145</v>
      </c>
      <c r="C15" s="215">
        <v>0</v>
      </c>
      <c r="D15" s="215">
        <v>12</v>
      </c>
      <c r="E15" s="215">
        <v>17</v>
      </c>
      <c r="F15" s="215">
        <v>1188</v>
      </c>
      <c r="G15" s="215">
        <v>54</v>
      </c>
      <c r="H15" s="215">
        <v>150</v>
      </c>
      <c r="I15" s="215">
        <v>184</v>
      </c>
      <c r="J15" s="215">
        <v>1043</v>
      </c>
      <c r="K15" s="215">
        <v>54</v>
      </c>
      <c r="L15" s="215">
        <v>138</v>
      </c>
      <c r="M15" s="215">
        <v>167</v>
      </c>
      <c r="N15" s="216">
        <v>0.26</v>
      </c>
    </row>
    <row r="16" spans="1:14" x14ac:dyDescent="0.2">
      <c r="A16" s="207" t="s">
        <v>67</v>
      </c>
      <c r="B16" s="215">
        <v>425</v>
      </c>
      <c r="C16" s="215">
        <v>11</v>
      </c>
      <c r="D16" s="215">
        <v>5</v>
      </c>
      <c r="E16" s="215">
        <v>0</v>
      </c>
      <c r="F16" s="215">
        <v>1626</v>
      </c>
      <c r="G16" s="215">
        <v>122</v>
      </c>
      <c r="H16" s="215">
        <v>158</v>
      </c>
      <c r="I16" s="215">
        <v>0</v>
      </c>
      <c r="J16" s="215">
        <v>1201</v>
      </c>
      <c r="K16" s="215">
        <v>111</v>
      </c>
      <c r="L16" s="215">
        <v>153</v>
      </c>
      <c r="M16" s="215">
        <v>0</v>
      </c>
      <c r="N16" s="216">
        <v>0.18</v>
      </c>
    </row>
    <row r="17" spans="1:14" x14ac:dyDescent="0.2">
      <c r="A17" s="207" t="s">
        <v>68</v>
      </c>
      <c r="B17" s="215">
        <v>409</v>
      </c>
      <c r="C17" s="215">
        <v>4</v>
      </c>
      <c r="D17" s="215">
        <v>16</v>
      </c>
      <c r="E17" s="215">
        <v>0</v>
      </c>
      <c r="F17" s="215">
        <v>1464</v>
      </c>
      <c r="G17" s="215">
        <v>67</v>
      </c>
      <c r="H17" s="215">
        <v>253</v>
      </c>
      <c r="I17" s="215">
        <v>66</v>
      </c>
      <c r="J17" s="215">
        <v>1055</v>
      </c>
      <c r="K17" s="215">
        <v>63</v>
      </c>
      <c r="L17" s="215">
        <v>237</v>
      </c>
      <c r="M17" s="215">
        <v>66</v>
      </c>
      <c r="N17" s="216">
        <v>0.26</v>
      </c>
    </row>
    <row r="18" spans="1:14" x14ac:dyDescent="0.2">
      <c r="A18" s="207" t="s">
        <v>69</v>
      </c>
      <c r="B18" s="215">
        <v>153</v>
      </c>
      <c r="C18" s="215">
        <v>0</v>
      </c>
      <c r="D18" s="215">
        <v>1</v>
      </c>
      <c r="E18" s="215">
        <v>0</v>
      </c>
      <c r="F18" s="215">
        <v>1662</v>
      </c>
      <c r="G18" s="215">
        <v>11</v>
      </c>
      <c r="H18" s="215">
        <v>351</v>
      </c>
      <c r="I18" s="215">
        <v>59</v>
      </c>
      <c r="J18" s="215">
        <v>1509</v>
      </c>
      <c r="K18" s="215">
        <v>11</v>
      </c>
      <c r="L18" s="215">
        <v>350</v>
      </c>
      <c r="M18" s="215">
        <v>59</v>
      </c>
      <c r="N18" s="216">
        <v>0.22</v>
      </c>
    </row>
    <row r="19" spans="1:14" x14ac:dyDescent="0.2">
      <c r="A19" s="207" t="s">
        <v>70</v>
      </c>
      <c r="B19" s="215">
        <v>141</v>
      </c>
      <c r="C19" s="215">
        <v>1</v>
      </c>
      <c r="D19" s="215">
        <v>1</v>
      </c>
      <c r="E19" s="215">
        <v>0</v>
      </c>
      <c r="F19" s="215">
        <v>2140</v>
      </c>
      <c r="G19" s="215">
        <v>3</v>
      </c>
      <c r="H19" s="215">
        <v>138</v>
      </c>
      <c r="I19" s="215">
        <v>199</v>
      </c>
      <c r="J19" s="215">
        <v>1999</v>
      </c>
      <c r="K19" s="215">
        <v>2</v>
      </c>
      <c r="L19" s="215">
        <v>137</v>
      </c>
      <c r="M19" s="215">
        <v>199</v>
      </c>
      <c r="N19" s="216">
        <v>0.14000000000000001</v>
      </c>
    </row>
    <row r="20" spans="1:14" x14ac:dyDescent="0.2">
      <c r="A20" s="207" t="s">
        <v>71</v>
      </c>
      <c r="B20" s="215">
        <v>40</v>
      </c>
      <c r="C20" s="215">
        <v>14</v>
      </c>
      <c r="D20" s="215">
        <v>0</v>
      </c>
      <c r="E20" s="215">
        <v>0</v>
      </c>
      <c r="F20" s="215">
        <v>1255</v>
      </c>
      <c r="G20" s="215">
        <v>74</v>
      </c>
      <c r="H20" s="215">
        <v>59</v>
      </c>
      <c r="I20" s="215">
        <v>16</v>
      </c>
      <c r="J20" s="215">
        <v>1215</v>
      </c>
      <c r="K20" s="215">
        <v>60</v>
      </c>
      <c r="L20" s="215">
        <v>59</v>
      </c>
      <c r="M20" s="215">
        <v>16</v>
      </c>
      <c r="N20" s="216">
        <v>0.1</v>
      </c>
    </row>
    <row r="21" spans="1:14" x14ac:dyDescent="0.2">
      <c r="A21" s="207" t="s">
        <v>72</v>
      </c>
      <c r="B21" s="215">
        <v>104</v>
      </c>
      <c r="C21" s="215">
        <v>0</v>
      </c>
      <c r="D21" s="215">
        <v>0</v>
      </c>
      <c r="E21" s="215">
        <v>0</v>
      </c>
      <c r="F21" s="215">
        <v>2224</v>
      </c>
      <c r="G21" s="215">
        <v>20</v>
      </c>
      <c r="H21" s="215">
        <v>48</v>
      </c>
      <c r="I21" s="215">
        <v>57</v>
      </c>
      <c r="J21" s="215">
        <v>2120</v>
      </c>
      <c r="K21" s="215">
        <v>20</v>
      </c>
      <c r="L21" s="215">
        <v>48</v>
      </c>
      <c r="M21" s="215">
        <v>57</v>
      </c>
      <c r="N21" s="216">
        <v>0.06</v>
      </c>
    </row>
    <row r="22" spans="1:14" x14ac:dyDescent="0.2">
      <c r="A22" s="207" t="s">
        <v>73</v>
      </c>
      <c r="B22" s="215">
        <v>68</v>
      </c>
      <c r="C22" s="215">
        <v>72</v>
      </c>
      <c r="D22" s="215">
        <v>0</v>
      </c>
      <c r="E22" s="215">
        <v>0</v>
      </c>
      <c r="F22" s="215">
        <v>2499</v>
      </c>
      <c r="G22" s="215">
        <v>118</v>
      </c>
      <c r="H22" s="215">
        <v>54</v>
      </c>
      <c r="I22" s="215">
        <v>72</v>
      </c>
      <c r="J22" s="215">
        <v>2431</v>
      </c>
      <c r="K22" s="215">
        <v>46</v>
      </c>
      <c r="L22" s="215">
        <v>54</v>
      </c>
      <c r="M22" s="215">
        <v>72</v>
      </c>
      <c r="N22" s="216">
        <v>7.0000000000000007E-2</v>
      </c>
    </row>
    <row r="23" spans="1:14" x14ac:dyDescent="0.2">
      <c r="A23" s="207" t="s">
        <v>74</v>
      </c>
      <c r="B23" s="215">
        <v>70</v>
      </c>
      <c r="C23" s="215">
        <v>6</v>
      </c>
      <c r="D23" s="215">
        <v>0</v>
      </c>
      <c r="E23" s="215">
        <v>0</v>
      </c>
      <c r="F23" s="215">
        <v>443</v>
      </c>
      <c r="G23" s="215">
        <v>109</v>
      </c>
      <c r="H23" s="215">
        <v>33</v>
      </c>
      <c r="I23" s="215">
        <v>0</v>
      </c>
      <c r="J23" s="215">
        <v>373</v>
      </c>
      <c r="K23" s="215">
        <v>103</v>
      </c>
      <c r="L23" s="215">
        <v>33</v>
      </c>
      <c r="M23" s="215">
        <v>0</v>
      </c>
      <c r="N23" s="216">
        <v>0.27</v>
      </c>
    </row>
    <row r="24" spans="1:14" x14ac:dyDescent="0.2">
      <c r="A24" s="207" t="s">
        <v>75</v>
      </c>
      <c r="B24" s="215">
        <v>130</v>
      </c>
      <c r="C24" s="215">
        <v>0</v>
      </c>
      <c r="D24" s="215">
        <v>0</v>
      </c>
      <c r="E24" s="215">
        <v>0</v>
      </c>
      <c r="F24" s="215">
        <v>307</v>
      </c>
      <c r="G24" s="215">
        <v>0</v>
      </c>
      <c r="H24" s="215">
        <v>0</v>
      </c>
      <c r="I24" s="215">
        <v>0</v>
      </c>
      <c r="J24" s="215">
        <v>177</v>
      </c>
      <c r="K24" s="215">
        <v>0</v>
      </c>
      <c r="L24" s="215">
        <v>0</v>
      </c>
      <c r="M24" s="215">
        <v>0</v>
      </c>
      <c r="N24" s="216">
        <v>0</v>
      </c>
    </row>
    <row r="25" spans="1:14" x14ac:dyDescent="0.2">
      <c r="A25" s="207" t="s">
        <v>76</v>
      </c>
      <c r="B25" s="215">
        <v>69</v>
      </c>
      <c r="C25" s="215">
        <v>0</v>
      </c>
      <c r="D25" s="215">
        <v>0</v>
      </c>
      <c r="E25" s="215">
        <v>6</v>
      </c>
      <c r="F25" s="215">
        <v>628</v>
      </c>
      <c r="G25" s="215">
        <v>10</v>
      </c>
      <c r="H25" s="215">
        <v>28</v>
      </c>
      <c r="I25" s="215">
        <v>19</v>
      </c>
      <c r="J25" s="215">
        <v>559</v>
      </c>
      <c r="K25" s="215">
        <v>10</v>
      </c>
      <c r="L25" s="215">
        <v>28</v>
      </c>
      <c r="M25" s="215">
        <v>13</v>
      </c>
      <c r="N25" s="216">
        <v>0.08</v>
      </c>
    </row>
    <row r="26" spans="1:14" x14ac:dyDescent="0.2">
      <c r="A26" s="207" t="s">
        <v>77</v>
      </c>
      <c r="B26" s="215">
        <v>147</v>
      </c>
      <c r="C26" s="215">
        <v>0</v>
      </c>
      <c r="D26" s="215">
        <v>0</v>
      </c>
      <c r="E26" s="215">
        <v>0</v>
      </c>
      <c r="F26" s="215">
        <v>1561</v>
      </c>
      <c r="G26" s="215">
        <v>32</v>
      </c>
      <c r="H26" s="215">
        <v>147</v>
      </c>
      <c r="I26" s="215">
        <v>149</v>
      </c>
      <c r="J26" s="215">
        <v>1414</v>
      </c>
      <c r="K26" s="215">
        <v>32</v>
      </c>
      <c r="L26" s="215">
        <v>147</v>
      </c>
      <c r="M26" s="215">
        <v>149</v>
      </c>
      <c r="N26" s="216">
        <v>0.19</v>
      </c>
    </row>
    <row r="27" spans="1:14" x14ac:dyDescent="0.2">
      <c r="A27" s="207" t="s">
        <v>78</v>
      </c>
      <c r="B27" s="215">
        <v>93</v>
      </c>
      <c r="C27" s="215">
        <v>0</v>
      </c>
      <c r="D27" s="215">
        <v>0</v>
      </c>
      <c r="E27" s="215">
        <v>0</v>
      </c>
      <c r="F27" s="215">
        <v>471</v>
      </c>
      <c r="G27" s="215">
        <v>59</v>
      </c>
      <c r="H27" s="215">
        <v>7</v>
      </c>
      <c r="I27" s="215">
        <v>2</v>
      </c>
      <c r="J27" s="215">
        <v>378</v>
      </c>
      <c r="K27" s="215">
        <v>59</v>
      </c>
      <c r="L27" s="215">
        <v>7</v>
      </c>
      <c r="M27" s="215">
        <v>2</v>
      </c>
      <c r="N27" s="216">
        <v>0.15</v>
      </c>
    </row>
    <row r="28" spans="1:14" x14ac:dyDescent="0.2">
      <c r="A28" s="207" t="s">
        <v>80</v>
      </c>
      <c r="B28" s="215">
        <v>121</v>
      </c>
      <c r="C28" s="215">
        <v>25</v>
      </c>
      <c r="D28" s="215">
        <v>0</v>
      </c>
      <c r="E28" s="215">
        <v>0</v>
      </c>
      <c r="F28" s="215">
        <v>1373</v>
      </c>
      <c r="G28" s="215">
        <v>40</v>
      </c>
      <c r="H28" s="215">
        <v>100</v>
      </c>
      <c r="I28" s="215">
        <v>85</v>
      </c>
      <c r="J28" s="215">
        <v>1252</v>
      </c>
      <c r="K28" s="215">
        <v>15</v>
      </c>
      <c r="L28" s="215">
        <v>100</v>
      </c>
      <c r="M28" s="215">
        <v>85</v>
      </c>
      <c r="N28" s="216">
        <v>0.14000000000000001</v>
      </c>
    </row>
    <row r="29" spans="1:14" x14ac:dyDescent="0.2">
      <c r="A29" s="207" t="s">
        <v>81</v>
      </c>
      <c r="B29" s="215">
        <v>71</v>
      </c>
      <c r="C29" s="215">
        <v>0</v>
      </c>
      <c r="D29" s="215">
        <v>0</v>
      </c>
      <c r="E29" s="215">
        <v>0</v>
      </c>
      <c r="F29" s="215">
        <v>4742</v>
      </c>
      <c r="G29" s="215">
        <v>209</v>
      </c>
      <c r="H29" s="215">
        <v>437</v>
      </c>
      <c r="I29" s="215">
        <v>240</v>
      </c>
      <c r="J29" s="215">
        <v>4671</v>
      </c>
      <c r="K29" s="215">
        <v>209</v>
      </c>
      <c r="L29" s="215">
        <v>437</v>
      </c>
      <c r="M29" s="215">
        <v>240</v>
      </c>
      <c r="N29" s="216">
        <v>0.16</v>
      </c>
    </row>
    <row r="30" spans="1:14" x14ac:dyDescent="0.2">
      <c r="A30" s="207" t="s">
        <v>82</v>
      </c>
      <c r="B30" s="215">
        <v>82</v>
      </c>
      <c r="C30" s="215">
        <v>1</v>
      </c>
      <c r="D30" s="215">
        <v>0</v>
      </c>
      <c r="E30" s="215">
        <v>0</v>
      </c>
      <c r="F30" s="215">
        <v>1067</v>
      </c>
      <c r="G30" s="215">
        <v>29</v>
      </c>
      <c r="H30" s="215">
        <v>0</v>
      </c>
      <c r="I30" s="215">
        <v>10</v>
      </c>
      <c r="J30" s="215">
        <v>985</v>
      </c>
      <c r="K30" s="215">
        <v>28</v>
      </c>
      <c r="L30" s="215">
        <v>0</v>
      </c>
      <c r="M30" s="215">
        <v>10</v>
      </c>
      <c r="N30" s="216">
        <v>0.04</v>
      </c>
    </row>
    <row r="31" spans="1:14" x14ac:dyDescent="0.2">
      <c r="A31" s="207" t="s">
        <v>83</v>
      </c>
      <c r="B31" s="215">
        <v>64</v>
      </c>
      <c r="C31" s="215">
        <v>0</v>
      </c>
      <c r="D31" s="215">
        <v>0</v>
      </c>
      <c r="E31" s="215">
        <v>0</v>
      </c>
      <c r="F31" s="215">
        <v>534</v>
      </c>
      <c r="G31" s="215">
        <v>0</v>
      </c>
      <c r="H31" s="215">
        <v>23</v>
      </c>
      <c r="I31" s="215">
        <v>31</v>
      </c>
      <c r="J31" s="215">
        <v>470</v>
      </c>
      <c r="K31" s="215">
        <v>0</v>
      </c>
      <c r="L31" s="215">
        <v>23</v>
      </c>
      <c r="M31" s="215">
        <v>31</v>
      </c>
      <c r="N31" s="216">
        <v>0.1</v>
      </c>
    </row>
    <row r="32" spans="1:14" x14ac:dyDescent="0.2">
      <c r="A32" s="207" t="s">
        <v>84</v>
      </c>
      <c r="B32" s="215">
        <v>214</v>
      </c>
      <c r="C32" s="215">
        <v>113</v>
      </c>
      <c r="D32" s="215">
        <v>0</v>
      </c>
      <c r="E32" s="215">
        <v>0</v>
      </c>
      <c r="F32" s="215">
        <v>1430</v>
      </c>
      <c r="G32" s="215">
        <v>420</v>
      </c>
      <c r="H32" s="215">
        <v>251</v>
      </c>
      <c r="I32" s="215">
        <v>58</v>
      </c>
      <c r="J32" s="215">
        <v>1216</v>
      </c>
      <c r="K32" s="215">
        <v>307</v>
      </c>
      <c r="L32" s="215">
        <v>251</v>
      </c>
      <c r="M32" s="215">
        <v>58</v>
      </c>
      <c r="N32" s="216">
        <v>0.34</v>
      </c>
    </row>
    <row r="33" spans="1:21" x14ac:dyDescent="0.2">
      <c r="A33" s="207" t="s">
        <v>85</v>
      </c>
      <c r="B33" s="215">
        <v>50</v>
      </c>
      <c r="C33" s="215">
        <v>2</v>
      </c>
      <c r="D33" s="215">
        <v>0</v>
      </c>
      <c r="E33" s="215">
        <v>0</v>
      </c>
      <c r="F33" s="215">
        <v>366</v>
      </c>
      <c r="G33" s="215">
        <v>25</v>
      </c>
      <c r="H33" s="215">
        <v>0</v>
      </c>
      <c r="I33" s="215">
        <v>0</v>
      </c>
      <c r="J33" s="215">
        <v>316</v>
      </c>
      <c r="K33" s="215">
        <v>23</v>
      </c>
      <c r="L33" s="215">
        <v>0</v>
      </c>
      <c r="M33" s="215">
        <v>0</v>
      </c>
      <c r="N33" s="216">
        <v>7.0000000000000007E-2</v>
      </c>
    </row>
    <row r="34" spans="1:21" x14ac:dyDescent="0.2">
      <c r="A34" s="207" t="s">
        <v>86</v>
      </c>
      <c r="B34" s="215">
        <v>886</v>
      </c>
      <c r="C34" s="215">
        <v>2</v>
      </c>
      <c r="D34" s="215">
        <v>109</v>
      </c>
      <c r="E34" s="215">
        <v>191</v>
      </c>
      <c r="F34" s="215">
        <v>2606</v>
      </c>
      <c r="G34" s="215">
        <v>125</v>
      </c>
      <c r="H34" s="215">
        <v>673</v>
      </c>
      <c r="I34" s="215">
        <v>502</v>
      </c>
      <c r="J34" s="215">
        <v>1720</v>
      </c>
      <c r="K34" s="215">
        <v>123</v>
      </c>
      <c r="L34" s="215">
        <v>564</v>
      </c>
      <c r="M34" s="215">
        <v>311</v>
      </c>
      <c r="N34" s="216">
        <v>0.37</v>
      </c>
    </row>
    <row r="35" spans="1:21" x14ac:dyDescent="0.2">
      <c r="A35" s="207" t="s">
        <v>87</v>
      </c>
      <c r="B35" s="215">
        <v>104</v>
      </c>
      <c r="C35" s="215">
        <v>30</v>
      </c>
      <c r="D35" s="215">
        <v>0</v>
      </c>
      <c r="E35" s="215">
        <v>0</v>
      </c>
      <c r="F35" s="215">
        <v>2375</v>
      </c>
      <c r="G35" s="215">
        <v>29</v>
      </c>
      <c r="H35" s="215">
        <v>468</v>
      </c>
      <c r="I35" s="215">
        <v>130</v>
      </c>
      <c r="J35" s="215">
        <v>2271</v>
      </c>
      <c r="K35" s="215">
        <v>-1</v>
      </c>
      <c r="L35" s="215">
        <v>468</v>
      </c>
      <c r="M35" s="215">
        <v>130</v>
      </c>
      <c r="N35" s="216">
        <v>0.21</v>
      </c>
    </row>
    <row r="36" spans="1:21" x14ac:dyDescent="0.2">
      <c r="A36" s="207" t="s">
        <v>88</v>
      </c>
      <c r="B36" s="215">
        <v>211</v>
      </c>
      <c r="C36" s="215">
        <v>0</v>
      </c>
      <c r="D36" s="215">
        <v>0</v>
      </c>
      <c r="E36" s="215">
        <v>0</v>
      </c>
      <c r="F36" s="215">
        <v>4874</v>
      </c>
      <c r="G36" s="215">
        <v>180</v>
      </c>
      <c r="H36" s="215">
        <v>587</v>
      </c>
      <c r="I36" s="215">
        <v>308</v>
      </c>
      <c r="J36" s="215">
        <v>4663</v>
      </c>
      <c r="K36" s="215">
        <v>180</v>
      </c>
      <c r="L36" s="215">
        <v>587</v>
      </c>
      <c r="M36" s="215">
        <v>308</v>
      </c>
      <c r="N36" s="216">
        <v>0.19</v>
      </c>
    </row>
    <row r="37" spans="1:21" x14ac:dyDescent="0.2">
      <c r="A37" s="207" t="s">
        <v>89</v>
      </c>
      <c r="B37" s="215">
        <v>364</v>
      </c>
      <c r="C37" s="215">
        <v>206</v>
      </c>
      <c r="D37" s="215">
        <v>0</v>
      </c>
      <c r="E37" s="215">
        <v>0</v>
      </c>
      <c r="F37" s="215">
        <v>2276</v>
      </c>
      <c r="G37" s="215">
        <v>290</v>
      </c>
      <c r="H37" s="215">
        <v>193</v>
      </c>
      <c r="I37" s="215">
        <v>0</v>
      </c>
      <c r="J37" s="215">
        <v>1912</v>
      </c>
      <c r="K37" s="215">
        <v>84</v>
      </c>
      <c r="L37" s="215">
        <v>193</v>
      </c>
      <c r="M37" s="215">
        <v>0</v>
      </c>
      <c r="N37" s="216">
        <v>0.13</v>
      </c>
    </row>
    <row r="38" spans="1:21" x14ac:dyDescent="0.2">
      <c r="A38" s="210" t="s">
        <v>42</v>
      </c>
      <c r="B38" s="217">
        <v>6007</v>
      </c>
      <c r="C38" s="217">
        <v>1279</v>
      </c>
      <c r="D38" s="217">
        <v>145</v>
      </c>
      <c r="E38" s="217">
        <v>215</v>
      </c>
      <c r="F38" s="217">
        <v>59306</v>
      </c>
      <c r="G38" s="217">
        <v>2868</v>
      </c>
      <c r="H38" s="217">
        <v>7314</v>
      </c>
      <c r="I38" s="217">
        <v>3292</v>
      </c>
      <c r="J38" s="217">
        <v>53299</v>
      </c>
      <c r="K38" s="217">
        <v>1589</v>
      </c>
      <c r="L38" s="217">
        <v>7169</v>
      </c>
      <c r="M38" s="217">
        <v>3077</v>
      </c>
      <c r="N38" s="218">
        <v>0.18</v>
      </c>
    </row>
    <row r="40" spans="1:21" ht="15.75" x14ac:dyDescent="0.25">
      <c r="A40" s="9" t="s">
        <v>392</v>
      </c>
    </row>
    <row r="42" spans="1:21" ht="14.45" customHeight="1" x14ac:dyDescent="0.2">
      <c r="A42" s="245" t="s">
        <v>108</v>
      </c>
      <c r="B42" s="264" t="s">
        <v>109</v>
      </c>
      <c r="C42" s="264"/>
      <c r="D42" s="264"/>
      <c r="E42" s="264"/>
      <c r="F42" s="264" t="s">
        <v>110</v>
      </c>
      <c r="G42" s="264"/>
      <c r="H42" s="264"/>
      <c r="I42" s="264"/>
      <c r="J42" s="264" t="s">
        <v>111</v>
      </c>
      <c r="K42" s="264"/>
      <c r="L42" s="264"/>
      <c r="M42" s="264"/>
      <c r="N42" s="245" t="s">
        <v>112</v>
      </c>
    </row>
    <row r="43" spans="1:21" ht="31.5" x14ac:dyDescent="0.2">
      <c r="A43" s="263"/>
      <c r="B43" s="53" t="s">
        <v>105</v>
      </c>
      <c r="C43" s="53" t="s">
        <v>102</v>
      </c>
      <c r="D43" s="53" t="s">
        <v>103</v>
      </c>
      <c r="E43" s="53" t="s">
        <v>104</v>
      </c>
      <c r="F43" s="53" t="s">
        <v>105</v>
      </c>
      <c r="G43" s="53" t="s">
        <v>102</v>
      </c>
      <c r="H43" s="53" t="s">
        <v>103</v>
      </c>
      <c r="I43" s="53" t="s">
        <v>104</v>
      </c>
      <c r="J43" s="53" t="s">
        <v>105</v>
      </c>
      <c r="K43" s="53" t="s">
        <v>102</v>
      </c>
      <c r="L43" s="53" t="s">
        <v>103</v>
      </c>
      <c r="M43" s="53" t="s">
        <v>104</v>
      </c>
      <c r="N43" s="263"/>
    </row>
    <row r="44" spans="1:21" x14ac:dyDescent="0.2">
      <c r="A44" s="152" t="s">
        <v>55</v>
      </c>
      <c r="B44" s="157">
        <v>0</v>
      </c>
      <c r="C44" s="157">
        <v>36</v>
      </c>
      <c r="D44" s="157">
        <v>0</v>
      </c>
      <c r="E44" s="157">
        <v>0</v>
      </c>
      <c r="F44" s="157">
        <v>1128</v>
      </c>
      <c r="G44" s="157">
        <v>69</v>
      </c>
      <c r="H44" s="157">
        <v>78</v>
      </c>
      <c r="I44" s="157">
        <v>0</v>
      </c>
      <c r="J44" s="157">
        <v>1128</v>
      </c>
      <c r="K44" s="157">
        <v>33</v>
      </c>
      <c r="L44" s="157">
        <v>78</v>
      </c>
      <c r="M44" s="157">
        <v>0</v>
      </c>
      <c r="N44" s="166">
        <f>SUM(K44:M44)/SUM(J44:M44)</f>
        <v>8.9588377723970949E-2</v>
      </c>
      <c r="R44" s="29">
        <v>51</v>
      </c>
      <c r="S44" s="1">
        <v>1465</v>
      </c>
      <c r="T44" s="1">
        <v>1414</v>
      </c>
      <c r="U44" s="1" t="str">
        <f>ROUND(SUM(K44:M44)/T44*100,0)&amp;"%"</f>
        <v>8%</v>
      </c>
    </row>
    <row r="45" spans="1:21" x14ac:dyDescent="0.2">
      <c r="A45" s="207" t="s">
        <v>56</v>
      </c>
      <c r="B45" s="215">
        <v>147</v>
      </c>
      <c r="C45" s="215">
        <v>0</v>
      </c>
      <c r="D45" s="215">
        <v>0</v>
      </c>
      <c r="E45" s="215">
        <v>0</v>
      </c>
      <c r="F45" s="215">
        <v>2521</v>
      </c>
      <c r="G45" s="215">
        <v>154</v>
      </c>
      <c r="H45" s="215">
        <v>347</v>
      </c>
      <c r="I45" s="215">
        <v>342</v>
      </c>
      <c r="J45" s="215">
        <v>2374</v>
      </c>
      <c r="K45" s="215">
        <v>154</v>
      </c>
      <c r="L45" s="215">
        <v>347</v>
      </c>
      <c r="M45" s="215">
        <v>342</v>
      </c>
      <c r="N45" s="216">
        <f t="shared" ref="N45:N77" si="0">SUM(K45:M45)/SUM(J45:M45)</f>
        <v>0.26204538389804166</v>
      </c>
      <c r="R45" s="29">
        <v>462</v>
      </c>
      <c r="S45" s="1">
        <v>5276</v>
      </c>
      <c r="T45" s="1">
        <v>4814</v>
      </c>
      <c r="U45" s="1" t="str">
        <f t="shared" ref="U45:U77" si="1">ROUND(SUM(K45:M45)/T45*100,0)&amp;"%"</f>
        <v>18%</v>
      </c>
    </row>
    <row r="46" spans="1:21" x14ac:dyDescent="0.2">
      <c r="A46" s="207" t="s">
        <v>57</v>
      </c>
      <c r="B46" s="215">
        <v>28</v>
      </c>
      <c r="C46" s="215">
        <v>0</v>
      </c>
      <c r="D46" s="215">
        <v>0</v>
      </c>
      <c r="E46" s="215">
        <v>0</v>
      </c>
      <c r="F46" s="215">
        <v>216</v>
      </c>
      <c r="G46" s="215">
        <v>0</v>
      </c>
      <c r="H46" s="215">
        <v>16</v>
      </c>
      <c r="I46" s="215">
        <v>38</v>
      </c>
      <c r="J46" s="215">
        <v>188</v>
      </c>
      <c r="K46" s="215">
        <v>0</v>
      </c>
      <c r="L46" s="215">
        <v>16</v>
      </c>
      <c r="M46" s="215">
        <v>38</v>
      </c>
      <c r="N46" s="216">
        <f t="shared" si="0"/>
        <v>0.2231404958677686</v>
      </c>
      <c r="R46" s="29">
        <v>64</v>
      </c>
      <c r="S46" s="1">
        <v>679</v>
      </c>
      <c r="T46" s="1">
        <v>615</v>
      </c>
      <c r="U46" s="1" t="str">
        <f t="shared" si="1"/>
        <v>9%</v>
      </c>
    </row>
    <row r="47" spans="1:21" x14ac:dyDescent="0.2">
      <c r="A47" s="207" t="s">
        <v>58</v>
      </c>
      <c r="B47" s="215">
        <v>28</v>
      </c>
      <c r="C47" s="215">
        <v>36</v>
      </c>
      <c r="D47" s="215">
        <v>0</v>
      </c>
      <c r="E47" s="215">
        <v>0</v>
      </c>
      <c r="F47" s="215">
        <v>1714</v>
      </c>
      <c r="G47" s="215">
        <v>85</v>
      </c>
      <c r="H47" s="215">
        <v>393</v>
      </c>
      <c r="I47" s="215">
        <v>208</v>
      </c>
      <c r="J47" s="215">
        <v>1686</v>
      </c>
      <c r="K47" s="215">
        <v>49</v>
      </c>
      <c r="L47" s="215">
        <v>393</v>
      </c>
      <c r="M47" s="215">
        <v>208</v>
      </c>
      <c r="N47" s="216">
        <f t="shared" si="0"/>
        <v>0.27825342465753422</v>
      </c>
      <c r="R47" s="29">
        <v>177</v>
      </c>
      <c r="S47" s="1">
        <v>3739</v>
      </c>
      <c r="T47" s="1">
        <v>3562</v>
      </c>
      <c r="U47" s="1" t="str">
        <f t="shared" si="1"/>
        <v>18%</v>
      </c>
    </row>
    <row r="48" spans="1:21" x14ac:dyDescent="0.2">
      <c r="A48" s="207" t="s">
        <v>59</v>
      </c>
      <c r="B48" s="215">
        <v>6</v>
      </c>
      <c r="C48" s="215">
        <v>0</v>
      </c>
      <c r="D48" s="215">
        <v>0</v>
      </c>
      <c r="E48" s="215">
        <v>0</v>
      </c>
      <c r="F48" s="215">
        <v>123</v>
      </c>
      <c r="G48" s="215">
        <v>16</v>
      </c>
      <c r="H48" s="215">
        <v>14</v>
      </c>
      <c r="I48" s="215">
        <v>11</v>
      </c>
      <c r="J48" s="215">
        <v>117</v>
      </c>
      <c r="K48" s="215">
        <v>16</v>
      </c>
      <c r="L48" s="215">
        <v>14</v>
      </c>
      <c r="M48" s="215">
        <v>11</v>
      </c>
      <c r="N48" s="216">
        <f t="shared" si="0"/>
        <v>0.25949367088607594</v>
      </c>
      <c r="R48" s="29">
        <v>105</v>
      </c>
      <c r="S48" s="1">
        <v>714</v>
      </c>
      <c r="T48" s="1">
        <v>609</v>
      </c>
      <c r="U48" s="1" t="str">
        <f t="shared" si="1"/>
        <v>7%</v>
      </c>
    </row>
    <row r="49" spans="1:21" x14ac:dyDescent="0.2">
      <c r="A49" s="207" t="s">
        <v>60</v>
      </c>
      <c r="B49" s="215">
        <v>26</v>
      </c>
      <c r="C49" s="215">
        <v>2</v>
      </c>
      <c r="D49" s="215">
        <v>0</v>
      </c>
      <c r="E49" s="215">
        <v>0</v>
      </c>
      <c r="F49" s="215">
        <v>254</v>
      </c>
      <c r="G49" s="215">
        <v>46</v>
      </c>
      <c r="H49" s="215">
        <v>62</v>
      </c>
      <c r="I49" s="215">
        <v>88</v>
      </c>
      <c r="J49" s="215">
        <v>228</v>
      </c>
      <c r="K49" s="215">
        <v>44</v>
      </c>
      <c r="L49" s="215">
        <v>62</v>
      </c>
      <c r="M49" s="215">
        <v>88</v>
      </c>
      <c r="N49" s="216">
        <f t="shared" si="0"/>
        <v>0.45971563981042651</v>
      </c>
      <c r="R49" s="29">
        <v>156</v>
      </c>
      <c r="S49" s="1">
        <v>776</v>
      </c>
      <c r="T49" s="1">
        <v>620</v>
      </c>
      <c r="U49" s="1" t="str">
        <f t="shared" si="1"/>
        <v>31%</v>
      </c>
    </row>
    <row r="50" spans="1:21" x14ac:dyDescent="0.2">
      <c r="A50" s="207" t="s">
        <v>61</v>
      </c>
      <c r="B50" s="215">
        <v>0</v>
      </c>
      <c r="C50" s="215">
        <v>0</v>
      </c>
      <c r="D50" s="215">
        <v>0</v>
      </c>
      <c r="E50" s="215">
        <v>0</v>
      </c>
      <c r="F50" s="215">
        <v>99</v>
      </c>
      <c r="G50" s="215">
        <v>0</v>
      </c>
      <c r="H50" s="215">
        <v>0</v>
      </c>
      <c r="I50" s="215">
        <v>0</v>
      </c>
      <c r="J50" s="215">
        <v>99</v>
      </c>
      <c r="K50" s="215">
        <v>0</v>
      </c>
      <c r="L50" s="215">
        <v>0</v>
      </c>
      <c r="M50" s="215">
        <v>0</v>
      </c>
      <c r="N50" s="216">
        <f t="shared" si="0"/>
        <v>0</v>
      </c>
      <c r="R50" s="29">
        <v>5</v>
      </c>
      <c r="S50" s="1">
        <v>123</v>
      </c>
      <c r="T50" s="1">
        <v>118</v>
      </c>
      <c r="U50" s="1" t="str">
        <f t="shared" si="1"/>
        <v>0%</v>
      </c>
    </row>
    <row r="51" spans="1:21" x14ac:dyDescent="0.2">
      <c r="A51" s="207" t="s">
        <v>63</v>
      </c>
      <c r="B51" s="215">
        <v>10</v>
      </c>
      <c r="C51" s="215">
        <v>12</v>
      </c>
      <c r="D51" s="215">
        <v>0</v>
      </c>
      <c r="E51" s="215">
        <v>0</v>
      </c>
      <c r="F51" s="215">
        <v>2054</v>
      </c>
      <c r="G51" s="215">
        <v>52</v>
      </c>
      <c r="H51" s="215">
        <v>711</v>
      </c>
      <c r="I51" s="215">
        <v>195</v>
      </c>
      <c r="J51" s="215">
        <v>2044</v>
      </c>
      <c r="K51" s="215">
        <v>40</v>
      </c>
      <c r="L51" s="215">
        <v>711</v>
      </c>
      <c r="M51" s="215">
        <v>195</v>
      </c>
      <c r="N51" s="216">
        <f t="shared" si="0"/>
        <v>0.31638795986622076</v>
      </c>
      <c r="R51" s="29">
        <v>261</v>
      </c>
      <c r="S51" s="1">
        <v>4950</v>
      </c>
      <c r="T51" s="1">
        <v>4689</v>
      </c>
      <c r="U51" s="1" t="str">
        <f t="shared" si="1"/>
        <v>20%</v>
      </c>
    </row>
    <row r="52" spans="1:21" x14ac:dyDescent="0.2">
      <c r="A52" s="207" t="s">
        <v>64</v>
      </c>
      <c r="B52" s="215">
        <v>8</v>
      </c>
      <c r="C52" s="215">
        <v>98</v>
      </c>
      <c r="D52" s="215">
        <v>0</v>
      </c>
      <c r="E52" s="215">
        <v>0</v>
      </c>
      <c r="F52" s="215">
        <v>2522</v>
      </c>
      <c r="G52" s="215">
        <v>68</v>
      </c>
      <c r="H52" s="215">
        <v>1024</v>
      </c>
      <c r="I52" s="215">
        <v>212</v>
      </c>
      <c r="J52" s="215">
        <v>2514</v>
      </c>
      <c r="K52" s="215">
        <v>-30</v>
      </c>
      <c r="L52" s="215">
        <v>1024</v>
      </c>
      <c r="M52" s="215">
        <v>212</v>
      </c>
      <c r="N52" s="216">
        <f t="shared" si="0"/>
        <v>0.3241935483870968</v>
      </c>
      <c r="R52" s="29">
        <v>380</v>
      </c>
      <c r="S52" s="1">
        <v>4964</v>
      </c>
      <c r="T52" s="1">
        <v>4584</v>
      </c>
      <c r="U52" s="1" t="str">
        <f t="shared" si="1"/>
        <v>26%</v>
      </c>
    </row>
    <row r="53" spans="1:21" x14ac:dyDescent="0.2">
      <c r="A53" s="207" t="s">
        <v>65</v>
      </c>
      <c r="B53" s="215">
        <v>198</v>
      </c>
      <c r="C53" s="215">
        <v>596</v>
      </c>
      <c r="D53" s="215">
        <v>0</v>
      </c>
      <c r="E53" s="215">
        <v>0</v>
      </c>
      <c r="F53" s="215">
        <v>1392</v>
      </c>
      <c r="G53" s="215">
        <v>237</v>
      </c>
      <c r="H53" s="215">
        <v>459</v>
      </c>
      <c r="I53" s="215">
        <v>0</v>
      </c>
      <c r="J53" s="215">
        <v>1194</v>
      </c>
      <c r="K53" s="215">
        <v>-359</v>
      </c>
      <c r="L53" s="215">
        <v>459</v>
      </c>
      <c r="M53" s="215">
        <v>0</v>
      </c>
      <c r="N53" s="216">
        <f t="shared" si="0"/>
        <v>7.7279752704791344E-2</v>
      </c>
      <c r="R53" s="29">
        <v>979</v>
      </c>
      <c r="S53" s="1">
        <v>2612</v>
      </c>
      <c r="T53" s="1">
        <v>1633</v>
      </c>
      <c r="U53" s="1" t="str">
        <f t="shared" si="1"/>
        <v>6%</v>
      </c>
    </row>
    <row r="54" spans="1:21" x14ac:dyDescent="0.2">
      <c r="A54" s="207" t="s">
        <v>66</v>
      </c>
      <c r="B54" s="215">
        <v>101</v>
      </c>
      <c r="C54" s="215">
        <v>0</v>
      </c>
      <c r="D54" s="215">
        <v>12</v>
      </c>
      <c r="E54" s="215">
        <v>17</v>
      </c>
      <c r="F54" s="215">
        <v>968</v>
      </c>
      <c r="G54" s="215">
        <v>54</v>
      </c>
      <c r="H54" s="215">
        <v>150</v>
      </c>
      <c r="I54" s="215">
        <v>184</v>
      </c>
      <c r="J54" s="215">
        <v>867</v>
      </c>
      <c r="K54" s="215">
        <v>54</v>
      </c>
      <c r="L54" s="215">
        <v>138</v>
      </c>
      <c r="M54" s="215">
        <v>167</v>
      </c>
      <c r="N54" s="216">
        <f t="shared" si="0"/>
        <v>0.2928221859706362</v>
      </c>
      <c r="R54" s="29">
        <v>174</v>
      </c>
      <c r="S54" s="1">
        <v>1576</v>
      </c>
      <c r="T54" s="1">
        <v>1402</v>
      </c>
      <c r="U54" s="1" t="str">
        <f t="shared" si="1"/>
        <v>26%</v>
      </c>
    </row>
    <row r="55" spans="1:21" x14ac:dyDescent="0.2">
      <c r="A55" s="207" t="s">
        <v>67</v>
      </c>
      <c r="B55" s="215">
        <v>208</v>
      </c>
      <c r="C55" s="215">
        <v>0</v>
      </c>
      <c r="D55" s="215">
        <v>0</v>
      </c>
      <c r="E55" s="215">
        <v>0</v>
      </c>
      <c r="F55" s="215">
        <v>1122</v>
      </c>
      <c r="G55" s="215">
        <v>115</v>
      </c>
      <c r="H55" s="215">
        <v>154</v>
      </c>
      <c r="I55" s="215">
        <v>0</v>
      </c>
      <c r="J55" s="215">
        <v>914</v>
      </c>
      <c r="K55" s="215">
        <v>115</v>
      </c>
      <c r="L55" s="215">
        <v>154</v>
      </c>
      <c r="M55" s="215">
        <v>0</v>
      </c>
      <c r="N55" s="216">
        <f t="shared" si="0"/>
        <v>0.22738799661876585</v>
      </c>
      <c r="R55" s="29">
        <v>441</v>
      </c>
      <c r="S55" s="1">
        <v>1906</v>
      </c>
      <c r="T55" s="1">
        <v>1465</v>
      </c>
      <c r="U55" s="1" t="str">
        <f t="shared" si="1"/>
        <v>18%</v>
      </c>
    </row>
    <row r="56" spans="1:21" x14ac:dyDescent="0.2">
      <c r="A56" s="207" t="s">
        <v>68</v>
      </c>
      <c r="B56" s="215">
        <v>189</v>
      </c>
      <c r="C56" s="215">
        <v>0</v>
      </c>
      <c r="D56" s="215">
        <v>11</v>
      </c>
      <c r="E56" s="215">
        <v>0</v>
      </c>
      <c r="F56" s="215">
        <v>929</v>
      </c>
      <c r="G56" s="215">
        <v>67</v>
      </c>
      <c r="H56" s="215">
        <v>249</v>
      </c>
      <c r="I56" s="215">
        <v>66</v>
      </c>
      <c r="J56" s="215">
        <v>740</v>
      </c>
      <c r="K56" s="215">
        <v>67</v>
      </c>
      <c r="L56" s="215">
        <v>238</v>
      </c>
      <c r="M56" s="215">
        <v>66</v>
      </c>
      <c r="N56" s="216">
        <f t="shared" si="0"/>
        <v>0.33393339333933392</v>
      </c>
      <c r="R56" s="29">
        <v>429</v>
      </c>
      <c r="S56" s="1">
        <v>1850</v>
      </c>
      <c r="T56" s="1">
        <v>1421</v>
      </c>
      <c r="U56" s="1" t="str">
        <f t="shared" si="1"/>
        <v>26%</v>
      </c>
    </row>
    <row r="57" spans="1:21" x14ac:dyDescent="0.2">
      <c r="A57" s="207" t="s">
        <v>69</v>
      </c>
      <c r="B57" s="215">
        <v>2</v>
      </c>
      <c r="C57" s="215">
        <v>0</v>
      </c>
      <c r="D57" s="215">
        <v>0</v>
      </c>
      <c r="E57" s="215">
        <v>0</v>
      </c>
      <c r="F57" s="215">
        <v>1098</v>
      </c>
      <c r="G57" s="215">
        <v>11</v>
      </c>
      <c r="H57" s="215">
        <v>351</v>
      </c>
      <c r="I57" s="215">
        <v>59</v>
      </c>
      <c r="J57" s="215">
        <v>1096</v>
      </c>
      <c r="K57" s="215">
        <v>11</v>
      </c>
      <c r="L57" s="215">
        <v>351</v>
      </c>
      <c r="M57" s="215">
        <v>59</v>
      </c>
      <c r="N57" s="216">
        <f t="shared" si="0"/>
        <v>0.27752142386288725</v>
      </c>
      <c r="R57" s="29">
        <v>154</v>
      </c>
      <c r="S57" s="1">
        <v>2083</v>
      </c>
      <c r="T57" s="1">
        <v>1929</v>
      </c>
      <c r="U57" s="1" t="str">
        <f t="shared" si="1"/>
        <v>22%</v>
      </c>
    </row>
    <row r="58" spans="1:21" x14ac:dyDescent="0.2">
      <c r="A58" s="207" t="s">
        <v>70</v>
      </c>
      <c r="B58" s="215">
        <v>5</v>
      </c>
      <c r="C58" s="215">
        <v>0</v>
      </c>
      <c r="D58" s="215">
        <v>0</v>
      </c>
      <c r="E58" s="215">
        <v>0</v>
      </c>
      <c r="F58" s="215">
        <v>1118</v>
      </c>
      <c r="G58" s="215">
        <v>0</v>
      </c>
      <c r="H58" s="215">
        <v>135</v>
      </c>
      <c r="I58" s="215">
        <v>199</v>
      </c>
      <c r="J58" s="215">
        <v>1113</v>
      </c>
      <c r="K58" s="215">
        <v>0</v>
      </c>
      <c r="L58" s="215">
        <v>135</v>
      </c>
      <c r="M58" s="215">
        <v>199</v>
      </c>
      <c r="N58" s="216">
        <f t="shared" si="0"/>
        <v>0.23082239115411196</v>
      </c>
      <c r="R58" s="29">
        <v>143</v>
      </c>
      <c r="S58" s="1">
        <v>2480</v>
      </c>
      <c r="T58" s="1">
        <v>2337</v>
      </c>
      <c r="U58" s="1" t="str">
        <f t="shared" si="1"/>
        <v>14%</v>
      </c>
    </row>
    <row r="59" spans="1:21" x14ac:dyDescent="0.2">
      <c r="A59" s="207" t="s">
        <v>71</v>
      </c>
      <c r="B59" s="215">
        <v>4</v>
      </c>
      <c r="C59" s="215">
        <v>0</v>
      </c>
      <c r="D59" s="215">
        <v>0</v>
      </c>
      <c r="E59" s="215">
        <v>0</v>
      </c>
      <c r="F59" s="215">
        <v>757</v>
      </c>
      <c r="G59" s="215">
        <v>51</v>
      </c>
      <c r="H59" s="215">
        <v>59</v>
      </c>
      <c r="I59" s="215">
        <v>16</v>
      </c>
      <c r="J59" s="215">
        <v>753</v>
      </c>
      <c r="K59" s="215">
        <v>51</v>
      </c>
      <c r="L59" s="215">
        <v>59</v>
      </c>
      <c r="M59" s="215">
        <v>16</v>
      </c>
      <c r="N59" s="216">
        <f t="shared" si="0"/>
        <v>0.14334470989761092</v>
      </c>
      <c r="R59" s="29">
        <v>54</v>
      </c>
      <c r="S59" s="1">
        <v>1404</v>
      </c>
      <c r="T59" s="1">
        <v>1350</v>
      </c>
      <c r="U59" s="1" t="str">
        <f t="shared" si="1"/>
        <v>9%</v>
      </c>
    </row>
    <row r="60" spans="1:21" x14ac:dyDescent="0.2">
      <c r="A60" s="207" t="s">
        <v>72</v>
      </c>
      <c r="B60" s="215">
        <v>21</v>
      </c>
      <c r="C60" s="215">
        <v>0</v>
      </c>
      <c r="D60" s="215">
        <v>0</v>
      </c>
      <c r="E60" s="215">
        <v>0</v>
      </c>
      <c r="F60" s="215">
        <v>1069</v>
      </c>
      <c r="G60" s="215">
        <v>14</v>
      </c>
      <c r="H60" s="215">
        <v>48</v>
      </c>
      <c r="I60" s="215">
        <v>57</v>
      </c>
      <c r="J60" s="215">
        <v>1048</v>
      </c>
      <c r="K60" s="215">
        <v>14</v>
      </c>
      <c r="L60" s="215">
        <v>48</v>
      </c>
      <c r="M60" s="215">
        <v>57</v>
      </c>
      <c r="N60" s="216">
        <f t="shared" si="0"/>
        <v>0.10197086546700942</v>
      </c>
      <c r="R60" s="29">
        <v>104</v>
      </c>
      <c r="S60" s="1">
        <v>2349</v>
      </c>
      <c r="T60" s="1">
        <v>2245</v>
      </c>
      <c r="U60" s="1" t="str">
        <f t="shared" si="1"/>
        <v>5%</v>
      </c>
    </row>
    <row r="61" spans="1:21" x14ac:dyDescent="0.2">
      <c r="A61" s="207" t="s">
        <v>73</v>
      </c>
      <c r="B61" s="215">
        <v>12</v>
      </c>
      <c r="C61" s="215">
        <v>60</v>
      </c>
      <c r="D61" s="215">
        <v>0</v>
      </c>
      <c r="E61" s="215">
        <v>0</v>
      </c>
      <c r="F61" s="215">
        <v>1065</v>
      </c>
      <c r="G61" s="215">
        <v>98</v>
      </c>
      <c r="H61" s="215">
        <v>54</v>
      </c>
      <c r="I61" s="215">
        <v>72</v>
      </c>
      <c r="J61" s="215">
        <v>1053</v>
      </c>
      <c r="K61" s="215">
        <v>38</v>
      </c>
      <c r="L61" s="215">
        <v>54</v>
      </c>
      <c r="M61" s="215">
        <v>72</v>
      </c>
      <c r="N61" s="216">
        <f t="shared" si="0"/>
        <v>0.13475760065735415</v>
      </c>
      <c r="R61" s="29">
        <v>140</v>
      </c>
      <c r="S61" s="1">
        <v>2743</v>
      </c>
      <c r="T61" s="1">
        <v>2603</v>
      </c>
      <c r="U61" s="1" t="str">
        <f t="shared" si="1"/>
        <v>6%</v>
      </c>
    </row>
    <row r="62" spans="1:21" x14ac:dyDescent="0.2">
      <c r="A62" s="207" t="s">
        <v>74</v>
      </c>
      <c r="B62" s="215">
        <v>0</v>
      </c>
      <c r="C62" s="215">
        <v>6</v>
      </c>
      <c r="D62" s="215">
        <v>0</v>
      </c>
      <c r="E62" s="215">
        <v>0</v>
      </c>
      <c r="F62" s="215">
        <v>88</v>
      </c>
      <c r="G62" s="215">
        <v>107</v>
      </c>
      <c r="H62" s="215">
        <v>33</v>
      </c>
      <c r="I62" s="215">
        <v>0</v>
      </c>
      <c r="J62" s="215">
        <v>88</v>
      </c>
      <c r="K62" s="215">
        <v>101</v>
      </c>
      <c r="L62" s="215">
        <v>33</v>
      </c>
      <c r="M62" s="215">
        <v>0</v>
      </c>
      <c r="N62" s="216">
        <f t="shared" si="0"/>
        <v>0.60360360360360366</v>
      </c>
      <c r="R62" s="29">
        <v>76</v>
      </c>
      <c r="S62" s="1">
        <v>585</v>
      </c>
      <c r="T62" s="1">
        <v>509</v>
      </c>
      <c r="U62" s="1" t="str">
        <f t="shared" si="1"/>
        <v>26%</v>
      </c>
    </row>
    <row r="63" spans="1:21" x14ac:dyDescent="0.2">
      <c r="A63" s="207" t="s">
        <v>75</v>
      </c>
      <c r="B63" s="215">
        <v>2</v>
      </c>
      <c r="C63" s="215">
        <v>0</v>
      </c>
      <c r="D63" s="215">
        <v>0</v>
      </c>
      <c r="E63" s="215">
        <v>0</v>
      </c>
      <c r="F63" s="215">
        <v>102</v>
      </c>
      <c r="G63" s="215">
        <v>0</v>
      </c>
      <c r="H63" s="215">
        <v>0</v>
      </c>
      <c r="I63" s="215">
        <v>0</v>
      </c>
      <c r="J63" s="215">
        <v>100</v>
      </c>
      <c r="K63" s="215">
        <v>0</v>
      </c>
      <c r="L63" s="215">
        <v>0</v>
      </c>
      <c r="M63" s="215">
        <v>0</v>
      </c>
      <c r="N63" s="216">
        <f t="shared" si="0"/>
        <v>0</v>
      </c>
      <c r="R63" s="29">
        <v>130</v>
      </c>
      <c r="S63" s="1">
        <v>307</v>
      </c>
      <c r="T63" s="1">
        <v>177</v>
      </c>
      <c r="U63" s="1" t="str">
        <f t="shared" si="1"/>
        <v>0%</v>
      </c>
    </row>
    <row r="64" spans="1:21" x14ac:dyDescent="0.2">
      <c r="A64" s="207" t="s">
        <v>76</v>
      </c>
      <c r="B64" s="215">
        <v>0</v>
      </c>
      <c r="C64" s="215">
        <v>0</v>
      </c>
      <c r="D64" s="215">
        <v>0</v>
      </c>
      <c r="E64" s="215">
        <v>6</v>
      </c>
      <c r="F64" s="215">
        <v>333</v>
      </c>
      <c r="G64" s="215">
        <v>6</v>
      </c>
      <c r="H64" s="215">
        <v>28</v>
      </c>
      <c r="I64" s="215">
        <v>19</v>
      </c>
      <c r="J64" s="215">
        <v>333</v>
      </c>
      <c r="K64" s="215">
        <v>6</v>
      </c>
      <c r="L64" s="215">
        <v>28</v>
      </c>
      <c r="M64" s="215">
        <v>13</v>
      </c>
      <c r="N64" s="216">
        <f t="shared" si="0"/>
        <v>0.12368421052631579</v>
      </c>
      <c r="R64" s="29">
        <v>75</v>
      </c>
      <c r="S64" s="1">
        <v>685</v>
      </c>
      <c r="T64" s="1">
        <v>610</v>
      </c>
      <c r="U64" s="1" t="str">
        <f t="shared" si="1"/>
        <v>8%</v>
      </c>
    </row>
    <row r="65" spans="1:21" x14ac:dyDescent="0.2">
      <c r="A65" s="207" t="s">
        <v>77</v>
      </c>
      <c r="B65" s="215">
        <v>26</v>
      </c>
      <c r="C65" s="215">
        <v>0</v>
      </c>
      <c r="D65" s="215">
        <v>0</v>
      </c>
      <c r="E65" s="215">
        <v>0</v>
      </c>
      <c r="F65" s="215">
        <v>1072</v>
      </c>
      <c r="G65" s="215">
        <v>28</v>
      </c>
      <c r="H65" s="215">
        <v>147</v>
      </c>
      <c r="I65" s="215">
        <v>148</v>
      </c>
      <c r="J65" s="215">
        <v>1046</v>
      </c>
      <c r="K65" s="215">
        <v>28</v>
      </c>
      <c r="L65" s="215">
        <v>147</v>
      </c>
      <c r="M65" s="215">
        <v>148</v>
      </c>
      <c r="N65" s="216">
        <f t="shared" si="0"/>
        <v>0.23593864134404674</v>
      </c>
      <c r="R65" s="29">
        <v>147</v>
      </c>
      <c r="S65" s="1">
        <v>1889</v>
      </c>
      <c r="T65" s="1">
        <v>1742</v>
      </c>
      <c r="U65" s="1" t="str">
        <f t="shared" si="1"/>
        <v>19%</v>
      </c>
    </row>
    <row r="66" spans="1:21" x14ac:dyDescent="0.2">
      <c r="A66" s="207" t="s">
        <v>78</v>
      </c>
      <c r="B66" s="215">
        <v>0</v>
      </c>
      <c r="C66" s="215">
        <v>0</v>
      </c>
      <c r="D66" s="215">
        <v>0</v>
      </c>
      <c r="E66" s="215">
        <v>0</v>
      </c>
      <c r="F66" s="215">
        <v>65</v>
      </c>
      <c r="G66" s="215">
        <v>50</v>
      </c>
      <c r="H66" s="215">
        <v>2</v>
      </c>
      <c r="I66" s="215">
        <v>2</v>
      </c>
      <c r="J66" s="215">
        <v>65</v>
      </c>
      <c r="K66" s="215">
        <v>50</v>
      </c>
      <c r="L66" s="215">
        <v>2</v>
      </c>
      <c r="M66" s="215">
        <v>2</v>
      </c>
      <c r="N66" s="216">
        <f t="shared" si="0"/>
        <v>0.45378151260504201</v>
      </c>
      <c r="R66" s="29">
        <v>93</v>
      </c>
      <c r="S66" s="1">
        <v>539</v>
      </c>
      <c r="T66" s="1">
        <v>446</v>
      </c>
      <c r="U66" s="1" t="str">
        <f t="shared" si="1"/>
        <v>12%</v>
      </c>
    </row>
    <row r="67" spans="1:21" x14ac:dyDescent="0.2">
      <c r="A67" s="207" t="s">
        <v>80</v>
      </c>
      <c r="B67" s="215">
        <v>0</v>
      </c>
      <c r="C67" s="215">
        <v>24</v>
      </c>
      <c r="D67" s="215">
        <v>0</v>
      </c>
      <c r="E67" s="215">
        <v>0</v>
      </c>
      <c r="F67" s="215">
        <v>901</v>
      </c>
      <c r="G67" s="215">
        <v>40</v>
      </c>
      <c r="H67" s="215">
        <v>100</v>
      </c>
      <c r="I67" s="215">
        <v>85</v>
      </c>
      <c r="J67" s="215">
        <v>901</v>
      </c>
      <c r="K67" s="215">
        <v>16</v>
      </c>
      <c r="L67" s="215">
        <v>100</v>
      </c>
      <c r="M67" s="215">
        <v>85</v>
      </c>
      <c r="N67" s="216">
        <f t="shared" si="0"/>
        <v>0.18239564428312161</v>
      </c>
      <c r="R67" s="29">
        <v>146</v>
      </c>
      <c r="S67" s="1">
        <v>1598</v>
      </c>
      <c r="T67" s="1">
        <v>1452</v>
      </c>
      <c r="U67" s="1" t="str">
        <f t="shared" si="1"/>
        <v>14%</v>
      </c>
    </row>
    <row r="68" spans="1:21" x14ac:dyDescent="0.2">
      <c r="A68" s="207" t="s">
        <v>81</v>
      </c>
      <c r="B68" s="215">
        <v>5</v>
      </c>
      <c r="C68" s="215">
        <v>0</v>
      </c>
      <c r="D68" s="215">
        <v>0</v>
      </c>
      <c r="E68" s="215">
        <v>0</v>
      </c>
      <c r="F68" s="215">
        <v>4347</v>
      </c>
      <c r="G68" s="215">
        <v>209</v>
      </c>
      <c r="H68" s="215">
        <v>437</v>
      </c>
      <c r="I68" s="215">
        <v>240</v>
      </c>
      <c r="J68" s="215">
        <v>4342</v>
      </c>
      <c r="K68" s="215">
        <v>209</v>
      </c>
      <c r="L68" s="215">
        <v>437</v>
      </c>
      <c r="M68" s="215">
        <v>240</v>
      </c>
      <c r="N68" s="216">
        <f t="shared" si="0"/>
        <v>0.16947207345065035</v>
      </c>
      <c r="R68" s="29">
        <v>71</v>
      </c>
      <c r="S68" s="1">
        <v>5628</v>
      </c>
      <c r="T68" s="1">
        <v>5557</v>
      </c>
      <c r="U68" s="1" t="str">
        <f t="shared" si="1"/>
        <v>16%</v>
      </c>
    </row>
    <row r="69" spans="1:21" x14ac:dyDescent="0.2">
      <c r="A69" s="207" t="s">
        <v>82</v>
      </c>
      <c r="B69" s="215">
        <v>10</v>
      </c>
      <c r="C69" s="215">
        <v>0</v>
      </c>
      <c r="D69" s="215">
        <v>0</v>
      </c>
      <c r="E69" s="215">
        <v>0</v>
      </c>
      <c r="F69" s="215">
        <v>723</v>
      </c>
      <c r="G69" s="215">
        <v>17</v>
      </c>
      <c r="H69" s="215">
        <v>0</v>
      </c>
      <c r="I69" s="215">
        <v>10</v>
      </c>
      <c r="J69" s="215">
        <v>713</v>
      </c>
      <c r="K69" s="215">
        <v>17</v>
      </c>
      <c r="L69" s="215">
        <v>0</v>
      </c>
      <c r="M69" s="215">
        <v>10</v>
      </c>
      <c r="N69" s="216">
        <f t="shared" si="0"/>
        <v>3.6486486486486489E-2</v>
      </c>
      <c r="R69" s="29">
        <v>83</v>
      </c>
      <c r="S69" s="1">
        <v>1106</v>
      </c>
      <c r="T69" s="1">
        <v>1023</v>
      </c>
      <c r="U69" s="1" t="str">
        <f t="shared" si="1"/>
        <v>3%</v>
      </c>
    </row>
    <row r="70" spans="1:21" x14ac:dyDescent="0.2">
      <c r="A70" s="207" t="s">
        <v>83</v>
      </c>
      <c r="B70" s="215">
        <v>0</v>
      </c>
      <c r="C70" s="215">
        <v>0</v>
      </c>
      <c r="D70" s="215">
        <v>0</v>
      </c>
      <c r="E70" s="215">
        <v>0</v>
      </c>
      <c r="F70" s="215">
        <v>317</v>
      </c>
      <c r="G70" s="215">
        <v>0</v>
      </c>
      <c r="H70" s="215">
        <v>23</v>
      </c>
      <c r="I70" s="215">
        <v>27</v>
      </c>
      <c r="J70" s="215">
        <v>317</v>
      </c>
      <c r="K70" s="215">
        <v>0</v>
      </c>
      <c r="L70" s="215">
        <v>23</v>
      </c>
      <c r="M70" s="215">
        <v>27</v>
      </c>
      <c r="N70" s="216">
        <f t="shared" si="0"/>
        <v>0.13623978201634879</v>
      </c>
      <c r="R70" s="29">
        <v>64</v>
      </c>
      <c r="S70" s="1">
        <v>588</v>
      </c>
      <c r="T70" s="1">
        <v>524</v>
      </c>
      <c r="U70" s="1" t="str">
        <f>ROUND(SUM(K70:M70)/T70*100,0)&amp;"%"</f>
        <v>10%</v>
      </c>
    </row>
    <row r="71" spans="1:21" x14ac:dyDescent="0.2">
      <c r="A71" s="207" t="s">
        <v>84</v>
      </c>
      <c r="B71" s="215">
        <v>144</v>
      </c>
      <c r="C71" s="215">
        <v>109</v>
      </c>
      <c r="D71" s="215">
        <v>0</v>
      </c>
      <c r="E71" s="215">
        <v>0</v>
      </c>
      <c r="F71" s="215">
        <v>1066</v>
      </c>
      <c r="G71" s="215">
        <v>407</v>
      </c>
      <c r="H71" s="215">
        <v>251</v>
      </c>
      <c r="I71" s="215">
        <v>58</v>
      </c>
      <c r="J71" s="215">
        <v>922</v>
      </c>
      <c r="K71" s="215">
        <v>298</v>
      </c>
      <c r="L71" s="215">
        <v>251</v>
      </c>
      <c r="M71" s="215">
        <v>58</v>
      </c>
      <c r="N71" s="216">
        <f t="shared" si="0"/>
        <v>0.39699149771092218</v>
      </c>
      <c r="R71" s="29">
        <v>327</v>
      </c>
      <c r="S71" s="1">
        <v>2159</v>
      </c>
      <c r="T71" s="1">
        <v>1832</v>
      </c>
      <c r="U71" s="1" t="str">
        <f t="shared" si="1"/>
        <v>33%</v>
      </c>
    </row>
    <row r="72" spans="1:21" x14ac:dyDescent="0.2">
      <c r="A72" s="207" t="s">
        <v>85</v>
      </c>
      <c r="B72" s="215">
        <v>4</v>
      </c>
      <c r="C72" s="215">
        <v>0</v>
      </c>
      <c r="D72" s="215">
        <v>0</v>
      </c>
      <c r="E72" s="215">
        <v>0</v>
      </c>
      <c r="F72" s="215">
        <v>92</v>
      </c>
      <c r="G72" s="215">
        <v>5</v>
      </c>
      <c r="H72" s="215">
        <v>0</v>
      </c>
      <c r="I72" s="215">
        <v>0</v>
      </c>
      <c r="J72" s="215">
        <v>88</v>
      </c>
      <c r="K72" s="215">
        <v>5</v>
      </c>
      <c r="L72" s="215">
        <v>0</v>
      </c>
      <c r="M72" s="215">
        <v>0</v>
      </c>
      <c r="N72" s="216">
        <f t="shared" si="0"/>
        <v>5.3763440860215055E-2</v>
      </c>
      <c r="R72" s="29">
        <v>52</v>
      </c>
      <c r="S72" s="1">
        <v>391</v>
      </c>
      <c r="T72" s="1">
        <v>339</v>
      </c>
      <c r="U72" s="1" t="str">
        <f t="shared" si="1"/>
        <v>1%</v>
      </c>
    </row>
    <row r="73" spans="1:21" x14ac:dyDescent="0.2">
      <c r="A73" s="207" t="s">
        <v>86</v>
      </c>
      <c r="B73" s="215">
        <v>854</v>
      </c>
      <c r="C73" s="215">
        <v>0</v>
      </c>
      <c r="D73" s="215">
        <v>108</v>
      </c>
      <c r="E73" s="215">
        <v>191</v>
      </c>
      <c r="F73" s="215">
        <v>2197</v>
      </c>
      <c r="G73" s="215">
        <v>108</v>
      </c>
      <c r="H73" s="215">
        <v>668</v>
      </c>
      <c r="I73" s="215">
        <v>501</v>
      </c>
      <c r="J73" s="215">
        <v>1343</v>
      </c>
      <c r="K73" s="215">
        <v>108</v>
      </c>
      <c r="L73" s="215">
        <v>560</v>
      </c>
      <c r="M73" s="215">
        <v>310</v>
      </c>
      <c r="N73" s="216">
        <f t="shared" si="0"/>
        <v>0.42137009909521755</v>
      </c>
      <c r="R73" s="29">
        <v>1188</v>
      </c>
      <c r="S73" s="1">
        <v>3906</v>
      </c>
      <c r="T73" s="1">
        <v>2718</v>
      </c>
      <c r="U73" s="1" t="str">
        <f t="shared" si="1"/>
        <v>36%</v>
      </c>
    </row>
    <row r="74" spans="1:21" x14ac:dyDescent="0.2">
      <c r="A74" s="207" t="s">
        <v>87</v>
      </c>
      <c r="B74" s="215">
        <v>17</v>
      </c>
      <c r="C74" s="215">
        <v>30</v>
      </c>
      <c r="D74" s="215">
        <v>0</v>
      </c>
      <c r="E74" s="215">
        <v>0</v>
      </c>
      <c r="F74" s="215">
        <v>1978</v>
      </c>
      <c r="G74" s="215">
        <v>10</v>
      </c>
      <c r="H74" s="215">
        <v>468</v>
      </c>
      <c r="I74" s="215">
        <v>130</v>
      </c>
      <c r="J74" s="215">
        <v>1961</v>
      </c>
      <c r="K74" s="215">
        <v>-20</v>
      </c>
      <c r="L74" s="215">
        <v>468</v>
      </c>
      <c r="M74" s="215">
        <v>130</v>
      </c>
      <c r="N74" s="216">
        <f t="shared" si="0"/>
        <v>0.22764868058290666</v>
      </c>
      <c r="R74" s="29">
        <v>134</v>
      </c>
      <c r="S74" s="1">
        <v>3002</v>
      </c>
      <c r="T74" s="1">
        <v>2868</v>
      </c>
      <c r="U74" s="1" t="str">
        <f t="shared" si="1"/>
        <v>20%</v>
      </c>
    </row>
    <row r="75" spans="1:21" x14ac:dyDescent="0.2">
      <c r="A75" s="207" t="s">
        <v>88</v>
      </c>
      <c r="B75" s="215">
        <v>3</v>
      </c>
      <c r="C75" s="215">
        <v>0</v>
      </c>
      <c r="D75" s="215">
        <v>0</v>
      </c>
      <c r="E75" s="215">
        <v>0</v>
      </c>
      <c r="F75" s="215">
        <v>4144</v>
      </c>
      <c r="G75" s="215">
        <v>165</v>
      </c>
      <c r="H75" s="215">
        <v>587</v>
      </c>
      <c r="I75" s="215">
        <v>308</v>
      </c>
      <c r="J75" s="215">
        <v>4141</v>
      </c>
      <c r="K75" s="215">
        <v>165</v>
      </c>
      <c r="L75" s="215">
        <v>587</v>
      </c>
      <c r="M75" s="215">
        <v>308</v>
      </c>
      <c r="N75" s="216">
        <f t="shared" si="0"/>
        <v>0.20380696019996156</v>
      </c>
      <c r="R75" s="29">
        <v>211</v>
      </c>
      <c r="S75" s="1">
        <v>5949</v>
      </c>
      <c r="T75" s="1">
        <v>5738</v>
      </c>
      <c r="U75" s="1" t="str">
        <f t="shared" si="1"/>
        <v>18%</v>
      </c>
    </row>
    <row r="76" spans="1:21" x14ac:dyDescent="0.2">
      <c r="A76" s="207" t="s">
        <v>89</v>
      </c>
      <c r="B76" s="215">
        <v>98</v>
      </c>
      <c r="C76" s="215">
        <v>204</v>
      </c>
      <c r="D76" s="215">
        <v>0</v>
      </c>
      <c r="E76" s="215">
        <v>0</v>
      </c>
      <c r="F76" s="215">
        <v>1871</v>
      </c>
      <c r="G76" s="215">
        <v>273</v>
      </c>
      <c r="H76" s="215">
        <v>190</v>
      </c>
      <c r="I76" s="215">
        <v>0</v>
      </c>
      <c r="J76" s="215">
        <v>1773</v>
      </c>
      <c r="K76" s="215">
        <v>69</v>
      </c>
      <c r="L76" s="215">
        <v>190</v>
      </c>
      <c r="M76" s="215">
        <v>0</v>
      </c>
      <c r="N76" s="216">
        <f t="shared" si="0"/>
        <v>0.12746062992125984</v>
      </c>
      <c r="R76" s="29">
        <v>570</v>
      </c>
      <c r="S76" s="1">
        <v>2759</v>
      </c>
      <c r="T76" s="1">
        <v>2189</v>
      </c>
      <c r="U76" s="1" t="str">
        <f t="shared" si="1"/>
        <v>12%</v>
      </c>
    </row>
    <row r="77" spans="1:21" x14ac:dyDescent="0.2">
      <c r="A77" s="210" t="s">
        <v>113</v>
      </c>
      <c r="B77" s="217">
        <f>SUM(B44:B76)</f>
        <v>2156</v>
      </c>
      <c r="C77" s="217">
        <f t="shared" ref="C77:M77" si="2">SUM(C44:C76)</f>
        <v>1213</v>
      </c>
      <c r="D77" s="217">
        <f t="shared" si="2"/>
        <v>131</v>
      </c>
      <c r="E77" s="217">
        <f t="shared" si="2"/>
        <v>214</v>
      </c>
      <c r="F77" s="217">
        <f t="shared" si="2"/>
        <v>39445</v>
      </c>
      <c r="G77" s="217">
        <f t="shared" si="2"/>
        <v>2562</v>
      </c>
      <c r="H77" s="217">
        <f t="shared" si="2"/>
        <v>7238</v>
      </c>
      <c r="I77" s="217">
        <f t="shared" si="2"/>
        <v>3275</v>
      </c>
      <c r="J77" s="217">
        <f t="shared" si="2"/>
        <v>37289</v>
      </c>
      <c r="K77" s="217">
        <f t="shared" si="2"/>
        <v>1349</v>
      </c>
      <c r="L77" s="217">
        <f t="shared" si="2"/>
        <v>7107</v>
      </c>
      <c r="M77" s="217">
        <f t="shared" si="2"/>
        <v>3061</v>
      </c>
      <c r="N77" s="218">
        <f t="shared" si="0"/>
        <v>0.23597508503052902</v>
      </c>
      <c r="T77" s="1">
        <v>65134</v>
      </c>
      <c r="U77" s="1" t="str">
        <f t="shared" si="1"/>
        <v>18%</v>
      </c>
    </row>
    <row r="79" spans="1:21" x14ac:dyDescent="0.2">
      <c r="A79" s="54" t="s">
        <v>152</v>
      </c>
    </row>
    <row r="80" spans="1:21" x14ac:dyDescent="0.2">
      <c r="A80" s="54" t="s">
        <v>153</v>
      </c>
    </row>
    <row r="81" spans="1:7" x14ac:dyDescent="0.2">
      <c r="A81" s="54"/>
    </row>
    <row r="82" spans="1:7" ht="15.75" x14ac:dyDescent="0.25">
      <c r="A82" s="9" t="s">
        <v>393</v>
      </c>
    </row>
    <row r="83" spans="1:7" ht="15.75" x14ac:dyDescent="0.25">
      <c r="A83" s="9"/>
    </row>
    <row r="84" spans="1:7" ht="15.75" x14ac:dyDescent="0.25">
      <c r="A84" s="258" t="s">
        <v>108</v>
      </c>
      <c r="B84" s="260" t="s">
        <v>154</v>
      </c>
      <c r="C84" s="260"/>
      <c r="D84" s="260"/>
      <c r="E84" s="260"/>
      <c r="F84" s="260"/>
      <c r="G84" s="55"/>
    </row>
    <row r="85" spans="1:7" ht="15.75" x14ac:dyDescent="0.25">
      <c r="A85" s="259"/>
      <c r="B85" s="52">
        <v>1</v>
      </c>
      <c r="C85" s="52">
        <v>2</v>
      </c>
      <c r="D85" s="52">
        <v>3</v>
      </c>
      <c r="E85" s="52" t="s">
        <v>129</v>
      </c>
      <c r="F85" s="52" t="s">
        <v>42</v>
      </c>
      <c r="G85" s="219" t="s">
        <v>155</v>
      </c>
    </row>
    <row r="86" spans="1:7" x14ac:dyDescent="0.2">
      <c r="A86" s="152" t="s">
        <v>55</v>
      </c>
      <c r="B86" s="139">
        <v>696</v>
      </c>
      <c r="C86" s="139">
        <v>617</v>
      </c>
      <c r="D86" s="139">
        <v>144</v>
      </c>
      <c r="E86" s="139">
        <v>8</v>
      </c>
      <c r="F86" s="149">
        <v>1465</v>
      </c>
      <c r="G86" s="220">
        <v>0.1</v>
      </c>
    </row>
    <row r="87" spans="1:7" x14ac:dyDescent="0.2">
      <c r="A87" s="207" t="s">
        <v>56</v>
      </c>
      <c r="B87" s="221">
        <v>2452</v>
      </c>
      <c r="C87" s="221">
        <v>1945</v>
      </c>
      <c r="D87" s="208">
        <v>673</v>
      </c>
      <c r="E87" s="208">
        <v>206</v>
      </c>
      <c r="F87" s="221">
        <v>5276</v>
      </c>
      <c r="G87" s="222">
        <v>0.17</v>
      </c>
    </row>
    <row r="88" spans="1:7" x14ac:dyDescent="0.2">
      <c r="A88" s="207" t="s">
        <v>57</v>
      </c>
      <c r="B88" s="208">
        <v>272</v>
      </c>
      <c r="C88" s="208">
        <v>269</v>
      </c>
      <c r="D88" s="208">
        <v>125</v>
      </c>
      <c r="E88" s="208">
        <v>13</v>
      </c>
      <c r="F88" s="221">
        <v>679</v>
      </c>
      <c r="G88" s="222">
        <v>0.2</v>
      </c>
    </row>
    <row r="89" spans="1:7" x14ac:dyDescent="0.2">
      <c r="A89" s="207" t="s">
        <v>58</v>
      </c>
      <c r="B89" s="221">
        <v>1945</v>
      </c>
      <c r="C89" s="221">
        <v>1258</v>
      </c>
      <c r="D89" s="208">
        <v>484</v>
      </c>
      <c r="E89" s="208">
        <v>51</v>
      </c>
      <c r="F89" s="221">
        <v>3738</v>
      </c>
      <c r="G89" s="222">
        <v>0.14000000000000001</v>
      </c>
    </row>
    <row r="90" spans="1:7" x14ac:dyDescent="0.2">
      <c r="A90" s="207" t="s">
        <v>59</v>
      </c>
      <c r="B90" s="208">
        <v>234</v>
      </c>
      <c r="C90" s="208">
        <v>279</v>
      </c>
      <c r="D90" s="208">
        <v>105</v>
      </c>
      <c r="E90" s="208">
        <v>96</v>
      </c>
      <c r="F90" s="221">
        <v>714</v>
      </c>
      <c r="G90" s="222">
        <v>0.28000000000000003</v>
      </c>
    </row>
    <row r="91" spans="1:7" x14ac:dyDescent="0.2">
      <c r="A91" s="207" t="s">
        <v>60</v>
      </c>
      <c r="B91" s="208">
        <v>292</v>
      </c>
      <c r="C91" s="208">
        <v>303</v>
      </c>
      <c r="D91" s="208">
        <v>139</v>
      </c>
      <c r="E91" s="208">
        <v>42</v>
      </c>
      <c r="F91" s="221">
        <v>776</v>
      </c>
      <c r="G91" s="222">
        <v>0.23</v>
      </c>
    </row>
    <row r="92" spans="1:7" x14ac:dyDescent="0.2">
      <c r="A92" s="207" t="s">
        <v>61</v>
      </c>
      <c r="B92" s="208">
        <v>71</v>
      </c>
      <c r="C92" s="208">
        <v>42</v>
      </c>
      <c r="D92" s="208">
        <v>10</v>
      </c>
      <c r="E92" s="208">
        <v>0</v>
      </c>
      <c r="F92" s="208">
        <v>123</v>
      </c>
      <c r="G92" s="222">
        <v>0.08</v>
      </c>
    </row>
    <row r="93" spans="1:7" x14ac:dyDescent="0.2">
      <c r="A93" s="207" t="s">
        <v>63</v>
      </c>
      <c r="B93" s="221">
        <v>2715</v>
      </c>
      <c r="C93" s="208">
        <v>1575</v>
      </c>
      <c r="D93" s="208">
        <v>550</v>
      </c>
      <c r="E93" s="208">
        <v>80</v>
      </c>
      <c r="F93" s="221">
        <v>4920</v>
      </c>
      <c r="G93" s="222">
        <v>0.13</v>
      </c>
    </row>
    <row r="94" spans="1:7" x14ac:dyDescent="0.2">
      <c r="A94" s="207" t="s">
        <v>64</v>
      </c>
      <c r="B94" s="221">
        <v>2442</v>
      </c>
      <c r="C94" s="221">
        <v>1930</v>
      </c>
      <c r="D94" s="208">
        <v>528</v>
      </c>
      <c r="E94" s="208">
        <v>64</v>
      </c>
      <c r="F94" s="221">
        <v>4964</v>
      </c>
      <c r="G94" s="222">
        <v>0.12</v>
      </c>
    </row>
    <row r="95" spans="1:7" x14ac:dyDescent="0.2">
      <c r="A95" s="207" t="s">
        <v>65</v>
      </c>
      <c r="B95" s="208">
        <v>611</v>
      </c>
      <c r="C95" s="208">
        <v>1317</v>
      </c>
      <c r="D95" s="208">
        <v>519</v>
      </c>
      <c r="E95" s="208">
        <v>165</v>
      </c>
      <c r="F95" s="208">
        <v>2612</v>
      </c>
      <c r="G95" s="222">
        <v>0.26</v>
      </c>
    </row>
    <row r="96" spans="1:7" x14ac:dyDescent="0.2">
      <c r="A96" s="207" t="s">
        <v>66</v>
      </c>
      <c r="B96" s="208">
        <v>495</v>
      </c>
      <c r="C96" s="208">
        <v>737</v>
      </c>
      <c r="D96" s="208">
        <v>323</v>
      </c>
      <c r="E96" s="208">
        <v>21</v>
      </c>
      <c r="F96" s="221">
        <v>1576</v>
      </c>
      <c r="G96" s="222">
        <v>0.22</v>
      </c>
    </row>
    <row r="97" spans="1:7" x14ac:dyDescent="0.2">
      <c r="A97" s="207" t="s">
        <v>67</v>
      </c>
      <c r="B97" s="208">
        <v>704</v>
      </c>
      <c r="C97" s="208">
        <v>707</v>
      </c>
      <c r="D97" s="208">
        <v>433</v>
      </c>
      <c r="E97" s="208">
        <v>62</v>
      </c>
      <c r="F97" s="221">
        <v>1906</v>
      </c>
      <c r="G97" s="222">
        <v>0.26</v>
      </c>
    </row>
    <row r="98" spans="1:7" x14ac:dyDescent="0.2">
      <c r="A98" s="207" t="s">
        <v>68</v>
      </c>
      <c r="B98" s="208">
        <v>615</v>
      </c>
      <c r="C98" s="208">
        <v>960</v>
      </c>
      <c r="D98" s="208">
        <v>202</v>
      </c>
      <c r="E98" s="208">
        <v>73</v>
      </c>
      <c r="F98" s="208">
        <v>1850</v>
      </c>
      <c r="G98" s="222">
        <v>0.15</v>
      </c>
    </row>
    <row r="99" spans="1:7" x14ac:dyDescent="0.2">
      <c r="A99" s="207" t="s">
        <v>69</v>
      </c>
      <c r="B99" s="208">
        <v>973</v>
      </c>
      <c r="C99" s="208">
        <v>800</v>
      </c>
      <c r="D99" s="208">
        <v>260</v>
      </c>
      <c r="E99" s="208">
        <v>50</v>
      </c>
      <c r="F99" s="221">
        <v>2083</v>
      </c>
      <c r="G99" s="222">
        <v>0.15</v>
      </c>
    </row>
    <row r="100" spans="1:7" x14ac:dyDescent="0.2">
      <c r="A100" s="207" t="s">
        <v>70</v>
      </c>
      <c r="B100" s="208">
        <v>1239</v>
      </c>
      <c r="C100" s="208">
        <v>1012</v>
      </c>
      <c r="D100" s="208">
        <v>196</v>
      </c>
      <c r="E100" s="208">
        <v>33</v>
      </c>
      <c r="F100" s="221">
        <v>2480</v>
      </c>
      <c r="G100" s="222">
        <v>0.09</v>
      </c>
    </row>
    <row r="101" spans="1:7" x14ac:dyDescent="0.2">
      <c r="A101" s="207" t="s">
        <v>71</v>
      </c>
      <c r="B101" s="208">
        <v>403</v>
      </c>
      <c r="C101" s="208">
        <v>605</v>
      </c>
      <c r="D101" s="208">
        <v>294</v>
      </c>
      <c r="E101" s="208">
        <v>102</v>
      </c>
      <c r="F101" s="208">
        <v>1404</v>
      </c>
      <c r="G101" s="222">
        <v>0.28000000000000003</v>
      </c>
    </row>
    <row r="102" spans="1:7" x14ac:dyDescent="0.2">
      <c r="A102" s="207" t="s">
        <v>72</v>
      </c>
      <c r="B102" s="208">
        <v>1253</v>
      </c>
      <c r="C102" s="208">
        <v>732</v>
      </c>
      <c r="D102" s="208">
        <v>280</v>
      </c>
      <c r="E102" s="208">
        <v>84</v>
      </c>
      <c r="F102" s="221">
        <v>2349</v>
      </c>
      <c r="G102" s="222">
        <v>0.15</v>
      </c>
    </row>
    <row r="103" spans="1:7" x14ac:dyDescent="0.2">
      <c r="A103" s="207" t="s">
        <v>73</v>
      </c>
      <c r="B103" s="221">
        <v>1776</v>
      </c>
      <c r="C103" s="221">
        <v>802</v>
      </c>
      <c r="D103" s="208">
        <v>154</v>
      </c>
      <c r="E103" s="208">
        <v>8</v>
      </c>
      <c r="F103" s="221">
        <v>2740</v>
      </c>
      <c r="G103" s="222">
        <v>0.06</v>
      </c>
    </row>
    <row r="104" spans="1:7" x14ac:dyDescent="0.2">
      <c r="A104" s="207" t="s">
        <v>74</v>
      </c>
      <c r="B104" s="208">
        <v>299</v>
      </c>
      <c r="C104" s="208">
        <v>211</v>
      </c>
      <c r="D104" s="208">
        <v>65</v>
      </c>
      <c r="E104" s="208">
        <v>10</v>
      </c>
      <c r="F104" s="208">
        <v>585</v>
      </c>
      <c r="G104" s="222">
        <v>0.13</v>
      </c>
    </row>
    <row r="105" spans="1:7" x14ac:dyDescent="0.2">
      <c r="A105" s="207" t="s">
        <v>75</v>
      </c>
      <c r="B105" s="208">
        <v>145</v>
      </c>
      <c r="C105" s="208">
        <v>71</v>
      </c>
      <c r="D105" s="208">
        <v>57</v>
      </c>
      <c r="E105" s="208">
        <v>34</v>
      </c>
      <c r="F105" s="208">
        <v>307</v>
      </c>
      <c r="G105" s="222">
        <v>0.3</v>
      </c>
    </row>
    <row r="106" spans="1:7" x14ac:dyDescent="0.2">
      <c r="A106" s="207" t="s">
        <v>76</v>
      </c>
      <c r="B106" s="208">
        <v>254</v>
      </c>
      <c r="C106" s="208">
        <v>306</v>
      </c>
      <c r="D106" s="208">
        <v>87</v>
      </c>
      <c r="E106" s="208">
        <v>38</v>
      </c>
      <c r="F106" s="221">
        <v>685</v>
      </c>
      <c r="G106" s="222">
        <v>0.18</v>
      </c>
    </row>
    <row r="107" spans="1:7" x14ac:dyDescent="0.2">
      <c r="A107" s="207" t="s">
        <v>77</v>
      </c>
      <c r="B107" s="221">
        <v>847</v>
      </c>
      <c r="C107" s="221">
        <v>786</v>
      </c>
      <c r="D107" s="208">
        <v>216</v>
      </c>
      <c r="E107" s="208">
        <v>40</v>
      </c>
      <c r="F107" s="221">
        <v>1889</v>
      </c>
      <c r="G107" s="222">
        <v>0.14000000000000001</v>
      </c>
    </row>
    <row r="108" spans="1:7" x14ac:dyDescent="0.2">
      <c r="A108" s="207" t="s">
        <v>78</v>
      </c>
      <c r="B108" s="208">
        <v>269</v>
      </c>
      <c r="C108" s="208">
        <v>168</v>
      </c>
      <c r="D108" s="208">
        <v>67</v>
      </c>
      <c r="E108" s="208">
        <v>35</v>
      </c>
      <c r="F108" s="221">
        <v>539</v>
      </c>
      <c r="G108" s="222">
        <v>0.19</v>
      </c>
    </row>
    <row r="109" spans="1:7" x14ac:dyDescent="0.2">
      <c r="A109" s="207" t="s">
        <v>80</v>
      </c>
      <c r="B109" s="208">
        <v>570</v>
      </c>
      <c r="C109" s="208">
        <v>613</v>
      </c>
      <c r="D109" s="208">
        <v>328</v>
      </c>
      <c r="E109" s="208">
        <v>87</v>
      </c>
      <c r="F109" s="221">
        <v>1598</v>
      </c>
      <c r="G109" s="222">
        <v>0.26</v>
      </c>
    </row>
    <row r="110" spans="1:7" x14ac:dyDescent="0.2">
      <c r="A110" s="207" t="s">
        <v>81</v>
      </c>
      <c r="B110" s="221">
        <v>2195</v>
      </c>
      <c r="C110" s="221">
        <v>1988</v>
      </c>
      <c r="D110" s="221">
        <v>1363</v>
      </c>
      <c r="E110" s="208">
        <v>82</v>
      </c>
      <c r="F110" s="221">
        <v>5628</v>
      </c>
      <c r="G110" s="222">
        <v>0.26</v>
      </c>
    </row>
    <row r="111" spans="1:7" x14ac:dyDescent="0.2">
      <c r="A111" s="207" t="s">
        <v>82</v>
      </c>
      <c r="B111" s="208">
        <v>540</v>
      </c>
      <c r="C111" s="208">
        <v>425</v>
      </c>
      <c r="D111" s="208">
        <v>123</v>
      </c>
      <c r="E111" s="208">
        <v>18</v>
      </c>
      <c r="F111" s="221">
        <v>1106</v>
      </c>
      <c r="G111" s="222">
        <v>0.13</v>
      </c>
    </row>
    <row r="112" spans="1:7" x14ac:dyDescent="0.2">
      <c r="A112" s="207" t="s">
        <v>83</v>
      </c>
      <c r="B112" s="208">
        <v>184</v>
      </c>
      <c r="C112" s="208">
        <v>194</v>
      </c>
      <c r="D112" s="208">
        <v>142</v>
      </c>
      <c r="E112" s="208">
        <v>68</v>
      </c>
      <c r="F112" s="208">
        <v>588</v>
      </c>
      <c r="G112" s="222">
        <v>0.36</v>
      </c>
    </row>
    <row r="113" spans="1:11" x14ac:dyDescent="0.2">
      <c r="A113" s="207" t="s">
        <v>84</v>
      </c>
      <c r="B113" s="208">
        <v>858</v>
      </c>
      <c r="C113" s="208">
        <v>957</v>
      </c>
      <c r="D113" s="208">
        <v>314</v>
      </c>
      <c r="E113" s="208">
        <v>30</v>
      </c>
      <c r="F113" s="221">
        <v>2159</v>
      </c>
      <c r="G113" s="222">
        <v>0.16</v>
      </c>
    </row>
    <row r="114" spans="1:11" x14ac:dyDescent="0.2">
      <c r="A114" s="207" t="s">
        <v>85</v>
      </c>
      <c r="B114" s="208">
        <v>156</v>
      </c>
      <c r="C114" s="208">
        <v>140</v>
      </c>
      <c r="D114" s="208">
        <v>71</v>
      </c>
      <c r="E114" s="208">
        <v>23</v>
      </c>
      <c r="F114" s="221">
        <v>390</v>
      </c>
      <c r="G114" s="222">
        <v>0.24</v>
      </c>
    </row>
    <row r="115" spans="1:11" x14ac:dyDescent="0.2">
      <c r="A115" s="207" t="s">
        <v>86</v>
      </c>
      <c r="B115" s="221">
        <v>1946</v>
      </c>
      <c r="C115" s="221">
        <v>1322</v>
      </c>
      <c r="D115" s="221">
        <v>537</v>
      </c>
      <c r="E115" s="208">
        <v>85</v>
      </c>
      <c r="F115" s="221">
        <v>3890</v>
      </c>
      <c r="G115" s="222">
        <v>0.16</v>
      </c>
    </row>
    <row r="116" spans="1:11" x14ac:dyDescent="0.2">
      <c r="A116" s="207" t="s">
        <v>87</v>
      </c>
      <c r="B116" s="208">
        <v>1234</v>
      </c>
      <c r="C116" s="221">
        <v>1257</v>
      </c>
      <c r="D116" s="208">
        <v>446</v>
      </c>
      <c r="E116" s="208">
        <v>65</v>
      </c>
      <c r="F116" s="221">
        <v>3002</v>
      </c>
      <c r="G116" s="222">
        <v>0.17</v>
      </c>
    </row>
    <row r="117" spans="1:11" x14ac:dyDescent="0.2">
      <c r="A117" s="207" t="s">
        <v>88</v>
      </c>
      <c r="B117" s="221">
        <v>1890</v>
      </c>
      <c r="C117" s="221">
        <v>2795</v>
      </c>
      <c r="D117" s="208">
        <v>948</v>
      </c>
      <c r="E117" s="208">
        <v>316</v>
      </c>
      <c r="F117" s="221">
        <v>5949</v>
      </c>
      <c r="G117" s="222">
        <v>0.21</v>
      </c>
    </row>
    <row r="118" spans="1:11" x14ac:dyDescent="0.2">
      <c r="A118" s="207" t="s">
        <v>89</v>
      </c>
      <c r="B118" s="221">
        <v>1023</v>
      </c>
      <c r="C118" s="221">
        <v>935</v>
      </c>
      <c r="D118" s="208">
        <v>631</v>
      </c>
      <c r="E118" s="208">
        <v>170</v>
      </c>
      <c r="F118" s="221">
        <v>2759</v>
      </c>
      <c r="G118" s="222">
        <v>0.28999999999999998</v>
      </c>
    </row>
    <row r="119" spans="1:11" x14ac:dyDescent="0.2">
      <c r="A119" s="210" t="s">
        <v>90</v>
      </c>
      <c r="B119" s="223">
        <f>SUM(B85:B118)</f>
        <v>31599</v>
      </c>
      <c r="C119" s="223">
        <f t="shared" ref="C119:F119" si="3">SUM(C85:C118)</f>
        <v>28060</v>
      </c>
      <c r="D119" s="223">
        <f t="shared" si="3"/>
        <v>10817</v>
      </c>
      <c r="E119" s="223">
        <f t="shared" si="3"/>
        <v>2259</v>
      </c>
      <c r="F119" s="223">
        <f t="shared" si="3"/>
        <v>72729</v>
      </c>
      <c r="G119" s="224">
        <v>0.18</v>
      </c>
    </row>
    <row r="120" spans="1:11" x14ac:dyDescent="0.2">
      <c r="A120" s="2"/>
      <c r="B120" s="32"/>
      <c r="C120" s="32"/>
      <c r="D120" s="32"/>
      <c r="E120" s="32"/>
      <c r="F120" s="32"/>
      <c r="G120" s="56"/>
    </row>
    <row r="121" spans="1:11" x14ac:dyDescent="0.2">
      <c r="A121" s="2" t="s">
        <v>156</v>
      </c>
      <c r="B121" s="32"/>
      <c r="C121" s="32"/>
      <c r="D121" s="32"/>
      <c r="E121" s="32"/>
      <c r="F121" s="32"/>
      <c r="G121" s="2"/>
    </row>
    <row r="122" spans="1:11" x14ac:dyDescent="0.2">
      <c r="A122" s="2"/>
      <c r="B122" s="32"/>
      <c r="C122" s="32"/>
      <c r="D122" s="32"/>
      <c r="E122" s="32"/>
      <c r="F122" s="32"/>
      <c r="G122" s="2"/>
    </row>
    <row r="123" spans="1:11" ht="15.75" x14ac:dyDescent="0.25">
      <c r="A123" s="9" t="s">
        <v>394</v>
      </c>
    </row>
    <row r="125" spans="1:11" ht="78.75" x14ac:dyDescent="0.25">
      <c r="A125" s="146" t="s">
        <v>108</v>
      </c>
      <c r="B125" s="146" t="s">
        <v>139</v>
      </c>
      <c r="C125" s="146" t="s">
        <v>140</v>
      </c>
      <c r="D125" s="146" t="s">
        <v>141</v>
      </c>
      <c r="E125" s="146" t="s">
        <v>142</v>
      </c>
      <c r="F125" s="146" t="s">
        <v>143</v>
      </c>
      <c r="G125" s="146" t="s">
        <v>157</v>
      </c>
      <c r="H125" s="146" t="s">
        <v>145</v>
      </c>
      <c r="I125" s="146" t="s">
        <v>146</v>
      </c>
      <c r="K125" s="2"/>
    </row>
    <row r="126" spans="1:11" x14ac:dyDescent="0.2">
      <c r="A126" s="152" t="s">
        <v>55</v>
      </c>
      <c r="B126" s="139">
        <v>317</v>
      </c>
      <c r="C126" s="139">
        <v>855</v>
      </c>
      <c r="D126" s="139">
        <v>153</v>
      </c>
      <c r="E126" s="139">
        <v>0</v>
      </c>
      <c r="F126" s="139">
        <v>87</v>
      </c>
      <c r="G126" s="139">
        <v>1</v>
      </c>
      <c r="H126" s="139">
        <v>1</v>
      </c>
      <c r="I126" s="153">
        <v>1414</v>
      </c>
      <c r="K126" s="2"/>
    </row>
    <row r="127" spans="1:11" x14ac:dyDescent="0.2">
      <c r="A127" s="207" t="s">
        <v>56</v>
      </c>
      <c r="B127" s="221">
        <v>1466</v>
      </c>
      <c r="C127" s="208">
        <v>4</v>
      </c>
      <c r="D127" s="208">
        <v>1929</v>
      </c>
      <c r="E127" s="208">
        <v>426</v>
      </c>
      <c r="F127" s="208">
        <v>967</v>
      </c>
      <c r="G127" s="208">
        <v>18</v>
      </c>
      <c r="H127" s="208">
        <v>4</v>
      </c>
      <c r="I127" s="213">
        <v>4814</v>
      </c>
      <c r="K127" s="2"/>
    </row>
    <row r="128" spans="1:11" x14ac:dyDescent="0.2">
      <c r="A128" s="207" t="s">
        <v>57</v>
      </c>
      <c r="B128" s="208">
        <v>256</v>
      </c>
      <c r="C128" s="221">
        <v>72</v>
      </c>
      <c r="D128" s="208">
        <v>117</v>
      </c>
      <c r="E128" s="208">
        <v>9</v>
      </c>
      <c r="F128" s="208">
        <v>144</v>
      </c>
      <c r="G128" s="208">
        <v>17</v>
      </c>
      <c r="H128" s="208">
        <v>0</v>
      </c>
      <c r="I128" s="213">
        <v>615</v>
      </c>
      <c r="K128" s="2"/>
    </row>
    <row r="129" spans="1:11" x14ac:dyDescent="0.2">
      <c r="A129" s="207" t="s">
        <v>58</v>
      </c>
      <c r="B129" s="221">
        <v>2464</v>
      </c>
      <c r="C129" s="208">
        <v>0</v>
      </c>
      <c r="D129" s="208">
        <v>77</v>
      </c>
      <c r="E129" s="208">
        <v>150</v>
      </c>
      <c r="F129" s="208">
        <v>857</v>
      </c>
      <c r="G129" s="208">
        <v>14</v>
      </c>
      <c r="H129" s="208">
        <v>0</v>
      </c>
      <c r="I129" s="213">
        <v>3562</v>
      </c>
      <c r="K129" s="2"/>
    </row>
    <row r="130" spans="1:11" x14ac:dyDescent="0.2">
      <c r="A130" s="207" t="s">
        <v>59</v>
      </c>
      <c r="B130" s="208">
        <v>401</v>
      </c>
      <c r="C130" s="208">
        <v>128</v>
      </c>
      <c r="D130" s="208">
        <v>1</v>
      </c>
      <c r="E130" s="208">
        <v>0</v>
      </c>
      <c r="F130" s="208">
        <v>57</v>
      </c>
      <c r="G130" s="208">
        <v>22</v>
      </c>
      <c r="H130" s="208">
        <v>0</v>
      </c>
      <c r="I130" s="213">
        <v>609</v>
      </c>
      <c r="K130" s="2"/>
    </row>
    <row r="131" spans="1:11" x14ac:dyDescent="0.2">
      <c r="A131" s="207" t="s">
        <v>60</v>
      </c>
      <c r="B131" s="208">
        <v>602</v>
      </c>
      <c r="C131" s="208">
        <v>0</v>
      </c>
      <c r="D131" s="208">
        <v>0</v>
      </c>
      <c r="E131" s="208">
        <v>0</v>
      </c>
      <c r="F131" s="208">
        <v>2</v>
      </c>
      <c r="G131" s="208">
        <v>16</v>
      </c>
      <c r="H131" s="208">
        <v>0</v>
      </c>
      <c r="I131" s="213">
        <v>620</v>
      </c>
      <c r="K131" s="2"/>
    </row>
    <row r="132" spans="1:11" x14ac:dyDescent="0.2">
      <c r="A132" s="207" t="s">
        <v>61</v>
      </c>
      <c r="B132" s="208">
        <v>118</v>
      </c>
      <c r="C132" s="208">
        <v>0</v>
      </c>
      <c r="D132" s="208">
        <v>0</v>
      </c>
      <c r="E132" s="208">
        <v>0</v>
      </c>
      <c r="F132" s="208">
        <v>0</v>
      </c>
      <c r="G132" s="208">
        <v>0</v>
      </c>
      <c r="H132" s="208">
        <v>0</v>
      </c>
      <c r="I132" s="209">
        <v>118</v>
      </c>
      <c r="K132" s="2"/>
    </row>
    <row r="133" spans="1:11" x14ac:dyDescent="0.2">
      <c r="A133" s="207" t="s">
        <v>63</v>
      </c>
      <c r="B133" s="221">
        <v>4084</v>
      </c>
      <c r="C133" s="208">
        <v>14</v>
      </c>
      <c r="D133" s="208">
        <v>0</v>
      </c>
      <c r="E133" s="208">
        <v>0</v>
      </c>
      <c r="F133" s="208">
        <v>534</v>
      </c>
      <c r="G133" s="208">
        <v>53</v>
      </c>
      <c r="H133" s="208">
        <v>4</v>
      </c>
      <c r="I133" s="213">
        <v>4689</v>
      </c>
      <c r="K133" s="2"/>
    </row>
    <row r="134" spans="1:11" x14ac:dyDescent="0.2">
      <c r="A134" s="207" t="s">
        <v>64</v>
      </c>
      <c r="B134" s="221">
        <v>3416</v>
      </c>
      <c r="C134" s="208">
        <v>2</v>
      </c>
      <c r="D134" s="208">
        <v>25</v>
      </c>
      <c r="E134" s="208">
        <v>724</v>
      </c>
      <c r="F134" s="208">
        <v>350</v>
      </c>
      <c r="G134" s="208">
        <v>13</v>
      </c>
      <c r="H134" s="208">
        <v>54</v>
      </c>
      <c r="I134" s="213">
        <v>4584</v>
      </c>
      <c r="K134" s="2"/>
    </row>
    <row r="135" spans="1:11" x14ac:dyDescent="0.2">
      <c r="A135" s="207" t="s">
        <v>65</v>
      </c>
      <c r="B135" s="208">
        <v>525</v>
      </c>
      <c r="C135" s="208">
        <v>975</v>
      </c>
      <c r="D135" s="208">
        <v>0</v>
      </c>
      <c r="E135" s="208">
        <v>0</v>
      </c>
      <c r="F135" s="208">
        <v>106</v>
      </c>
      <c r="G135" s="208">
        <v>18</v>
      </c>
      <c r="H135" s="208">
        <v>9</v>
      </c>
      <c r="I135" s="209">
        <v>1633</v>
      </c>
      <c r="K135" s="2"/>
    </row>
    <row r="136" spans="1:11" x14ac:dyDescent="0.2">
      <c r="A136" s="207" t="s">
        <v>66</v>
      </c>
      <c r="B136" s="221">
        <v>843</v>
      </c>
      <c r="C136" s="208">
        <v>5</v>
      </c>
      <c r="D136" s="208">
        <v>0</v>
      </c>
      <c r="E136" s="208">
        <v>517</v>
      </c>
      <c r="F136" s="208">
        <v>27</v>
      </c>
      <c r="G136" s="208">
        <v>-1</v>
      </c>
      <c r="H136" s="208">
        <v>11</v>
      </c>
      <c r="I136" s="213">
        <v>1402</v>
      </c>
      <c r="K136" s="2"/>
    </row>
    <row r="137" spans="1:11" x14ac:dyDescent="0.2">
      <c r="A137" s="207" t="s">
        <v>67</v>
      </c>
      <c r="B137" s="221">
        <v>1376</v>
      </c>
      <c r="C137" s="208">
        <v>0</v>
      </c>
      <c r="D137" s="208">
        <v>0</v>
      </c>
      <c r="E137" s="208">
        <v>27</v>
      </c>
      <c r="F137" s="208">
        <v>19</v>
      </c>
      <c r="G137" s="208">
        <v>20</v>
      </c>
      <c r="H137" s="208">
        <v>23</v>
      </c>
      <c r="I137" s="213">
        <v>1465</v>
      </c>
      <c r="K137" s="2"/>
    </row>
    <row r="138" spans="1:11" x14ac:dyDescent="0.2">
      <c r="A138" s="207" t="s">
        <v>68</v>
      </c>
      <c r="B138" s="208">
        <v>1232</v>
      </c>
      <c r="C138" s="208">
        <v>0</v>
      </c>
      <c r="D138" s="208">
        <v>5</v>
      </c>
      <c r="E138" s="208">
        <v>87</v>
      </c>
      <c r="F138" s="208">
        <v>79</v>
      </c>
      <c r="G138" s="208">
        <v>5</v>
      </c>
      <c r="H138" s="208">
        <v>13</v>
      </c>
      <c r="I138" s="209">
        <v>1421</v>
      </c>
      <c r="K138" s="2"/>
    </row>
    <row r="139" spans="1:11" x14ac:dyDescent="0.2">
      <c r="A139" s="207" t="s">
        <v>69</v>
      </c>
      <c r="B139" s="221">
        <v>1041</v>
      </c>
      <c r="C139" s="208">
        <v>560</v>
      </c>
      <c r="D139" s="208">
        <v>104</v>
      </c>
      <c r="E139" s="208">
        <v>0</v>
      </c>
      <c r="F139" s="208">
        <v>84</v>
      </c>
      <c r="G139" s="208">
        <v>25</v>
      </c>
      <c r="H139" s="208">
        <v>115</v>
      </c>
      <c r="I139" s="213">
        <v>1929</v>
      </c>
      <c r="K139" s="2"/>
    </row>
    <row r="140" spans="1:11" x14ac:dyDescent="0.2">
      <c r="A140" s="207" t="s">
        <v>70</v>
      </c>
      <c r="B140" s="208">
        <v>593</v>
      </c>
      <c r="C140" s="208">
        <v>0</v>
      </c>
      <c r="D140" s="208">
        <v>1110</v>
      </c>
      <c r="E140" s="208">
        <v>0</v>
      </c>
      <c r="F140" s="208">
        <v>617</v>
      </c>
      <c r="G140" s="208">
        <v>11</v>
      </c>
      <c r="H140" s="208">
        <v>6</v>
      </c>
      <c r="I140" s="213">
        <v>2337</v>
      </c>
      <c r="K140" s="2"/>
    </row>
    <row r="141" spans="1:11" x14ac:dyDescent="0.2">
      <c r="A141" s="207" t="s">
        <v>71</v>
      </c>
      <c r="B141" s="208">
        <v>697</v>
      </c>
      <c r="C141" s="208">
        <v>377</v>
      </c>
      <c r="D141" s="208">
        <v>0</v>
      </c>
      <c r="E141" s="208">
        <v>0</v>
      </c>
      <c r="F141" s="208">
        <v>269</v>
      </c>
      <c r="G141" s="208">
        <v>7</v>
      </c>
      <c r="H141" s="208">
        <v>0</v>
      </c>
      <c r="I141" s="209">
        <v>1350</v>
      </c>
      <c r="K141" s="2"/>
    </row>
    <row r="142" spans="1:11" x14ac:dyDescent="0.2">
      <c r="A142" s="207" t="s">
        <v>72</v>
      </c>
      <c r="B142" s="208">
        <v>814</v>
      </c>
      <c r="C142" s="208">
        <v>6</v>
      </c>
      <c r="D142" s="208">
        <v>283</v>
      </c>
      <c r="E142" s="208">
        <v>315</v>
      </c>
      <c r="F142" s="208">
        <v>797</v>
      </c>
      <c r="G142" s="208">
        <v>12</v>
      </c>
      <c r="H142" s="208">
        <v>18</v>
      </c>
      <c r="I142" s="213">
        <v>2245</v>
      </c>
      <c r="K142" s="2"/>
    </row>
    <row r="143" spans="1:11" x14ac:dyDescent="0.2">
      <c r="A143" s="207" t="s">
        <v>73</v>
      </c>
      <c r="B143" s="221">
        <v>924</v>
      </c>
      <c r="C143" s="208">
        <v>0</v>
      </c>
      <c r="D143" s="208">
        <v>487</v>
      </c>
      <c r="E143" s="208">
        <v>0</v>
      </c>
      <c r="F143" s="208">
        <v>1186</v>
      </c>
      <c r="G143" s="208">
        <v>4</v>
      </c>
      <c r="H143" s="208">
        <v>2</v>
      </c>
      <c r="I143" s="213">
        <v>2603</v>
      </c>
      <c r="K143" s="2"/>
    </row>
    <row r="144" spans="1:11" x14ac:dyDescent="0.2">
      <c r="A144" s="207" t="s">
        <v>74</v>
      </c>
      <c r="B144" s="208">
        <v>290</v>
      </c>
      <c r="C144" s="208">
        <v>0</v>
      </c>
      <c r="D144" s="208">
        <v>0</v>
      </c>
      <c r="E144" s="208">
        <v>31</v>
      </c>
      <c r="F144" s="208">
        <v>166</v>
      </c>
      <c r="G144" s="208">
        <v>6</v>
      </c>
      <c r="H144" s="208">
        <v>16</v>
      </c>
      <c r="I144" s="209">
        <v>509</v>
      </c>
      <c r="K144" s="2"/>
    </row>
    <row r="145" spans="1:11" x14ac:dyDescent="0.2">
      <c r="A145" s="207" t="s">
        <v>75</v>
      </c>
      <c r="B145" s="208">
        <v>159</v>
      </c>
      <c r="C145" s="208">
        <v>0</v>
      </c>
      <c r="D145" s="208">
        <v>0</v>
      </c>
      <c r="E145" s="208">
        <v>0</v>
      </c>
      <c r="F145" s="208">
        <v>0</v>
      </c>
      <c r="G145" s="208">
        <v>-3</v>
      </c>
      <c r="H145" s="208">
        <v>21</v>
      </c>
      <c r="I145" s="209">
        <v>177</v>
      </c>
      <c r="K145" s="2"/>
    </row>
    <row r="146" spans="1:11" x14ac:dyDescent="0.2">
      <c r="A146" s="207" t="s">
        <v>76</v>
      </c>
      <c r="B146" s="221">
        <v>552</v>
      </c>
      <c r="C146" s="208">
        <v>7</v>
      </c>
      <c r="D146" s="208">
        <v>0</v>
      </c>
      <c r="E146" s="208">
        <v>1</v>
      </c>
      <c r="F146" s="208">
        <v>30</v>
      </c>
      <c r="G146" s="208">
        <v>18</v>
      </c>
      <c r="H146" s="208">
        <v>2</v>
      </c>
      <c r="I146" s="213">
        <v>610</v>
      </c>
      <c r="K146" s="2"/>
    </row>
    <row r="147" spans="1:11" x14ac:dyDescent="0.2">
      <c r="A147" s="207" t="s">
        <v>77</v>
      </c>
      <c r="B147" s="221">
        <v>1496</v>
      </c>
      <c r="C147" s="208">
        <v>32</v>
      </c>
      <c r="D147" s="208">
        <v>0</v>
      </c>
      <c r="E147" s="221">
        <v>0</v>
      </c>
      <c r="F147" s="208">
        <v>149</v>
      </c>
      <c r="G147" s="208">
        <v>14</v>
      </c>
      <c r="H147" s="208">
        <v>51</v>
      </c>
      <c r="I147" s="213">
        <v>1742</v>
      </c>
      <c r="K147" s="2"/>
    </row>
    <row r="148" spans="1:11" x14ac:dyDescent="0.2">
      <c r="A148" s="207" t="s">
        <v>78</v>
      </c>
      <c r="B148" s="221">
        <v>275</v>
      </c>
      <c r="C148" s="208">
        <v>0</v>
      </c>
      <c r="D148" s="208">
        <v>0</v>
      </c>
      <c r="E148" s="208">
        <v>20</v>
      </c>
      <c r="F148" s="208">
        <v>109</v>
      </c>
      <c r="G148" s="208">
        <v>16</v>
      </c>
      <c r="H148" s="208">
        <v>26</v>
      </c>
      <c r="I148" s="213">
        <v>446</v>
      </c>
      <c r="K148" s="2"/>
    </row>
    <row r="149" spans="1:11" x14ac:dyDescent="0.2">
      <c r="A149" s="207" t="s">
        <v>80</v>
      </c>
      <c r="B149" s="208">
        <v>1292</v>
      </c>
      <c r="C149" s="208">
        <v>3</v>
      </c>
      <c r="D149" s="208">
        <v>0</v>
      </c>
      <c r="E149" s="208">
        <v>36</v>
      </c>
      <c r="F149" s="208">
        <v>104</v>
      </c>
      <c r="G149" s="208">
        <v>14</v>
      </c>
      <c r="H149" s="208">
        <v>3</v>
      </c>
      <c r="I149" s="209">
        <v>1452</v>
      </c>
      <c r="K149" s="2"/>
    </row>
    <row r="150" spans="1:11" x14ac:dyDescent="0.2">
      <c r="A150" s="207" t="s">
        <v>81</v>
      </c>
      <c r="B150" s="221">
        <v>2883</v>
      </c>
      <c r="C150" s="221">
        <v>1225</v>
      </c>
      <c r="D150" s="208">
        <v>1373</v>
      </c>
      <c r="E150" s="208">
        <v>0</v>
      </c>
      <c r="F150" s="208">
        <v>22</v>
      </c>
      <c r="G150" s="208">
        <v>7</v>
      </c>
      <c r="H150" s="208">
        <v>47</v>
      </c>
      <c r="I150" s="213">
        <v>5557</v>
      </c>
      <c r="K150" s="2"/>
    </row>
    <row r="151" spans="1:11" x14ac:dyDescent="0.2">
      <c r="A151" s="207" t="s">
        <v>82</v>
      </c>
      <c r="B151" s="208">
        <v>940</v>
      </c>
      <c r="C151" s="208">
        <v>0</v>
      </c>
      <c r="D151" s="208">
        <v>0</v>
      </c>
      <c r="E151" s="208">
        <v>1</v>
      </c>
      <c r="F151" s="208">
        <v>40</v>
      </c>
      <c r="G151" s="208">
        <v>6</v>
      </c>
      <c r="H151" s="208">
        <v>36</v>
      </c>
      <c r="I151" s="213">
        <v>1023</v>
      </c>
      <c r="K151" s="2"/>
    </row>
    <row r="152" spans="1:11" x14ac:dyDescent="0.2">
      <c r="A152" s="207" t="s">
        <v>83</v>
      </c>
      <c r="B152" s="208">
        <v>484</v>
      </c>
      <c r="C152" s="208">
        <v>0</v>
      </c>
      <c r="D152" s="208">
        <v>0</v>
      </c>
      <c r="E152" s="208">
        <v>0</v>
      </c>
      <c r="F152" s="208">
        <v>29</v>
      </c>
      <c r="G152" s="208">
        <v>9</v>
      </c>
      <c r="H152" s="208">
        <v>2</v>
      </c>
      <c r="I152" s="209">
        <v>524</v>
      </c>
      <c r="K152" s="2"/>
    </row>
    <row r="153" spans="1:11" x14ac:dyDescent="0.2">
      <c r="A153" s="207" t="s">
        <v>84</v>
      </c>
      <c r="B153" s="221">
        <v>1044</v>
      </c>
      <c r="C153" s="208">
        <v>3</v>
      </c>
      <c r="D153" s="208">
        <v>763</v>
      </c>
      <c r="E153" s="208">
        <v>0</v>
      </c>
      <c r="F153" s="208">
        <v>10</v>
      </c>
      <c r="G153" s="208">
        <v>4</v>
      </c>
      <c r="H153" s="208">
        <v>8</v>
      </c>
      <c r="I153" s="213">
        <v>1832</v>
      </c>
      <c r="K153" s="2"/>
    </row>
    <row r="154" spans="1:11" x14ac:dyDescent="0.2">
      <c r="A154" s="207" t="s">
        <v>85</v>
      </c>
      <c r="B154" s="208">
        <v>282</v>
      </c>
      <c r="C154" s="208">
        <v>0</v>
      </c>
      <c r="D154" s="208">
        <v>8</v>
      </c>
      <c r="E154" s="208">
        <v>0</v>
      </c>
      <c r="F154" s="208">
        <v>33</v>
      </c>
      <c r="G154" s="208">
        <v>15</v>
      </c>
      <c r="H154" s="208">
        <v>1</v>
      </c>
      <c r="I154" s="213">
        <v>339</v>
      </c>
      <c r="K154" s="2"/>
    </row>
    <row r="155" spans="1:11" x14ac:dyDescent="0.2">
      <c r="A155" s="207" t="s">
        <v>86</v>
      </c>
      <c r="B155" s="221">
        <v>2169</v>
      </c>
      <c r="C155" s="208">
        <v>0</v>
      </c>
      <c r="D155" s="221">
        <v>319</v>
      </c>
      <c r="E155" s="208">
        <v>48</v>
      </c>
      <c r="F155" s="208">
        <v>140</v>
      </c>
      <c r="G155" s="208">
        <v>32</v>
      </c>
      <c r="H155" s="208">
        <v>10</v>
      </c>
      <c r="I155" s="213">
        <v>2718</v>
      </c>
      <c r="K155" s="32"/>
    </row>
    <row r="156" spans="1:11" x14ac:dyDescent="0.2">
      <c r="A156" s="207" t="s">
        <v>87</v>
      </c>
      <c r="B156" s="221">
        <v>1613</v>
      </c>
      <c r="C156" s="208">
        <v>730</v>
      </c>
      <c r="D156" s="208">
        <v>0</v>
      </c>
      <c r="E156" s="208">
        <v>388</v>
      </c>
      <c r="F156" s="208">
        <v>58</v>
      </c>
      <c r="G156" s="208">
        <v>25</v>
      </c>
      <c r="H156" s="208">
        <v>54</v>
      </c>
      <c r="I156" s="213">
        <v>2868</v>
      </c>
      <c r="K156" s="2"/>
    </row>
    <row r="157" spans="1:11" x14ac:dyDescent="0.2">
      <c r="A157" s="207" t="s">
        <v>88</v>
      </c>
      <c r="B157" s="221">
        <v>902</v>
      </c>
      <c r="C157" s="208">
        <v>2</v>
      </c>
      <c r="D157" s="208">
        <v>2442</v>
      </c>
      <c r="E157" s="221">
        <v>2220</v>
      </c>
      <c r="F157" s="208">
        <v>141</v>
      </c>
      <c r="G157" s="208">
        <v>14</v>
      </c>
      <c r="H157" s="208">
        <v>17</v>
      </c>
      <c r="I157" s="213">
        <v>5738</v>
      </c>
      <c r="K157" s="2"/>
    </row>
    <row r="158" spans="1:11" x14ac:dyDescent="0.2">
      <c r="A158" s="207" t="s">
        <v>89</v>
      </c>
      <c r="B158" s="221">
        <v>2162</v>
      </c>
      <c r="C158" s="208">
        <v>6</v>
      </c>
      <c r="D158" s="208">
        <v>0</v>
      </c>
      <c r="E158" s="208">
        <v>0</v>
      </c>
      <c r="F158" s="208">
        <v>19</v>
      </c>
      <c r="G158" s="208">
        <v>0</v>
      </c>
      <c r="H158" s="208">
        <v>2</v>
      </c>
      <c r="I158" s="213">
        <v>2189</v>
      </c>
      <c r="K158" s="2"/>
    </row>
    <row r="159" spans="1:11" x14ac:dyDescent="0.2">
      <c r="A159" s="210" t="s">
        <v>90</v>
      </c>
      <c r="B159" s="223">
        <f>SUM(B126:B158)</f>
        <v>37712</v>
      </c>
      <c r="C159" s="223">
        <f t="shared" ref="C159:I159" si="4">SUM(C126:C158)</f>
        <v>5006</v>
      </c>
      <c r="D159" s="223">
        <f t="shared" si="4"/>
        <v>9196</v>
      </c>
      <c r="E159" s="223">
        <f t="shared" si="4"/>
        <v>5000</v>
      </c>
      <c r="F159" s="223">
        <f t="shared" si="4"/>
        <v>7232</v>
      </c>
      <c r="G159" s="223">
        <f t="shared" si="4"/>
        <v>432</v>
      </c>
      <c r="H159" s="223">
        <f t="shared" si="4"/>
        <v>556</v>
      </c>
      <c r="I159" s="214">
        <f t="shared" si="4"/>
        <v>65134</v>
      </c>
      <c r="K159" s="32"/>
    </row>
    <row r="161" spans="1:5" x14ac:dyDescent="0.2">
      <c r="A161" s="1" t="s">
        <v>158</v>
      </c>
    </row>
    <row r="162" spans="1:5" ht="15.75" x14ac:dyDescent="0.25">
      <c r="A162" s="9"/>
    </row>
    <row r="164" spans="1:5" ht="15.75" x14ac:dyDescent="0.25">
      <c r="A164" s="9" t="s">
        <v>395</v>
      </c>
    </row>
    <row r="165" spans="1:5" x14ac:dyDescent="0.2">
      <c r="A165" s="1" t="s">
        <v>147</v>
      </c>
    </row>
    <row r="167" spans="1:5" ht="15.75" x14ac:dyDescent="0.25">
      <c r="A167" s="9" t="s">
        <v>396</v>
      </c>
    </row>
    <row r="168" spans="1:5" ht="15.75" x14ac:dyDescent="0.25">
      <c r="A168" s="9"/>
    </row>
    <row r="169" spans="1:5" ht="29.45" customHeight="1" x14ac:dyDescent="0.25">
      <c r="A169" s="146" t="s">
        <v>108</v>
      </c>
      <c r="B169" s="146" t="s">
        <v>148</v>
      </c>
      <c r="C169" s="146" t="s">
        <v>149</v>
      </c>
      <c r="D169" s="146" t="s">
        <v>150</v>
      </c>
      <c r="E169" s="146" t="s">
        <v>151</v>
      </c>
    </row>
    <row r="170" spans="1:5" x14ac:dyDescent="0.2">
      <c r="A170" s="152" t="s">
        <v>55</v>
      </c>
      <c r="B170" s="139">
        <v>0</v>
      </c>
      <c r="C170" s="139">
        <v>0</v>
      </c>
      <c r="D170" s="139">
        <v>0</v>
      </c>
      <c r="E170" s="140">
        <v>0</v>
      </c>
    </row>
    <row r="171" spans="1:5" x14ac:dyDescent="0.2">
      <c r="A171" s="207" t="s">
        <v>56</v>
      </c>
      <c r="B171" s="208">
        <v>12</v>
      </c>
      <c r="C171" s="208">
        <v>-24</v>
      </c>
      <c r="D171" s="208">
        <v>8</v>
      </c>
      <c r="E171" s="209">
        <v>-4</v>
      </c>
    </row>
    <row r="172" spans="1:5" x14ac:dyDescent="0.2">
      <c r="A172" s="207" t="s">
        <v>57</v>
      </c>
      <c r="B172" s="208">
        <v>0</v>
      </c>
      <c r="C172" s="208">
        <v>0</v>
      </c>
      <c r="D172" s="208">
        <v>0</v>
      </c>
      <c r="E172" s="209">
        <v>0</v>
      </c>
    </row>
    <row r="173" spans="1:5" x14ac:dyDescent="0.2">
      <c r="A173" s="207" t="s">
        <v>58</v>
      </c>
      <c r="B173" s="221">
        <v>23</v>
      </c>
      <c r="C173" s="208">
        <v>-45</v>
      </c>
      <c r="D173" s="208">
        <v>-23</v>
      </c>
      <c r="E173" s="213">
        <v>-45</v>
      </c>
    </row>
    <row r="174" spans="1:5" x14ac:dyDescent="0.2">
      <c r="A174" s="207" t="s">
        <v>59</v>
      </c>
      <c r="B174" s="208">
        <v>0</v>
      </c>
      <c r="C174" s="208">
        <v>0</v>
      </c>
      <c r="D174" s="208">
        <v>9</v>
      </c>
      <c r="E174" s="209">
        <v>9</v>
      </c>
    </row>
    <row r="175" spans="1:5" x14ac:dyDescent="0.2">
      <c r="A175" s="207" t="s">
        <v>60</v>
      </c>
      <c r="B175" s="208">
        <v>165</v>
      </c>
      <c r="C175" s="208">
        <v>0</v>
      </c>
      <c r="D175" s="208">
        <v>-4</v>
      </c>
      <c r="E175" s="209">
        <v>161</v>
      </c>
    </row>
    <row r="176" spans="1:5" x14ac:dyDescent="0.2">
      <c r="A176" s="207" t="s">
        <v>61</v>
      </c>
      <c r="B176" s="208">
        <v>619</v>
      </c>
      <c r="C176" s="208">
        <v>0</v>
      </c>
      <c r="D176" s="208">
        <v>0</v>
      </c>
      <c r="E176" s="209">
        <v>619</v>
      </c>
    </row>
    <row r="177" spans="1:5" x14ac:dyDescent="0.2">
      <c r="A177" s="207" t="s">
        <v>63</v>
      </c>
      <c r="B177" s="208">
        <v>0</v>
      </c>
      <c r="C177" s="208">
        <v>-89</v>
      </c>
      <c r="D177" s="208">
        <v>-28</v>
      </c>
      <c r="E177" s="209">
        <v>-117</v>
      </c>
    </row>
    <row r="178" spans="1:5" x14ac:dyDescent="0.2">
      <c r="A178" s="207" t="s">
        <v>64</v>
      </c>
      <c r="B178" s="208">
        <v>1106</v>
      </c>
      <c r="C178" s="208">
        <v>19</v>
      </c>
      <c r="D178" s="208">
        <v>149</v>
      </c>
      <c r="E178" s="209">
        <v>1274</v>
      </c>
    </row>
    <row r="179" spans="1:5" x14ac:dyDescent="0.2">
      <c r="A179" s="207" t="s">
        <v>65</v>
      </c>
      <c r="B179" s="208">
        <v>0</v>
      </c>
      <c r="C179" s="208">
        <v>62</v>
      </c>
      <c r="D179" s="208">
        <v>12</v>
      </c>
      <c r="E179" s="209">
        <v>74</v>
      </c>
    </row>
    <row r="180" spans="1:5" x14ac:dyDescent="0.2">
      <c r="A180" s="207" t="s">
        <v>66</v>
      </c>
      <c r="B180" s="208">
        <v>0</v>
      </c>
      <c r="C180" s="208">
        <v>0</v>
      </c>
      <c r="D180" s="208">
        <v>8</v>
      </c>
      <c r="E180" s="209">
        <v>8</v>
      </c>
    </row>
    <row r="181" spans="1:5" x14ac:dyDescent="0.2">
      <c r="A181" s="207" t="s">
        <v>67</v>
      </c>
      <c r="B181" s="208">
        <v>0</v>
      </c>
      <c r="C181" s="208">
        <v>4</v>
      </c>
      <c r="D181" s="208">
        <v>15</v>
      </c>
      <c r="E181" s="209">
        <v>19</v>
      </c>
    </row>
    <row r="182" spans="1:5" x14ac:dyDescent="0.2">
      <c r="A182" s="207" t="s">
        <v>68</v>
      </c>
      <c r="B182" s="208">
        <v>17</v>
      </c>
      <c r="C182" s="208">
        <v>0</v>
      </c>
      <c r="D182" s="208">
        <v>0</v>
      </c>
      <c r="E182" s="209">
        <v>17</v>
      </c>
    </row>
    <row r="183" spans="1:5" x14ac:dyDescent="0.2">
      <c r="A183" s="207" t="s">
        <v>69</v>
      </c>
      <c r="B183" s="208">
        <v>0</v>
      </c>
      <c r="C183" s="208">
        <v>1</v>
      </c>
      <c r="D183" s="208">
        <v>15</v>
      </c>
      <c r="E183" s="209">
        <v>16</v>
      </c>
    </row>
    <row r="184" spans="1:5" x14ac:dyDescent="0.2">
      <c r="A184" s="207" t="s">
        <v>70</v>
      </c>
      <c r="B184" s="208">
        <v>0</v>
      </c>
      <c r="C184" s="208">
        <v>47</v>
      </c>
      <c r="D184" s="208">
        <v>24</v>
      </c>
      <c r="E184" s="209">
        <v>71</v>
      </c>
    </row>
    <row r="185" spans="1:5" x14ac:dyDescent="0.2">
      <c r="A185" s="207" t="s">
        <v>71</v>
      </c>
      <c r="B185" s="208">
        <v>0</v>
      </c>
      <c r="C185" s="208">
        <v>-46</v>
      </c>
      <c r="D185" s="208">
        <v>0</v>
      </c>
      <c r="E185" s="209">
        <v>-46</v>
      </c>
    </row>
    <row r="186" spans="1:5" x14ac:dyDescent="0.2">
      <c r="A186" s="207" t="s">
        <v>72</v>
      </c>
      <c r="B186" s="208">
        <v>0</v>
      </c>
      <c r="C186" s="208">
        <v>0</v>
      </c>
      <c r="D186" s="208">
        <v>-16</v>
      </c>
      <c r="E186" s="209">
        <v>-16</v>
      </c>
    </row>
    <row r="187" spans="1:5" x14ac:dyDescent="0.2">
      <c r="A187" s="207" t="s">
        <v>73</v>
      </c>
      <c r="B187" s="208">
        <v>0</v>
      </c>
      <c r="C187" s="208">
        <v>33</v>
      </c>
      <c r="D187" s="208">
        <v>0</v>
      </c>
      <c r="E187" s="209">
        <v>33</v>
      </c>
    </row>
    <row r="188" spans="1:5" x14ac:dyDescent="0.2">
      <c r="A188" s="207" t="s">
        <v>74</v>
      </c>
      <c r="B188" s="208">
        <v>257</v>
      </c>
      <c r="C188" s="208">
        <v>-20</v>
      </c>
      <c r="D188" s="208">
        <v>57</v>
      </c>
      <c r="E188" s="209">
        <v>294</v>
      </c>
    </row>
    <row r="189" spans="1:5" x14ac:dyDescent="0.2">
      <c r="A189" s="207" t="s">
        <v>75</v>
      </c>
      <c r="B189" s="208">
        <v>0</v>
      </c>
      <c r="C189" s="208">
        <v>13</v>
      </c>
      <c r="D189" s="208">
        <v>-36</v>
      </c>
      <c r="E189" s="209">
        <v>-23</v>
      </c>
    </row>
    <row r="190" spans="1:5" x14ac:dyDescent="0.2">
      <c r="A190" s="207" t="s">
        <v>76</v>
      </c>
      <c r="B190" s="208">
        <v>228</v>
      </c>
      <c r="C190" s="208">
        <v>10</v>
      </c>
      <c r="D190" s="208">
        <v>-3</v>
      </c>
      <c r="E190" s="209">
        <v>235</v>
      </c>
    </row>
    <row r="191" spans="1:5" x14ac:dyDescent="0.2">
      <c r="A191" s="207" t="s">
        <v>77</v>
      </c>
      <c r="B191" s="208">
        <v>578</v>
      </c>
      <c r="C191" s="208">
        <v>-95</v>
      </c>
      <c r="D191" s="208">
        <v>94</v>
      </c>
      <c r="E191" s="209">
        <v>577</v>
      </c>
    </row>
    <row r="192" spans="1:5" x14ac:dyDescent="0.2">
      <c r="A192" s="207" t="s">
        <v>78</v>
      </c>
      <c r="B192" s="208">
        <v>0</v>
      </c>
      <c r="C192" s="208">
        <v>0</v>
      </c>
      <c r="D192" s="208">
        <v>-9</v>
      </c>
      <c r="E192" s="209">
        <v>-9</v>
      </c>
    </row>
    <row r="193" spans="1:5" x14ac:dyDescent="0.2">
      <c r="A193" s="207" t="s">
        <v>80</v>
      </c>
      <c r="B193" s="208">
        <v>0</v>
      </c>
      <c r="C193" s="208">
        <v>0</v>
      </c>
      <c r="D193" s="208">
        <v>0</v>
      </c>
      <c r="E193" s="209">
        <v>0</v>
      </c>
    </row>
    <row r="194" spans="1:5" x14ac:dyDescent="0.2">
      <c r="A194" s="207" t="s">
        <v>81</v>
      </c>
      <c r="B194" s="208">
        <v>0</v>
      </c>
      <c r="C194" s="208">
        <v>0</v>
      </c>
      <c r="D194" s="208">
        <v>184</v>
      </c>
      <c r="E194" s="209">
        <v>184</v>
      </c>
    </row>
    <row r="195" spans="1:5" x14ac:dyDescent="0.2">
      <c r="A195" s="207" t="s">
        <v>82</v>
      </c>
      <c r="B195" s="208">
        <v>7</v>
      </c>
      <c r="C195" s="208">
        <v>13</v>
      </c>
      <c r="D195" s="208">
        <v>166</v>
      </c>
      <c r="E195" s="209">
        <v>186</v>
      </c>
    </row>
    <row r="196" spans="1:5" x14ac:dyDescent="0.2">
      <c r="A196" s="207" t="s">
        <v>83</v>
      </c>
      <c r="B196" s="208">
        <v>49</v>
      </c>
      <c r="C196" s="208">
        <v>0</v>
      </c>
      <c r="D196" s="208">
        <v>0</v>
      </c>
      <c r="E196" s="209">
        <v>49</v>
      </c>
    </row>
    <row r="197" spans="1:5" x14ac:dyDescent="0.2">
      <c r="A197" s="207" t="s">
        <v>84</v>
      </c>
      <c r="B197" s="208">
        <v>0</v>
      </c>
      <c r="C197" s="208">
        <v>0</v>
      </c>
      <c r="D197" s="208">
        <v>0</v>
      </c>
      <c r="E197" s="209">
        <v>0</v>
      </c>
    </row>
    <row r="198" spans="1:5" x14ac:dyDescent="0.2">
      <c r="A198" s="207" t="s">
        <v>85</v>
      </c>
      <c r="B198" s="208">
        <v>0</v>
      </c>
      <c r="C198" s="208">
        <v>-34</v>
      </c>
      <c r="D198" s="208">
        <v>-1</v>
      </c>
      <c r="E198" s="209">
        <v>-35</v>
      </c>
    </row>
    <row r="199" spans="1:5" x14ac:dyDescent="0.2">
      <c r="A199" s="207" t="s">
        <v>86</v>
      </c>
      <c r="B199" s="208">
        <v>0</v>
      </c>
      <c r="C199" s="208">
        <v>0</v>
      </c>
      <c r="D199" s="208">
        <v>17</v>
      </c>
      <c r="E199" s="209">
        <v>17</v>
      </c>
    </row>
    <row r="200" spans="1:5" x14ac:dyDescent="0.2">
      <c r="A200" s="207" t="s">
        <v>87</v>
      </c>
      <c r="B200" s="208">
        <v>353</v>
      </c>
      <c r="C200" s="208">
        <v>-19</v>
      </c>
      <c r="D200" s="208">
        <v>-16</v>
      </c>
      <c r="E200" s="209">
        <v>318</v>
      </c>
    </row>
    <row r="201" spans="1:5" x14ac:dyDescent="0.2">
      <c r="A201" s="207" t="s">
        <v>88</v>
      </c>
      <c r="B201" s="208">
        <v>0</v>
      </c>
      <c r="C201" s="208">
        <v>140</v>
      </c>
      <c r="D201" s="208">
        <v>-7</v>
      </c>
      <c r="E201" s="209">
        <v>133</v>
      </c>
    </row>
    <row r="202" spans="1:5" x14ac:dyDescent="0.2">
      <c r="A202" s="207" t="s">
        <v>89</v>
      </c>
      <c r="B202" s="208">
        <v>0</v>
      </c>
      <c r="C202" s="208">
        <v>27</v>
      </c>
      <c r="D202" s="208">
        <v>-26</v>
      </c>
      <c r="E202" s="209">
        <v>1</v>
      </c>
    </row>
    <row r="203" spans="1:5" x14ac:dyDescent="0.2">
      <c r="A203" s="210" t="s">
        <v>90</v>
      </c>
      <c r="B203" s="223">
        <f>SUM(B170:B202)</f>
        <v>3414</v>
      </c>
      <c r="C203" s="223">
        <f t="shared" ref="C203:E203" si="5">SUM(C170:C202)</f>
        <v>-3</v>
      </c>
      <c r="D203" s="223">
        <f t="shared" si="5"/>
        <v>589</v>
      </c>
      <c r="E203" s="214">
        <f t="shared" si="5"/>
        <v>4000</v>
      </c>
    </row>
    <row r="204" spans="1:5" ht="15.75" x14ac:dyDescent="0.25">
      <c r="A204" s="9"/>
    </row>
    <row r="209" ht="14.45" customHeight="1" x14ac:dyDescent="0.2"/>
  </sheetData>
  <mergeCells count="12">
    <mergeCell ref="A84:A85"/>
    <mergeCell ref="B84:F84"/>
    <mergeCell ref="A3:A4"/>
    <mergeCell ref="A42:A43"/>
    <mergeCell ref="N3:N4"/>
    <mergeCell ref="B3:E3"/>
    <mergeCell ref="F3:I3"/>
    <mergeCell ref="J3:M3"/>
    <mergeCell ref="B42:E42"/>
    <mergeCell ref="F42:I42"/>
    <mergeCell ref="J42:M42"/>
    <mergeCell ref="N42:N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98"/>
  <sheetViews>
    <sheetView workbookViewId="0">
      <pane xSplit="1" topLeftCell="B1" activePane="topRight" state="frozen"/>
      <selection pane="topRight"/>
    </sheetView>
  </sheetViews>
  <sheetFormatPr defaultColWidth="8.625" defaultRowHeight="15" x14ac:dyDescent="0.2"/>
  <cols>
    <col min="1" max="1" width="27" style="1" customWidth="1"/>
    <col min="2" max="9" width="13.375" style="1" customWidth="1"/>
    <col min="10" max="14" width="10.625" style="1" customWidth="1"/>
    <col min="15" max="16384" width="8.625" style="1"/>
  </cols>
  <sheetData>
    <row r="1" spans="1:14" ht="15.75" x14ac:dyDescent="0.25">
      <c r="A1" s="9" t="s">
        <v>397</v>
      </c>
    </row>
    <row r="3" spans="1:14" ht="15.75" x14ac:dyDescent="0.25">
      <c r="A3" s="270" t="s">
        <v>108</v>
      </c>
      <c r="B3" s="272" t="s">
        <v>159</v>
      </c>
      <c r="C3" s="272"/>
      <c r="D3" s="272"/>
      <c r="E3" s="272"/>
      <c r="F3" s="272" t="s">
        <v>160</v>
      </c>
      <c r="G3" s="272"/>
      <c r="H3" s="272"/>
      <c r="I3" s="272"/>
      <c r="J3" s="272" t="s">
        <v>135</v>
      </c>
      <c r="K3" s="272"/>
      <c r="L3" s="272"/>
      <c r="M3" s="272"/>
      <c r="N3" s="270" t="s">
        <v>161</v>
      </c>
    </row>
    <row r="4" spans="1:14" ht="15.75" x14ac:dyDescent="0.25">
      <c r="A4" s="271"/>
      <c r="B4" s="52" t="s">
        <v>105</v>
      </c>
      <c r="C4" s="52" t="s">
        <v>162</v>
      </c>
      <c r="D4" s="52" t="s">
        <v>163</v>
      </c>
      <c r="E4" s="52" t="s">
        <v>164</v>
      </c>
      <c r="F4" s="52" t="s">
        <v>105</v>
      </c>
      <c r="G4" s="52" t="s">
        <v>165</v>
      </c>
      <c r="H4" s="52" t="s">
        <v>163</v>
      </c>
      <c r="I4" s="52" t="s">
        <v>164</v>
      </c>
      <c r="J4" s="52" t="s">
        <v>105</v>
      </c>
      <c r="K4" s="52" t="s">
        <v>165</v>
      </c>
      <c r="L4" s="52" t="s">
        <v>163</v>
      </c>
      <c r="M4" s="52" t="s">
        <v>164</v>
      </c>
      <c r="N4" s="273"/>
    </row>
    <row r="5" spans="1:14" x14ac:dyDescent="0.2">
      <c r="A5" s="152" t="s">
        <v>55</v>
      </c>
      <c r="B5" s="139">
        <v>11</v>
      </c>
      <c r="C5" s="139">
        <v>0</v>
      </c>
      <c r="D5" s="139">
        <v>0</v>
      </c>
      <c r="E5" s="139">
        <v>0</v>
      </c>
      <c r="F5" s="139">
        <v>1056</v>
      </c>
      <c r="G5" s="139">
        <v>163</v>
      </c>
      <c r="H5" s="139">
        <v>6</v>
      </c>
      <c r="I5" s="139">
        <v>78</v>
      </c>
      <c r="J5" s="139">
        <v>1045</v>
      </c>
      <c r="K5" s="139">
        <v>163</v>
      </c>
      <c r="L5" s="139">
        <v>6</v>
      </c>
      <c r="M5" s="139">
        <v>78</v>
      </c>
      <c r="N5" s="150">
        <v>0.19</v>
      </c>
    </row>
    <row r="6" spans="1:14" x14ac:dyDescent="0.2">
      <c r="A6" s="11" t="s">
        <v>56</v>
      </c>
      <c r="B6" s="5">
        <v>261</v>
      </c>
      <c r="C6" s="5">
        <v>0</v>
      </c>
      <c r="D6" s="5">
        <v>0</v>
      </c>
      <c r="E6" s="5">
        <v>0</v>
      </c>
      <c r="F6" s="3">
        <v>1898</v>
      </c>
      <c r="G6" s="5">
        <v>47</v>
      </c>
      <c r="H6" s="5">
        <v>96</v>
      </c>
      <c r="I6" s="5">
        <v>177</v>
      </c>
      <c r="J6" s="3">
        <v>1637</v>
      </c>
      <c r="K6" s="5">
        <v>47</v>
      </c>
      <c r="L6" s="5">
        <v>96</v>
      </c>
      <c r="M6" s="5">
        <v>177</v>
      </c>
      <c r="N6" s="151">
        <v>0.16</v>
      </c>
    </row>
    <row r="7" spans="1:14" x14ac:dyDescent="0.2">
      <c r="A7" s="11" t="s">
        <v>57</v>
      </c>
      <c r="B7" s="5">
        <v>50</v>
      </c>
      <c r="C7" s="5">
        <v>0</v>
      </c>
      <c r="D7" s="5">
        <v>0</v>
      </c>
      <c r="E7" s="5">
        <v>6</v>
      </c>
      <c r="F7" s="5">
        <v>893</v>
      </c>
      <c r="G7" s="5">
        <v>0</v>
      </c>
      <c r="H7" s="5">
        <v>245</v>
      </c>
      <c r="I7" s="5">
        <v>97</v>
      </c>
      <c r="J7" s="5">
        <v>843</v>
      </c>
      <c r="K7" s="5">
        <v>0</v>
      </c>
      <c r="L7" s="5">
        <v>245</v>
      </c>
      <c r="M7" s="5">
        <v>91</v>
      </c>
      <c r="N7" s="151">
        <v>0.28000000000000003</v>
      </c>
    </row>
    <row r="8" spans="1:14" x14ac:dyDescent="0.2">
      <c r="A8" s="11" t="s">
        <v>58</v>
      </c>
      <c r="B8" s="5">
        <v>101</v>
      </c>
      <c r="C8" s="5">
        <v>30</v>
      </c>
      <c r="D8" s="5">
        <v>0</v>
      </c>
      <c r="E8" s="5">
        <v>0</v>
      </c>
      <c r="F8" s="3">
        <v>2385</v>
      </c>
      <c r="G8" s="5">
        <v>160</v>
      </c>
      <c r="H8" s="5">
        <v>215</v>
      </c>
      <c r="I8" s="5">
        <v>364</v>
      </c>
      <c r="J8" s="5">
        <v>2284</v>
      </c>
      <c r="K8" s="5">
        <v>130</v>
      </c>
      <c r="L8" s="5">
        <v>215</v>
      </c>
      <c r="M8" s="5">
        <v>364</v>
      </c>
      <c r="N8" s="151">
        <v>0.24</v>
      </c>
    </row>
    <row r="9" spans="1:14" x14ac:dyDescent="0.2">
      <c r="A9" s="11" t="s">
        <v>59</v>
      </c>
      <c r="B9" s="5">
        <v>59</v>
      </c>
      <c r="C9" s="5">
        <v>0</v>
      </c>
      <c r="D9" s="5">
        <v>0</v>
      </c>
      <c r="E9" s="5">
        <v>0</v>
      </c>
      <c r="F9" s="5">
        <v>375</v>
      </c>
      <c r="G9" s="5">
        <v>0</v>
      </c>
      <c r="H9" s="5">
        <v>0</v>
      </c>
      <c r="I9" s="5">
        <v>6</v>
      </c>
      <c r="J9" s="5">
        <v>316</v>
      </c>
      <c r="K9" s="5">
        <v>0</v>
      </c>
      <c r="L9" s="5">
        <v>0</v>
      </c>
      <c r="M9" s="5">
        <v>6</v>
      </c>
      <c r="N9" s="151">
        <v>0.02</v>
      </c>
    </row>
    <row r="10" spans="1:14" x14ac:dyDescent="0.2">
      <c r="A10" s="11" t="s">
        <v>60</v>
      </c>
      <c r="B10" s="5">
        <v>99</v>
      </c>
      <c r="C10" s="5">
        <v>1</v>
      </c>
      <c r="D10" s="5">
        <v>0</v>
      </c>
      <c r="E10" s="5">
        <v>0</v>
      </c>
      <c r="F10" s="5">
        <v>808</v>
      </c>
      <c r="G10" s="5">
        <v>139</v>
      </c>
      <c r="H10" s="5">
        <v>16</v>
      </c>
      <c r="I10" s="5">
        <v>37</v>
      </c>
      <c r="J10" s="5">
        <v>709</v>
      </c>
      <c r="K10" s="5">
        <v>138</v>
      </c>
      <c r="L10" s="5">
        <v>16</v>
      </c>
      <c r="M10" s="5">
        <v>37</v>
      </c>
      <c r="N10" s="151">
        <v>0.21</v>
      </c>
    </row>
    <row r="11" spans="1:14" x14ac:dyDescent="0.2">
      <c r="A11" s="11" t="s">
        <v>61</v>
      </c>
      <c r="B11" s="5">
        <v>1</v>
      </c>
      <c r="C11" s="5">
        <v>0</v>
      </c>
      <c r="D11" s="5">
        <v>0</v>
      </c>
      <c r="E11" s="5">
        <v>0</v>
      </c>
      <c r="F11" s="5">
        <v>110</v>
      </c>
      <c r="G11" s="5">
        <v>0</v>
      </c>
      <c r="H11" s="5">
        <v>0</v>
      </c>
      <c r="I11" s="5">
        <v>0</v>
      </c>
      <c r="J11" s="5">
        <v>109</v>
      </c>
      <c r="K11" s="5">
        <v>0</v>
      </c>
      <c r="L11" s="5">
        <v>0</v>
      </c>
      <c r="M11" s="5">
        <v>0</v>
      </c>
      <c r="N11" s="151">
        <v>0</v>
      </c>
    </row>
    <row r="12" spans="1:14" x14ac:dyDescent="0.2">
      <c r="A12" s="11" t="s">
        <v>63</v>
      </c>
      <c r="B12" s="5">
        <v>186</v>
      </c>
      <c r="C12" s="5">
        <v>9</v>
      </c>
      <c r="D12" s="5">
        <v>0</v>
      </c>
      <c r="E12" s="5">
        <v>1</v>
      </c>
      <c r="F12" s="3">
        <v>1858</v>
      </c>
      <c r="G12" s="5">
        <v>21</v>
      </c>
      <c r="H12" s="5">
        <v>93</v>
      </c>
      <c r="I12" s="5">
        <v>441</v>
      </c>
      <c r="J12" s="3">
        <v>1672</v>
      </c>
      <c r="K12" s="5">
        <v>12</v>
      </c>
      <c r="L12" s="5">
        <v>93</v>
      </c>
      <c r="M12" s="5">
        <v>440</v>
      </c>
      <c r="N12" s="151">
        <v>0.25</v>
      </c>
    </row>
    <row r="13" spans="1:14" x14ac:dyDescent="0.2">
      <c r="A13" s="11" t="s">
        <v>64</v>
      </c>
      <c r="B13" s="5">
        <v>244</v>
      </c>
      <c r="C13" s="5">
        <v>148</v>
      </c>
      <c r="D13" s="5">
        <v>0</v>
      </c>
      <c r="E13" s="5">
        <v>0</v>
      </c>
      <c r="F13" s="3">
        <v>3823</v>
      </c>
      <c r="G13" s="5">
        <v>176</v>
      </c>
      <c r="H13" s="5">
        <v>276</v>
      </c>
      <c r="I13" s="5">
        <v>1146</v>
      </c>
      <c r="J13" s="3">
        <v>3579</v>
      </c>
      <c r="K13" s="5">
        <v>28</v>
      </c>
      <c r="L13" s="5">
        <v>276</v>
      </c>
      <c r="M13" s="5">
        <v>1146</v>
      </c>
      <c r="N13" s="151">
        <v>0.28999999999999998</v>
      </c>
    </row>
    <row r="14" spans="1:14" x14ac:dyDescent="0.2">
      <c r="A14" s="11" t="s">
        <v>65</v>
      </c>
      <c r="B14" s="5">
        <v>91</v>
      </c>
      <c r="C14" s="5">
        <v>1</v>
      </c>
      <c r="D14" s="5">
        <v>0</v>
      </c>
      <c r="E14" s="5">
        <v>0</v>
      </c>
      <c r="F14" s="5">
        <v>245</v>
      </c>
      <c r="G14" s="5">
        <v>13</v>
      </c>
      <c r="H14" s="5">
        <v>0</v>
      </c>
      <c r="I14" s="5">
        <v>0</v>
      </c>
      <c r="J14" s="5">
        <v>154</v>
      </c>
      <c r="K14" s="5">
        <v>12</v>
      </c>
      <c r="L14" s="5">
        <v>0</v>
      </c>
      <c r="M14" s="5">
        <v>0</v>
      </c>
      <c r="N14" s="151">
        <v>7.0000000000000007E-2</v>
      </c>
    </row>
    <row r="15" spans="1:14" x14ac:dyDescent="0.2">
      <c r="A15" s="11" t="s">
        <v>66</v>
      </c>
      <c r="B15" s="5">
        <v>48</v>
      </c>
      <c r="C15" s="5">
        <v>9</v>
      </c>
      <c r="D15" s="5">
        <v>0</v>
      </c>
      <c r="E15" s="5">
        <v>0</v>
      </c>
      <c r="F15" s="3">
        <v>702</v>
      </c>
      <c r="G15" s="5">
        <v>70</v>
      </c>
      <c r="H15" s="5">
        <v>60</v>
      </c>
      <c r="I15" s="3">
        <v>107</v>
      </c>
      <c r="J15" s="3">
        <v>654</v>
      </c>
      <c r="K15" s="5">
        <v>61</v>
      </c>
      <c r="L15" s="5">
        <v>60</v>
      </c>
      <c r="M15" s="3">
        <v>107</v>
      </c>
      <c r="N15" s="151">
        <v>0.26</v>
      </c>
    </row>
    <row r="16" spans="1:14" x14ac:dyDescent="0.2">
      <c r="A16" s="11" t="s">
        <v>67</v>
      </c>
      <c r="B16" s="5">
        <v>144</v>
      </c>
      <c r="C16" s="5">
        <v>51</v>
      </c>
      <c r="D16" s="5">
        <v>0</v>
      </c>
      <c r="E16" s="5">
        <v>4</v>
      </c>
      <c r="F16" s="3">
        <v>1208</v>
      </c>
      <c r="G16" s="5">
        <v>64</v>
      </c>
      <c r="H16" s="5">
        <v>13</v>
      </c>
      <c r="I16" s="5">
        <v>87</v>
      </c>
      <c r="J16" s="3">
        <v>1064</v>
      </c>
      <c r="K16" s="5">
        <v>13</v>
      </c>
      <c r="L16" s="5">
        <v>13</v>
      </c>
      <c r="M16" s="5">
        <v>83</v>
      </c>
      <c r="N16" s="151">
        <v>0.09</v>
      </c>
    </row>
    <row r="17" spans="1:14" x14ac:dyDescent="0.2">
      <c r="A17" s="11" t="s">
        <v>68</v>
      </c>
      <c r="B17" s="5">
        <v>316</v>
      </c>
      <c r="C17" s="5">
        <v>0</v>
      </c>
      <c r="D17" s="5">
        <v>0</v>
      </c>
      <c r="E17" s="5">
        <v>14</v>
      </c>
      <c r="F17" s="5">
        <v>2091</v>
      </c>
      <c r="G17" s="5">
        <v>156</v>
      </c>
      <c r="H17" s="5">
        <v>45</v>
      </c>
      <c r="I17" s="5">
        <v>218</v>
      </c>
      <c r="J17" s="5">
        <v>1775</v>
      </c>
      <c r="K17" s="5">
        <v>156</v>
      </c>
      <c r="L17" s="5">
        <v>45</v>
      </c>
      <c r="M17" s="5">
        <v>204</v>
      </c>
      <c r="N17" s="151">
        <v>0.19</v>
      </c>
    </row>
    <row r="18" spans="1:14" x14ac:dyDescent="0.2">
      <c r="A18" s="11" t="s">
        <v>69</v>
      </c>
      <c r="B18" s="5">
        <v>174</v>
      </c>
      <c r="C18" s="5">
        <v>7</v>
      </c>
      <c r="D18" s="5">
        <v>0</v>
      </c>
      <c r="E18" s="5">
        <v>0</v>
      </c>
      <c r="F18" s="3">
        <v>1401</v>
      </c>
      <c r="G18" s="5">
        <v>15</v>
      </c>
      <c r="H18" s="5">
        <v>36</v>
      </c>
      <c r="I18" s="5">
        <v>113</v>
      </c>
      <c r="J18" s="3">
        <v>1227</v>
      </c>
      <c r="K18" s="5">
        <v>8</v>
      </c>
      <c r="L18" s="5">
        <v>36</v>
      </c>
      <c r="M18" s="5">
        <v>113</v>
      </c>
      <c r="N18" s="151">
        <v>0.11</v>
      </c>
    </row>
    <row r="19" spans="1:14" x14ac:dyDescent="0.2">
      <c r="A19" s="11" t="s">
        <v>70</v>
      </c>
      <c r="B19" s="5">
        <v>104</v>
      </c>
      <c r="C19" s="5">
        <v>2</v>
      </c>
      <c r="D19" s="5">
        <v>0</v>
      </c>
      <c r="E19" s="5">
        <v>0</v>
      </c>
      <c r="F19" s="3">
        <v>1014</v>
      </c>
      <c r="G19" s="5">
        <v>4</v>
      </c>
      <c r="H19" s="5">
        <v>11</v>
      </c>
      <c r="I19" s="5">
        <v>79</v>
      </c>
      <c r="J19" s="3">
        <v>910</v>
      </c>
      <c r="K19" s="5">
        <v>2</v>
      </c>
      <c r="L19" s="5">
        <v>11</v>
      </c>
      <c r="M19" s="5">
        <v>79</v>
      </c>
      <c r="N19" s="151">
        <v>0.09</v>
      </c>
    </row>
    <row r="20" spans="1:14" x14ac:dyDescent="0.2">
      <c r="A20" s="11" t="s">
        <v>71</v>
      </c>
      <c r="B20" s="5">
        <v>26</v>
      </c>
      <c r="C20" s="5">
        <v>57</v>
      </c>
      <c r="D20" s="5">
        <v>0</v>
      </c>
      <c r="E20" s="5">
        <v>0</v>
      </c>
      <c r="F20" s="5">
        <v>594</v>
      </c>
      <c r="G20" s="5">
        <v>66</v>
      </c>
      <c r="H20" s="5">
        <v>0</v>
      </c>
      <c r="I20" s="5">
        <v>25</v>
      </c>
      <c r="J20" s="5">
        <v>568</v>
      </c>
      <c r="K20" s="5">
        <v>9</v>
      </c>
      <c r="L20" s="5">
        <v>0</v>
      </c>
      <c r="M20" s="5">
        <v>25</v>
      </c>
      <c r="N20" s="151">
        <v>0.06</v>
      </c>
    </row>
    <row r="21" spans="1:14" x14ac:dyDescent="0.2">
      <c r="A21" s="11" t="s">
        <v>72</v>
      </c>
      <c r="B21" s="5">
        <v>49</v>
      </c>
      <c r="C21" s="5">
        <v>1</v>
      </c>
      <c r="D21" s="5">
        <v>0</v>
      </c>
      <c r="E21" s="5">
        <v>1</v>
      </c>
      <c r="F21" s="5">
        <v>1237</v>
      </c>
      <c r="G21" s="5">
        <v>27</v>
      </c>
      <c r="H21" s="5">
        <v>36</v>
      </c>
      <c r="I21" s="5">
        <v>67</v>
      </c>
      <c r="J21" s="5">
        <v>1188</v>
      </c>
      <c r="K21" s="5">
        <v>26</v>
      </c>
      <c r="L21" s="5">
        <v>36</v>
      </c>
      <c r="M21" s="5">
        <v>66</v>
      </c>
      <c r="N21" s="151">
        <v>0.1</v>
      </c>
    </row>
    <row r="22" spans="1:14" x14ac:dyDescent="0.2">
      <c r="A22" s="11" t="s">
        <v>73</v>
      </c>
      <c r="B22" s="5">
        <v>23</v>
      </c>
      <c r="C22" s="5">
        <v>0</v>
      </c>
      <c r="D22" s="5">
        <v>0</v>
      </c>
      <c r="E22" s="5">
        <v>0</v>
      </c>
      <c r="F22" s="3">
        <v>535</v>
      </c>
      <c r="G22" s="5">
        <v>5</v>
      </c>
      <c r="H22" s="5">
        <v>123</v>
      </c>
      <c r="I22" s="5">
        <v>128</v>
      </c>
      <c r="J22" s="3">
        <v>512</v>
      </c>
      <c r="K22" s="5">
        <v>5</v>
      </c>
      <c r="L22" s="5">
        <v>123</v>
      </c>
      <c r="M22" s="5">
        <v>128</v>
      </c>
      <c r="N22" s="151">
        <v>0.33</v>
      </c>
    </row>
    <row r="23" spans="1:14" x14ac:dyDescent="0.2">
      <c r="A23" s="11" t="s">
        <v>74</v>
      </c>
      <c r="B23" s="5">
        <v>36</v>
      </c>
      <c r="C23" s="5">
        <v>0</v>
      </c>
      <c r="D23" s="5">
        <v>0</v>
      </c>
      <c r="E23" s="5">
        <v>0</v>
      </c>
      <c r="F23" s="5">
        <v>895</v>
      </c>
      <c r="G23" s="5">
        <v>67</v>
      </c>
      <c r="H23" s="5">
        <v>144</v>
      </c>
      <c r="I23" s="5">
        <v>179</v>
      </c>
      <c r="J23" s="5">
        <v>859</v>
      </c>
      <c r="K23" s="5">
        <v>67</v>
      </c>
      <c r="L23" s="5">
        <v>144</v>
      </c>
      <c r="M23" s="5">
        <v>179</v>
      </c>
      <c r="N23" s="151">
        <v>0.31</v>
      </c>
    </row>
    <row r="24" spans="1:14" x14ac:dyDescent="0.2">
      <c r="A24" s="11" t="s">
        <v>75</v>
      </c>
      <c r="B24" s="5">
        <v>148</v>
      </c>
      <c r="C24" s="5">
        <v>402</v>
      </c>
      <c r="D24" s="5">
        <v>0</v>
      </c>
      <c r="E24" s="5">
        <v>6</v>
      </c>
      <c r="F24" s="5">
        <v>547</v>
      </c>
      <c r="G24" s="5">
        <v>364</v>
      </c>
      <c r="H24" s="5">
        <v>0</v>
      </c>
      <c r="I24" s="5">
        <v>29</v>
      </c>
      <c r="J24" s="5">
        <v>399</v>
      </c>
      <c r="K24" s="5">
        <v>-38</v>
      </c>
      <c r="L24" s="5">
        <v>0</v>
      </c>
      <c r="M24" s="5">
        <v>23</v>
      </c>
      <c r="N24" s="151">
        <v>-0.04</v>
      </c>
    </row>
    <row r="25" spans="1:14" x14ac:dyDescent="0.2">
      <c r="A25" s="11" t="s">
        <v>76</v>
      </c>
      <c r="B25" s="5">
        <v>42</v>
      </c>
      <c r="C25" s="5">
        <v>0</v>
      </c>
      <c r="D25" s="5">
        <v>0</v>
      </c>
      <c r="E25" s="5">
        <v>0</v>
      </c>
      <c r="F25" s="5">
        <v>487</v>
      </c>
      <c r="G25" s="5">
        <v>4</v>
      </c>
      <c r="H25" s="5">
        <v>7</v>
      </c>
      <c r="I25" s="5">
        <v>14</v>
      </c>
      <c r="J25" s="5">
        <v>445</v>
      </c>
      <c r="K25" s="5">
        <v>4</v>
      </c>
      <c r="L25" s="5">
        <v>7</v>
      </c>
      <c r="M25" s="5">
        <v>14</v>
      </c>
      <c r="N25" s="151">
        <v>0.05</v>
      </c>
    </row>
    <row r="26" spans="1:14" x14ac:dyDescent="0.2">
      <c r="A26" s="11" t="s">
        <v>77</v>
      </c>
      <c r="B26" s="5">
        <v>129</v>
      </c>
      <c r="C26" s="5">
        <v>1</v>
      </c>
      <c r="D26" s="5">
        <v>0</v>
      </c>
      <c r="E26" s="5">
        <v>0</v>
      </c>
      <c r="F26" s="3">
        <v>1099</v>
      </c>
      <c r="G26" s="5">
        <v>24</v>
      </c>
      <c r="H26" s="5">
        <v>57</v>
      </c>
      <c r="I26" s="5">
        <v>83</v>
      </c>
      <c r="J26" s="3">
        <v>970</v>
      </c>
      <c r="K26" s="5">
        <v>23</v>
      </c>
      <c r="L26" s="5">
        <v>57</v>
      </c>
      <c r="M26" s="5">
        <v>83</v>
      </c>
      <c r="N26" s="151">
        <v>0.14000000000000001</v>
      </c>
    </row>
    <row r="27" spans="1:14" x14ac:dyDescent="0.2">
      <c r="A27" s="11" t="s">
        <v>78</v>
      </c>
      <c r="B27" s="5">
        <v>42</v>
      </c>
      <c r="C27" s="5">
        <v>0</v>
      </c>
      <c r="D27" s="5">
        <v>0</v>
      </c>
      <c r="E27" s="5">
        <v>0</v>
      </c>
      <c r="F27" s="3">
        <v>1318</v>
      </c>
      <c r="G27" s="5">
        <v>22</v>
      </c>
      <c r="H27" s="5">
        <v>106</v>
      </c>
      <c r="I27" s="5">
        <v>156</v>
      </c>
      <c r="J27" s="5">
        <v>1276</v>
      </c>
      <c r="K27" s="5">
        <v>22</v>
      </c>
      <c r="L27" s="5">
        <v>106</v>
      </c>
      <c r="M27" s="5">
        <v>156</v>
      </c>
      <c r="N27" s="151">
        <v>0.18</v>
      </c>
    </row>
    <row r="28" spans="1:14" x14ac:dyDescent="0.2">
      <c r="A28" s="11" t="s">
        <v>80</v>
      </c>
      <c r="B28" s="5">
        <v>57</v>
      </c>
      <c r="C28" s="5">
        <v>0</v>
      </c>
      <c r="D28" s="5">
        <v>0</v>
      </c>
      <c r="E28" s="5">
        <v>0</v>
      </c>
      <c r="F28" s="5">
        <v>408</v>
      </c>
      <c r="G28" s="5">
        <v>9</v>
      </c>
      <c r="H28" s="5">
        <v>58</v>
      </c>
      <c r="I28" s="5">
        <v>90</v>
      </c>
      <c r="J28" s="5">
        <v>351</v>
      </c>
      <c r="K28" s="5">
        <v>9</v>
      </c>
      <c r="L28" s="5">
        <v>58</v>
      </c>
      <c r="M28" s="5">
        <v>90</v>
      </c>
      <c r="N28" s="151">
        <v>0.31</v>
      </c>
    </row>
    <row r="29" spans="1:14" x14ac:dyDescent="0.2">
      <c r="A29" s="11" t="s">
        <v>81</v>
      </c>
      <c r="B29" s="5">
        <v>48</v>
      </c>
      <c r="C29" s="5">
        <v>1</v>
      </c>
      <c r="D29" s="5">
        <v>0</v>
      </c>
      <c r="E29" s="5">
        <v>0</v>
      </c>
      <c r="F29" s="3">
        <v>2537</v>
      </c>
      <c r="G29" s="5">
        <v>310</v>
      </c>
      <c r="H29" s="5">
        <v>256</v>
      </c>
      <c r="I29" s="5">
        <v>499</v>
      </c>
      <c r="J29" s="3">
        <v>2489</v>
      </c>
      <c r="K29" s="5">
        <v>309</v>
      </c>
      <c r="L29" s="5">
        <v>256</v>
      </c>
      <c r="M29" s="5">
        <v>499</v>
      </c>
      <c r="N29" s="151">
        <v>0.3</v>
      </c>
    </row>
    <row r="30" spans="1:14" x14ac:dyDescent="0.2">
      <c r="A30" s="11" t="s">
        <v>82</v>
      </c>
      <c r="B30" s="5">
        <v>62</v>
      </c>
      <c r="C30" s="5">
        <v>0</v>
      </c>
      <c r="D30" s="5">
        <v>0</v>
      </c>
      <c r="E30" s="5">
        <v>0</v>
      </c>
      <c r="F30" s="5">
        <v>392</v>
      </c>
      <c r="G30" s="5">
        <v>20</v>
      </c>
      <c r="H30" s="5">
        <v>9</v>
      </c>
      <c r="I30" s="5">
        <v>17</v>
      </c>
      <c r="J30" s="5">
        <v>330</v>
      </c>
      <c r="K30" s="5">
        <v>20</v>
      </c>
      <c r="L30" s="5">
        <v>9</v>
      </c>
      <c r="M30" s="5">
        <v>17</v>
      </c>
      <c r="N30" s="151">
        <v>0.12</v>
      </c>
    </row>
    <row r="31" spans="1:14" x14ac:dyDescent="0.2">
      <c r="A31" s="11" t="s">
        <v>83</v>
      </c>
      <c r="B31" s="5">
        <v>56</v>
      </c>
      <c r="C31" s="5">
        <v>0</v>
      </c>
      <c r="D31" s="5">
        <v>0</v>
      </c>
      <c r="E31" s="5">
        <v>0</v>
      </c>
      <c r="F31" s="5">
        <v>452</v>
      </c>
      <c r="G31" s="5">
        <v>0</v>
      </c>
      <c r="H31" s="5">
        <v>30</v>
      </c>
      <c r="I31" s="5">
        <v>0</v>
      </c>
      <c r="J31" s="5">
        <v>396</v>
      </c>
      <c r="K31" s="5">
        <v>0</v>
      </c>
      <c r="L31" s="5">
        <v>30</v>
      </c>
      <c r="M31" s="5">
        <v>0</v>
      </c>
      <c r="N31" s="151">
        <v>7.0000000000000007E-2</v>
      </c>
    </row>
    <row r="32" spans="1:14" x14ac:dyDescent="0.2">
      <c r="A32" s="11" t="s">
        <v>84</v>
      </c>
      <c r="B32" s="5">
        <v>43</v>
      </c>
      <c r="C32" s="5">
        <v>105</v>
      </c>
      <c r="D32" s="5">
        <v>0</v>
      </c>
      <c r="E32" s="5">
        <v>0</v>
      </c>
      <c r="F32" s="3">
        <v>1175</v>
      </c>
      <c r="G32" s="5">
        <v>181</v>
      </c>
      <c r="H32" s="5">
        <v>58</v>
      </c>
      <c r="I32" s="5">
        <v>182</v>
      </c>
      <c r="J32" s="3">
        <v>1132</v>
      </c>
      <c r="K32" s="5">
        <v>76</v>
      </c>
      <c r="L32" s="5">
        <v>58</v>
      </c>
      <c r="M32" s="5">
        <v>182</v>
      </c>
      <c r="N32" s="151">
        <v>0.22</v>
      </c>
    </row>
    <row r="33" spans="1:14" x14ac:dyDescent="0.2">
      <c r="A33" s="11" t="s">
        <v>85</v>
      </c>
      <c r="B33" s="5">
        <v>35</v>
      </c>
      <c r="C33" s="5">
        <v>2</v>
      </c>
      <c r="D33" s="5">
        <v>0</v>
      </c>
      <c r="E33" s="5">
        <v>0</v>
      </c>
      <c r="F33" s="5">
        <v>366</v>
      </c>
      <c r="G33" s="5">
        <v>14</v>
      </c>
      <c r="H33" s="5">
        <v>0</v>
      </c>
      <c r="I33" s="5">
        <v>0</v>
      </c>
      <c r="J33" s="5">
        <v>331</v>
      </c>
      <c r="K33" s="5">
        <v>12</v>
      </c>
      <c r="L33" s="5">
        <v>0</v>
      </c>
      <c r="M33" s="5">
        <v>0</v>
      </c>
      <c r="N33" s="151">
        <v>0.03</v>
      </c>
    </row>
    <row r="34" spans="1:14" x14ac:dyDescent="0.2">
      <c r="A34" s="11" t="s">
        <v>86</v>
      </c>
      <c r="B34" s="5">
        <v>692</v>
      </c>
      <c r="C34" s="5">
        <v>0</v>
      </c>
      <c r="D34" s="5">
        <v>191</v>
      </c>
      <c r="E34" s="5">
        <v>109</v>
      </c>
      <c r="F34" s="3">
        <v>2494</v>
      </c>
      <c r="G34" s="5">
        <v>196</v>
      </c>
      <c r="H34" s="5">
        <v>607</v>
      </c>
      <c r="I34" s="5">
        <v>362</v>
      </c>
      <c r="J34" s="3">
        <v>1802</v>
      </c>
      <c r="K34" s="5">
        <v>196</v>
      </c>
      <c r="L34" s="5">
        <v>416</v>
      </c>
      <c r="M34" s="5">
        <v>253</v>
      </c>
      <c r="N34" s="151">
        <v>0.32</v>
      </c>
    </row>
    <row r="35" spans="1:14" x14ac:dyDescent="0.2">
      <c r="A35" s="11" t="s">
        <v>87</v>
      </c>
      <c r="B35" s="5">
        <v>110</v>
      </c>
      <c r="C35" s="5">
        <v>178</v>
      </c>
      <c r="D35" s="5">
        <v>0</v>
      </c>
      <c r="E35" s="5">
        <v>0</v>
      </c>
      <c r="F35" s="5">
        <v>1979</v>
      </c>
      <c r="G35" s="5">
        <v>160</v>
      </c>
      <c r="H35" s="5">
        <v>171</v>
      </c>
      <c r="I35" s="5">
        <v>352</v>
      </c>
      <c r="J35" s="5">
        <v>1869</v>
      </c>
      <c r="K35" s="5">
        <v>-18</v>
      </c>
      <c r="L35" s="5">
        <v>171</v>
      </c>
      <c r="M35" s="5">
        <v>352</v>
      </c>
      <c r="N35" s="151">
        <v>0.21</v>
      </c>
    </row>
    <row r="36" spans="1:14" x14ac:dyDescent="0.2">
      <c r="A36" s="11" t="s">
        <v>88</v>
      </c>
      <c r="B36" s="5">
        <v>155</v>
      </c>
      <c r="C36" s="5">
        <v>12</v>
      </c>
      <c r="D36" s="5">
        <v>0</v>
      </c>
      <c r="E36" s="5">
        <v>0</v>
      </c>
      <c r="F36" s="3">
        <v>1676</v>
      </c>
      <c r="G36" s="5">
        <v>127</v>
      </c>
      <c r="H36" s="5">
        <v>11</v>
      </c>
      <c r="I36" s="5">
        <v>289</v>
      </c>
      <c r="J36" s="3">
        <v>1521</v>
      </c>
      <c r="K36" s="5">
        <v>115</v>
      </c>
      <c r="L36" s="5">
        <v>11</v>
      </c>
      <c r="M36" s="5">
        <v>289</v>
      </c>
      <c r="N36" s="151">
        <v>0.21</v>
      </c>
    </row>
    <row r="37" spans="1:14" x14ac:dyDescent="0.2">
      <c r="A37" s="11" t="s">
        <v>89</v>
      </c>
      <c r="B37" s="5">
        <v>129</v>
      </c>
      <c r="C37" s="5">
        <v>46</v>
      </c>
      <c r="D37" s="5">
        <v>0</v>
      </c>
      <c r="E37" s="5">
        <v>0</v>
      </c>
      <c r="F37" s="3">
        <v>1923</v>
      </c>
      <c r="G37" s="5">
        <v>218</v>
      </c>
      <c r="H37" s="5">
        <v>41</v>
      </c>
      <c r="I37" s="5">
        <v>299</v>
      </c>
      <c r="J37" s="3">
        <v>1794</v>
      </c>
      <c r="K37" s="5">
        <v>172</v>
      </c>
      <c r="L37" s="5">
        <v>41</v>
      </c>
      <c r="M37" s="5">
        <v>299</v>
      </c>
      <c r="N37" s="151">
        <v>0.22</v>
      </c>
    </row>
    <row r="38" spans="1:14" x14ac:dyDescent="0.2">
      <c r="A38" s="12" t="s">
        <v>90</v>
      </c>
      <c r="B38" s="7">
        <v>3771</v>
      </c>
      <c r="C38" s="7">
        <v>1063</v>
      </c>
      <c r="D38" s="40">
        <v>191</v>
      </c>
      <c r="E38" s="40">
        <v>141</v>
      </c>
      <c r="F38" s="7">
        <v>39981</v>
      </c>
      <c r="G38" s="7">
        <v>2842</v>
      </c>
      <c r="H38" s="7">
        <v>2826</v>
      </c>
      <c r="I38" s="7">
        <v>5721</v>
      </c>
      <c r="J38" s="7">
        <v>36210</v>
      </c>
      <c r="K38" s="7">
        <v>1779</v>
      </c>
      <c r="L38" s="7">
        <v>2635</v>
      </c>
      <c r="M38" s="7">
        <v>5580</v>
      </c>
      <c r="N38" s="14">
        <v>0.22</v>
      </c>
    </row>
    <row r="40" spans="1:14" ht="15.75" x14ac:dyDescent="0.25">
      <c r="A40" s="9" t="s">
        <v>398</v>
      </c>
      <c r="B40" s="9"/>
    </row>
    <row r="42" spans="1:14" ht="15.75" x14ac:dyDescent="0.2">
      <c r="A42" s="245" t="s">
        <v>108</v>
      </c>
      <c r="B42" s="264" t="s">
        <v>109</v>
      </c>
      <c r="C42" s="264"/>
      <c r="D42" s="264"/>
      <c r="E42" s="264"/>
      <c r="F42" s="264" t="s">
        <v>110</v>
      </c>
      <c r="G42" s="264"/>
      <c r="H42" s="264"/>
      <c r="I42" s="264"/>
      <c r="J42" s="264" t="s">
        <v>111</v>
      </c>
      <c r="K42" s="264"/>
      <c r="L42" s="264"/>
      <c r="M42" s="264"/>
      <c r="N42" s="245" t="s">
        <v>112</v>
      </c>
    </row>
    <row r="43" spans="1:14" ht="31.5" x14ac:dyDescent="0.2">
      <c r="A43" s="263"/>
      <c r="B43" s="53" t="s">
        <v>105</v>
      </c>
      <c r="C43" s="53" t="s">
        <v>102</v>
      </c>
      <c r="D43" s="53" t="s">
        <v>103</v>
      </c>
      <c r="E43" s="53" t="s">
        <v>104</v>
      </c>
      <c r="F43" s="53" t="s">
        <v>105</v>
      </c>
      <c r="G43" s="53" t="s">
        <v>102</v>
      </c>
      <c r="H43" s="53" t="s">
        <v>103</v>
      </c>
      <c r="I43" s="53" t="s">
        <v>104</v>
      </c>
      <c r="J43" s="53" t="s">
        <v>105</v>
      </c>
      <c r="K43" s="53" t="s">
        <v>102</v>
      </c>
      <c r="L43" s="53" t="s">
        <v>103</v>
      </c>
      <c r="M43" s="53" t="s">
        <v>104</v>
      </c>
      <c r="N43" s="263"/>
    </row>
    <row r="44" spans="1:14" x14ac:dyDescent="0.2">
      <c r="A44" s="152" t="s">
        <v>55</v>
      </c>
      <c r="B44" s="139">
        <v>2</v>
      </c>
      <c r="C44" s="139">
        <v>0</v>
      </c>
      <c r="D44" s="139">
        <v>0</v>
      </c>
      <c r="E44" s="139">
        <v>0</v>
      </c>
      <c r="F44" s="139">
        <v>964</v>
      </c>
      <c r="G44" s="139">
        <v>149</v>
      </c>
      <c r="H44" s="139">
        <v>6</v>
      </c>
      <c r="I44" s="139">
        <v>78</v>
      </c>
      <c r="J44" s="139">
        <v>962</v>
      </c>
      <c r="K44" s="139">
        <v>149</v>
      </c>
      <c r="L44" s="139">
        <v>6</v>
      </c>
      <c r="M44" s="139">
        <v>78</v>
      </c>
      <c r="N44" s="150">
        <v>0.19</v>
      </c>
    </row>
    <row r="45" spans="1:14" x14ac:dyDescent="0.2">
      <c r="A45" s="11" t="s">
        <v>56</v>
      </c>
      <c r="B45" s="5">
        <v>36</v>
      </c>
      <c r="C45" s="5">
        <v>0</v>
      </c>
      <c r="D45" s="5">
        <v>0</v>
      </c>
      <c r="E45" s="5">
        <v>0</v>
      </c>
      <c r="F45" s="3">
        <v>1197</v>
      </c>
      <c r="G45" s="5">
        <v>45</v>
      </c>
      <c r="H45" s="5">
        <v>87</v>
      </c>
      <c r="I45" s="5">
        <v>177</v>
      </c>
      <c r="J45" s="3">
        <v>1161</v>
      </c>
      <c r="K45" s="5">
        <v>45</v>
      </c>
      <c r="L45" s="5">
        <v>87</v>
      </c>
      <c r="M45" s="5">
        <v>177</v>
      </c>
      <c r="N45" s="151">
        <v>0.21</v>
      </c>
    </row>
    <row r="46" spans="1:14" x14ac:dyDescent="0.2">
      <c r="A46" s="11" t="s">
        <v>57</v>
      </c>
      <c r="B46" s="5">
        <v>27</v>
      </c>
      <c r="C46" s="5">
        <v>0</v>
      </c>
      <c r="D46" s="5">
        <v>0</v>
      </c>
      <c r="E46" s="5">
        <v>0</v>
      </c>
      <c r="F46" s="5">
        <v>707</v>
      </c>
      <c r="G46" s="5">
        <v>0</v>
      </c>
      <c r="H46" s="5">
        <v>245</v>
      </c>
      <c r="I46" s="5">
        <v>92</v>
      </c>
      <c r="J46" s="5">
        <v>680</v>
      </c>
      <c r="K46" s="5">
        <v>0</v>
      </c>
      <c r="L46" s="5">
        <v>245</v>
      </c>
      <c r="M46" s="5">
        <v>92</v>
      </c>
      <c r="N46" s="151">
        <v>0.33</v>
      </c>
    </row>
    <row r="47" spans="1:14" x14ac:dyDescent="0.2">
      <c r="A47" s="11" t="s">
        <v>58</v>
      </c>
      <c r="B47" s="5">
        <v>4</v>
      </c>
      <c r="C47" s="5">
        <v>28</v>
      </c>
      <c r="D47" s="5">
        <v>0</v>
      </c>
      <c r="E47" s="5">
        <v>0</v>
      </c>
      <c r="F47" s="5">
        <v>2053</v>
      </c>
      <c r="G47" s="5">
        <v>152</v>
      </c>
      <c r="H47" s="5">
        <v>214</v>
      </c>
      <c r="I47" s="5">
        <v>364</v>
      </c>
      <c r="J47" s="5">
        <v>2049</v>
      </c>
      <c r="K47" s="5">
        <v>124</v>
      </c>
      <c r="L47" s="5">
        <v>214</v>
      </c>
      <c r="M47" s="5">
        <v>364</v>
      </c>
      <c r="N47" s="151">
        <v>0.26</v>
      </c>
    </row>
    <row r="48" spans="1:14" x14ac:dyDescent="0.2">
      <c r="A48" s="11" t="s">
        <v>59</v>
      </c>
      <c r="B48" s="5">
        <v>5</v>
      </c>
      <c r="C48" s="5">
        <v>0</v>
      </c>
      <c r="D48" s="5">
        <v>0</v>
      </c>
      <c r="E48" s="5">
        <v>0</v>
      </c>
      <c r="F48" s="5">
        <v>109</v>
      </c>
      <c r="G48" s="5">
        <v>0</v>
      </c>
      <c r="H48" s="5">
        <v>0</v>
      </c>
      <c r="I48" s="5">
        <v>6</v>
      </c>
      <c r="J48" s="5">
        <v>104</v>
      </c>
      <c r="K48" s="5">
        <v>0</v>
      </c>
      <c r="L48" s="5">
        <v>0</v>
      </c>
      <c r="M48" s="5">
        <v>6</v>
      </c>
      <c r="N48" s="151">
        <v>0.05</v>
      </c>
    </row>
    <row r="49" spans="1:14" x14ac:dyDescent="0.2">
      <c r="A49" s="11" t="s">
        <v>60</v>
      </c>
      <c r="B49" s="5">
        <v>16</v>
      </c>
      <c r="C49" s="5">
        <v>0</v>
      </c>
      <c r="D49" s="5">
        <v>0</v>
      </c>
      <c r="E49" s="5">
        <v>0</v>
      </c>
      <c r="F49" s="5">
        <v>639</v>
      </c>
      <c r="G49" s="5">
        <v>137</v>
      </c>
      <c r="H49" s="5">
        <v>16</v>
      </c>
      <c r="I49" s="5">
        <v>37</v>
      </c>
      <c r="J49" s="5">
        <v>623</v>
      </c>
      <c r="K49" s="5">
        <v>137</v>
      </c>
      <c r="L49" s="5">
        <v>16</v>
      </c>
      <c r="M49" s="5">
        <v>37</v>
      </c>
      <c r="N49" s="151">
        <v>0.23</v>
      </c>
    </row>
    <row r="50" spans="1:14" x14ac:dyDescent="0.2">
      <c r="A50" s="11" t="s">
        <v>61</v>
      </c>
      <c r="B50" s="5">
        <v>0</v>
      </c>
      <c r="C50" s="5">
        <v>0</v>
      </c>
      <c r="D50" s="5">
        <v>0</v>
      </c>
      <c r="E50" s="5">
        <v>0</v>
      </c>
      <c r="F50" s="5">
        <v>99</v>
      </c>
      <c r="G50" s="5">
        <v>0</v>
      </c>
      <c r="H50" s="5">
        <v>0</v>
      </c>
      <c r="I50" s="5">
        <v>0</v>
      </c>
      <c r="J50" s="5">
        <v>99</v>
      </c>
      <c r="K50" s="5">
        <v>0</v>
      </c>
      <c r="L50" s="5">
        <v>0</v>
      </c>
      <c r="M50" s="5">
        <v>0</v>
      </c>
      <c r="N50" s="151">
        <v>0</v>
      </c>
    </row>
    <row r="51" spans="1:14" x14ac:dyDescent="0.2">
      <c r="A51" s="11" t="s">
        <v>63</v>
      </c>
      <c r="B51" s="5">
        <v>17</v>
      </c>
      <c r="C51" s="5">
        <v>0</v>
      </c>
      <c r="D51" s="5">
        <v>0</v>
      </c>
      <c r="E51" s="5">
        <v>0</v>
      </c>
      <c r="F51" s="5">
        <v>506</v>
      </c>
      <c r="G51" s="5">
        <v>3</v>
      </c>
      <c r="H51" s="5">
        <v>87</v>
      </c>
      <c r="I51" s="5">
        <v>360</v>
      </c>
      <c r="J51" s="5">
        <v>489</v>
      </c>
      <c r="K51" s="5">
        <v>3</v>
      </c>
      <c r="L51" s="5">
        <v>87</v>
      </c>
      <c r="M51" s="5">
        <v>360</v>
      </c>
      <c r="N51" s="151">
        <v>0.48</v>
      </c>
    </row>
    <row r="52" spans="1:14" x14ac:dyDescent="0.2">
      <c r="A52" s="11" t="s">
        <v>64</v>
      </c>
      <c r="B52" s="5">
        <v>75</v>
      </c>
      <c r="C52" s="5">
        <v>148</v>
      </c>
      <c r="D52" s="5">
        <v>0</v>
      </c>
      <c r="E52" s="5">
        <v>0</v>
      </c>
      <c r="F52" s="5">
        <v>2959</v>
      </c>
      <c r="G52" s="5">
        <v>176</v>
      </c>
      <c r="H52" s="5">
        <v>276</v>
      </c>
      <c r="I52" s="5">
        <v>1146</v>
      </c>
      <c r="J52" s="5">
        <v>2884</v>
      </c>
      <c r="K52" s="5">
        <v>28</v>
      </c>
      <c r="L52" s="5">
        <v>276</v>
      </c>
      <c r="M52" s="5">
        <v>1146</v>
      </c>
      <c r="N52" s="151">
        <v>0.33</v>
      </c>
    </row>
    <row r="53" spans="1:14" x14ac:dyDescent="0.2">
      <c r="A53" s="11" t="s">
        <v>65</v>
      </c>
      <c r="B53" s="5">
        <v>8</v>
      </c>
      <c r="C53" s="5">
        <v>0</v>
      </c>
      <c r="D53" s="5">
        <v>0</v>
      </c>
      <c r="E53" s="5">
        <v>0</v>
      </c>
      <c r="F53" s="5">
        <v>12</v>
      </c>
      <c r="G53" s="5">
        <v>11</v>
      </c>
      <c r="H53" s="5">
        <v>0</v>
      </c>
      <c r="I53" s="5">
        <v>0</v>
      </c>
      <c r="J53" s="5">
        <v>4</v>
      </c>
      <c r="K53" s="5">
        <v>11</v>
      </c>
      <c r="L53" s="5">
        <v>0</v>
      </c>
      <c r="M53" s="5">
        <v>0</v>
      </c>
      <c r="N53" s="151">
        <v>0.73</v>
      </c>
    </row>
    <row r="54" spans="1:14" x14ac:dyDescent="0.2">
      <c r="A54" s="11" t="s">
        <v>66</v>
      </c>
      <c r="B54" s="5">
        <v>36</v>
      </c>
      <c r="C54" s="5">
        <v>9</v>
      </c>
      <c r="D54" s="5">
        <v>0</v>
      </c>
      <c r="E54" s="5">
        <v>0</v>
      </c>
      <c r="F54" s="3">
        <v>580</v>
      </c>
      <c r="G54" s="5">
        <v>67</v>
      </c>
      <c r="H54" s="5">
        <v>60</v>
      </c>
      <c r="I54" s="3">
        <v>107</v>
      </c>
      <c r="J54" s="3">
        <v>544</v>
      </c>
      <c r="K54" s="5">
        <v>58</v>
      </c>
      <c r="L54" s="5">
        <v>60</v>
      </c>
      <c r="M54" s="3">
        <v>107</v>
      </c>
      <c r="N54" s="151">
        <v>0.28999999999999998</v>
      </c>
    </row>
    <row r="55" spans="1:14" x14ac:dyDescent="0.2">
      <c r="A55" s="11" t="s">
        <v>67</v>
      </c>
      <c r="B55" s="5">
        <v>40</v>
      </c>
      <c r="C55" s="5">
        <v>50</v>
      </c>
      <c r="D55" s="5">
        <v>0</v>
      </c>
      <c r="E55" s="5">
        <v>0</v>
      </c>
      <c r="F55" s="3">
        <v>827</v>
      </c>
      <c r="G55" s="5">
        <v>53</v>
      </c>
      <c r="H55" s="5">
        <v>13</v>
      </c>
      <c r="I55" s="5">
        <v>80</v>
      </c>
      <c r="J55" s="3">
        <v>787</v>
      </c>
      <c r="K55" s="5">
        <v>3</v>
      </c>
      <c r="L55" s="5">
        <v>13</v>
      </c>
      <c r="M55" s="5">
        <v>80</v>
      </c>
      <c r="N55" s="151">
        <v>0.11</v>
      </c>
    </row>
    <row r="56" spans="1:14" x14ac:dyDescent="0.2">
      <c r="A56" s="11" t="s">
        <v>68</v>
      </c>
      <c r="B56" s="5">
        <v>189</v>
      </c>
      <c r="C56" s="5">
        <v>0</v>
      </c>
      <c r="D56" s="5">
        <v>0</v>
      </c>
      <c r="E56" s="5">
        <v>11</v>
      </c>
      <c r="F56" s="5">
        <v>1785</v>
      </c>
      <c r="G56" s="5">
        <v>156</v>
      </c>
      <c r="H56" s="5">
        <v>45</v>
      </c>
      <c r="I56" s="5">
        <v>215</v>
      </c>
      <c r="J56" s="5">
        <v>1596</v>
      </c>
      <c r="K56" s="5">
        <v>156</v>
      </c>
      <c r="L56" s="5">
        <v>45</v>
      </c>
      <c r="M56" s="5">
        <v>204</v>
      </c>
      <c r="N56" s="151">
        <v>0.2</v>
      </c>
    </row>
    <row r="57" spans="1:14" x14ac:dyDescent="0.2">
      <c r="A57" s="11" t="s">
        <v>69</v>
      </c>
      <c r="B57" s="5">
        <v>30</v>
      </c>
      <c r="C57" s="5">
        <v>7</v>
      </c>
      <c r="D57" s="5">
        <v>0</v>
      </c>
      <c r="E57" s="5">
        <v>0</v>
      </c>
      <c r="F57" s="3">
        <v>866</v>
      </c>
      <c r="G57" s="5">
        <v>0</v>
      </c>
      <c r="H57" s="5">
        <v>34</v>
      </c>
      <c r="I57" s="5">
        <v>103</v>
      </c>
      <c r="J57" s="3">
        <v>836</v>
      </c>
      <c r="K57" s="5">
        <v>-7</v>
      </c>
      <c r="L57" s="5">
        <v>34</v>
      </c>
      <c r="M57" s="5">
        <v>103</v>
      </c>
      <c r="N57" s="151">
        <v>0.13</v>
      </c>
    </row>
    <row r="58" spans="1:14" x14ac:dyDescent="0.2">
      <c r="A58" s="11" t="s">
        <v>70</v>
      </c>
      <c r="B58" s="5">
        <v>10</v>
      </c>
      <c r="C58" s="5">
        <v>1</v>
      </c>
      <c r="D58" s="5">
        <v>0</v>
      </c>
      <c r="E58" s="5">
        <v>0</v>
      </c>
      <c r="F58" s="5">
        <v>474</v>
      </c>
      <c r="G58" s="5">
        <v>2</v>
      </c>
      <c r="H58" s="5">
        <v>5</v>
      </c>
      <c r="I58" s="5">
        <v>74</v>
      </c>
      <c r="J58" s="5">
        <v>464</v>
      </c>
      <c r="K58" s="5">
        <v>1</v>
      </c>
      <c r="L58" s="5">
        <v>5</v>
      </c>
      <c r="M58" s="5">
        <v>74</v>
      </c>
      <c r="N58" s="151">
        <v>0.15</v>
      </c>
    </row>
    <row r="59" spans="1:14" x14ac:dyDescent="0.2">
      <c r="A59" s="11" t="s">
        <v>71</v>
      </c>
      <c r="B59" s="5">
        <v>3</v>
      </c>
      <c r="C59" s="5">
        <v>38</v>
      </c>
      <c r="D59" s="5">
        <v>0</v>
      </c>
      <c r="E59" s="5">
        <v>0</v>
      </c>
      <c r="F59" s="5">
        <v>427</v>
      </c>
      <c r="G59" s="5">
        <v>51</v>
      </c>
      <c r="H59" s="5">
        <v>0</v>
      </c>
      <c r="I59" s="5">
        <v>25</v>
      </c>
      <c r="J59" s="5">
        <v>424</v>
      </c>
      <c r="K59" s="5">
        <v>13</v>
      </c>
      <c r="L59" s="5">
        <v>0</v>
      </c>
      <c r="M59" s="5">
        <v>25</v>
      </c>
      <c r="N59" s="151">
        <v>0.08</v>
      </c>
    </row>
    <row r="60" spans="1:14" x14ac:dyDescent="0.2">
      <c r="A60" s="11" t="s">
        <v>72</v>
      </c>
      <c r="B60" s="5">
        <v>3</v>
      </c>
      <c r="C60" s="5">
        <v>0</v>
      </c>
      <c r="D60" s="5">
        <v>0</v>
      </c>
      <c r="E60" s="5">
        <v>0</v>
      </c>
      <c r="F60" s="5">
        <v>798</v>
      </c>
      <c r="G60" s="5">
        <v>17</v>
      </c>
      <c r="H60" s="5">
        <v>36</v>
      </c>
      <c r="I60" s="5">
        <v>67</v>
      </c>
      <c r="J60" s="5">
        <v>795</v>
      </c>
      <c r="K60" s="5">
        <v>17</v>
      </c>
      <c r="L60" s="5">
        <v>36</v>
      </c>
      <c r="M60" s="5">
        <v>67</v>
      </c>
      <c r="N60" s="151">
        <v>0.13</v>
      </c>
    </row>
    <row r="61" spans="1:14" x14ac:dyDescent="0.2">
      <c r="A61" s="11" t="s">
        <v>73</v>
      </c>
      <c r="B61" s="5">
        <v>21</v>
      </c>
      <c r="C61" s="5">
        <v>0</v>
      </c>
      <c r="D61" s="5">
        <v>0</v>
      </c>
      <c r="E61" s="5">
        <v>0</v>
      </c>
      <c r="F61" s="3">
        <v>508</v>
      </c>
      <c r="G61" s="5">
        <v>5</v>
      </c>
      <c r="H61" s="5">
        <v>123</v>
      </c>
      <c r="I61" s="5">
        <v>128</v>
      </c>
      <c r="J61" s="3">
        <v>487</v>
      </c>
      <c r="K61" s="5">
        <v>5</v>
      </c>
      <c r="L61" s="5">
        <v>123</v>
      </c>
      <c r="M61" s="5">
        <v>128</v>
      </c>
      <c r="N61" s="151">
        <v>0.34</v>
      </c>
    </row>
    <row r="62" spans="1:14" x14ac:dyDescent="0.2">
      <c r="A62" s="11" t="s">
        <v>74</v>
      </c>
      <c r="B62" s="5">
        <v>0</v>
      </c>
      <c r="C62" s="5">
        <v>0</v>
      </c>
      <c r="D62" s="5">
        <v>0</v>
      </c>
      <c r="E62" s="5">
        <v>0</v>
      </c>
      <c r="F62" s="5">
        <v>636</v>
      </c>
      <c r="G62" s="5">
        <v>55</v>
      </c>
      <c r="H62" s="5">
        <v>144</v>
      </c>
      <c r="I62" s="5">
        <v>179</v>
      </c>
      <c r="J62" s="5">
        <v>636</v>
      </c>
      <c r="K62" s="5">
        <v>55</v>
      </c>
      <c r="L62" s="5">
        <v>144</v>
      </c>
      <c r="M62" s="5">
        <v>179</v>
      </c>
      <c r="N62" s="151">
        <v>0.37</v>
      </c>
    </row>
    <row r="63" spans="1:14" x14ac:dyDescent="0.2">
      <c r="A63" s="11" t="s">
        <v>75</v>
      </c>
      <c r="B63" s="5">
        <v>40</v>
      </c>
      <c r="C63" s="5">
        <v>402</v>
      </c>
      <c r="D63" s="5">
        <v>0</v>
      </c>
      <c r="E63" s="5">
        <v>0</v>
      </c>
      <c r="F63" s="5">
        <v>367</v>
      </c>
      <c r="G63" s="5">
        <v>364</v>
      </c>
      <c r="H63" s="5">
        <v>0</v>
      </c>
      <c r="I63" s="5">
        <v>21</v>
      </c>
      <c r="J63" s="5">
        <v>327</v>
      </c>
      <c r="K63" s="5">
        <v>-38</v>
      </c>
      <c r="L63" s="5">
        <v>0</v>
      </c>
      <c r="M63" s="5">
        <v>21</v>
      </c>
      <c r="N63" s="151">
        <v>-0.05</v>
      </c>
    </row>
    <row r="64" spans="1:14" x14ac:dyDescent="0.2">
      <c r="A64" s="11" t="s">
        <v>76</v>
      </c>
      <c r="B64" s="5">
        <v>1</v>
      </c>
      <c r="C64" s="5">
        <v>0</v>
      </c>
      <c r="D64" s="5">
        <v>0</v>
      </c>
      <c r="E64" s="5">
        <v>0</v>
      </c>
      <c r="F64" s="5">
        <v>237</v>
      </c>
      <c r="G64" s="5">
        <v>0</v>
      </c>
      <c r="H64" s="5">
        <v>7</v>
      </c>
      <c r="I64" s="5">
        <v>14</v>
      </c>
      <c r="J64" s="5">
        <v>236</v>
      </c>
      <c r="K64" s="5">
        <v>0</v>
      </c>
      <c r="L64" s="5">
        <v>7</v>
      </c>
      <c r="M64" s="5">
        <v>14</v>
      </c>
      <c r="N64" s="151">
        <v>0.08</v>
      </c>
    </row>
    <row r="65" spans="1:14" x14ac:dyDescent="0.2">
      <c r="A65" s="11" t="s">
        <v>77</v>
      </c>
      <c r="B65" s="5">
        <v>18</v>
      </c>
      <c r="C65" s="5">
        <v>0</v>
      </c>
      <c r="D65" s="5">
        <v>0</v>
      </c>
      <c r="E65" s="5">
        <v>0</v>
      </c>
      <c r="F65" s="3">
        <v>581</v>
      </c>
      <c r="G65" s="5">
        <v>19</v>
      </c>
      <c r="H65" s="5">
        <v>56</v>
      </c>
      <c r="I65" s="5">
        <v>83</v>
      </c>
      <c r="J65" s="3">
        <v>563</v>
      </c>
      <c r="K65" s="5">
        <v>19</v>
      </c>
      <c r="L65" s="5">
        <v>56</v>
      </c>
      <c r="M65" s="5">
        <v>83</v>
      </c>
      <c r="N65" s="151">
        <v>0.22</v>
      </c>
    </row>
    <row r="66" spans="1:14" x14ac:dyDescent="0.2">
      <c r="A66" s="11" t="s">
        <v>78</v>
      </c>
      <c r="B66" s="5">
        <v>9</v>
      </c>
      <c r="C66" s="5">
        <v>0</v>
      </c>
      <c r="D66" s="5">
        <v>0</v>
      </c>
      <c r="E66" s="5">
        <v>0</v>
      </c>
      <c r="F66" s="5">
        <v>1118</v>
      </c>
      <c r="G66" s="5">
        <v>20</v>
      </c>
      <c r="H66" s="5">
        <v>106</v>
      </c>
      <c r="I66" s="5">
        <v>156</v>
      </c>
      <c r="J66" s="5">
        <v>1109</v>
      </c>
      <c r="K66" s="5">
        <v>20</v>
      </c>
      <c r="L66" s="5">
        <v>106</v>
      </c>
      <c r="M66" s="5">
        <v>156</v>
      </c>
      <c r="N66" s="151">
        <v>0.2</v>
      </c>
    </row>
    <row r="67" spans="1:14" x14ac:dyDescent="0.2">
      <c r="A67" s="11" t="s">
        <v>80</v>
      </c>
      <c r="B67" s="5">
        <v>0</v>
      </c>
      <c r="C67" s="5">
        <v>0</v>
      </c>
      <c r="D67" s="5">
        <v>0</v>
      </c>
      <c r="E67" s="5">
        <v>0</v>
      </c>
      <c r="F67" s="5">
        <v>113</v>
      </c>
      <c r="G67" s="5">
        <v>0</v>
      </c>
      <c r="H67" s="5">
        <v>58</v>
      </c>
      <c r="I67" s="5">
        <v>89</v>
      </c>
      <c r="J67" s="5">
        <v>113</v>
      </c>
      <c r="K67" s="5">
        <v>0</v>
      </c>
      <c r="L67" s="5">
        <v>58</v>
      </c>
      <c r="M67" s="5">
        <v>89</v>
      </c>
      <c r="N67" s="151">
        <v>0.56999999999999995</v>
      </c>
    </row>
    <row r="68" spans="1:14" x14ac:dyDescent="0.2">
      <c r="A68" s="11" t="s">
        <v>81</v>
      </c>
      <c r="B68" s="5">
        <v>4</v>
      </c>
      <c r="C68" s="5">
        <v>0</v>
      </c>
      <c r="D68" s="5">
        <v>0</v>
      </c>
      <c r="E68" s="5">
        <v>0</v>
      </c>
      <c r="F68" s="3">
        <v>2307</v>
      </c>
      <c r="G68" s="5">
        <v>310</v>
      </c>
      <c r="H68" s="5">
        <v>256</v>
      </c>
      <c r="I68" s="5">
        <v>499</v>
      </c>
      <c r="J68" s="3">
        <v>2303</v>
      </c>
      <c r="K68" s="5">
        <v>310</v>
      </c>
      <c r="L68" s="5">
        <v>256</v>
      </c>
      <c r="M68" s="5">
        <v>499</v>
      </c>
      <c r="N68" s="151">
        <v>0.32</v>
      </c>
    </row>
    <row r="69" spans="1:14" x14ac:dyDescent="0.2">
      <c r="A69" s="11" t="s">
        <v>82</v>
      </c>
      <c r="B69" s="5">
        <v>10</v>
      </c>
      <c r="C69" s="5">
        <v>0</v>
      </c>
      <c r="D69" s="5">
        <v>0</v>
      </c>
      <c r="E69" s="5">
        <v>0</v>
      </c>
      <c r="F69" s="5">
        <v>156</v>
      </c>
      <c r="G69" s="5">
        <v>14</v>
      </c>
      <c r="H69" s="5">
        <v>0</v>
      </c>
      <c r="I69" s="5">
        <v>17</v>
      </c>
      <c r="J69" s="5">
        <v>146</v>
      </c>
      <c r="K69" s="5">
        <v>14</v>
      </c>
      <c r="L69" s="5">
        <v>0</v>
      </c>
      <c r="M69" s="5">
        <v>17</v>
      </c>
      <c r="N69" s="151">
        <v>0.18</v>
      </c>
    </row>
    <row r="70" spans="1:14" x14ac:dyDescent="0.2">
      <c r="A70" s="11" t="s">
        <v>83</v>
      </c>
      <c r="B70" s="5">
        <v>0</v>
      </c>
      <c r="C70" s="5">
        <v>0</v>
      </c>
      <c r="D70" s="5">
        <v>0</v>
      </c>
      <c r="E70" s="5">
        <v>0</v>
      </c>
      <c r="F70" s="5">
        <v>222</v>
      </c>
      <c r="G70" s="5">
        <v>0</v>
      </c>
      <c r="H70" s="5">
        <v>30</v>
      </c>
      <c r="I70" s="5">
        <v>0</v>
      </c>
      <c r="J70" s="5">
        <v>222</v>
      </c>
      <c r="K70" s="5">
        <v>0</v>
      </c>
      <c r="L70" s="5">
        <v>30</v>
      </c>
      <c r="M70" s="5">
        <v>0</v>
      </c>
      <c r="N70" s="151">
        <v>0.12</v>
      </c>
    </row>
    <row r="71" spans="1:14" x14ac:dyDescent="0.2">
      <c r="A71" s="11" t="s">
        <v>84</v>
      </c>
      <c r="B71" s="5">
        <v>17</v>
      </c>
      <c r="C71" s="5">
        <v>103</v>
      </c>
      <c r="D71" s="5">
        <v>0</v>
      </c>
      <c r="E71" s="5">
        <v>0</v>
      </c>
      <c r="F71" s="3">
        <v>1039</v>
      </c>
      <c r="G71" s="5">
        <v>168</v>
      </c>
      <c r="H71" s="5">
        <v>58</v>
      </c>
      <c r="I71" s="5">
        <v>182</v>
      </c>
      <c r="J71" s="3">
        <v>1022</v>
      </c>
      <c r="K71" s="5">
        <v>65</v>
      </c>
      <c r="L71" s="5">
        <v>58</v>
      </c>
      <c r="M71" s="5">
        <v>182</v>
      </c>
      <c r="N71" s="151">
        <v>0.23</v>
      </c>
    </row>
    <row r="72" spans="1:14" x14ac:dyDescent="0.2">
      <c r="A72" s="11" t="s">
        <v>85</v>
      </c>
      <c r="B72" s="5">
        <v>3</v>
      </c>
      <c r="C72" s="5">
        <v>0</v>
      </c>
      <c r="D72" s="5">
        <v>0</v>
      </c>
      <c r="E72" s="5">
        <v>0</v>
      </c>
      <c r="F72" s="5">
        <v>86</v>
      </c>
      <c r="G72" s="5">
        <v>0</v>
      </c>
      <c r="H72" s="5">
        <v>0</v>
      </c>
      <c r="I72" s="5">
        <v>0</v>
      </c>
      <c r="J72" s="5">
        <v>83</v>
      </c>
      <c r="K72" s="5">
        <v>0</v>
      </c>
      <c r="L72" s="5">
        <v>0</v>
      </c>
      <c r="M72" s="5">
        <v>0</v>
      </c>
      <c r="N72" s="151">
        <v>0</v>
      </c>
    </row>
    <row r="73" spans="1:14" x14ac:dyDescent="0.2">
      <c r="A73" s="11" t="s">
        <v>86</v>
      </c>
      <c r="B73" s="5">
        <v>680</v>
      </c>
      <c r="C73" s="5">
        <v>0</v>
      </c>
      <c r="D73" s="5">
        <v>191</v>
      </c>
      <c r="E73" s="5">
        <v>108</v>
      </c>
      <c r="F73" s="3">
        <v>2299</v>
      </c>
      <c r="G73" s="5">
        <v>196</v>
      </c>
      <c r="H73" s="5">
        <v>606</v>
      </c>
      <c r="I73" s="5">
        <v>360</v>
      </c>
      <c r="J73" s="3">
        <v>1619</v>
      </c>
      <c r="K73" s="5">
        <v>196</v>
      </c>
      <c r="L73" s="5">
        <v>415</v>
      </c>
      <c r="M73" s="5">
        <v>252</v>
      </c>
      <c r="N73" s="151">
        <v>0.35</v>
      </c>
    </row>
    <row r="74" spans="1:14" x14ac:dyDescent="0.2">
      <c r="A74" s="11" t="s">
        <v>87</v>
      </c>
      <c r="B74" s="5">
        <v>48</v>
      </c>
      <c r="C74" s="5">
        <v>178</v>
      </c>
      <c r="D74" s="5">
        <v>0</v>
      </c>
      <c r="E74" s="5">
        <v>0</v>
      </c>
      <c r="F74" s="5">
        <v>1647</v>
      </c>
      <c r="G74" s="5">
        <v>150</v>
      </c>
      <c r="H74" s="5">
        <v>171</v>
      </c>
      <c r="I74" s="5">
        <v>352</v>
      </c>
      <c r="J74" s="5">
        <v>1599</v>
      </c>
      <c r="K74" s="5">
        <v>-28</v>
      </c>
      <c r="L74" s="5">
        <v>171</v>
      </c>
      <c r="M74" s="5">
        <v>352</v>
      </c>
      <c r="N74" s="151">
        <v>0.24</v>
      </c>
    </row>
    <row r="75" spans="1:14" x14ac:dyDescent="0.2">
      <c r="A75" s="11" t="s">
        <v>88</v>
      </c>
      <c r="B75" s="5">
        <v>12</v>
      </c>
      <c r="C75" s="5">
        <v>12</v>
      </c>
      <c r="D75" s="5">
        <v>0</v>
      </c>
      <c r="E75" s="5">
        <v>0</v>
      </c>
      <c r="F75" s="3">
        <v>1178</v>
      </c>
      <c r="G75" s="5">
        <v>110</v>
      </c>
      <c r="H75" s="5">
        <v>3</v>
      </c>
      <c r="I75" s="5">
        <v>289</v>
      </c>
      <c r="J75" s="3">
        <v>1166</v>
      </c>
      <c r="K75" s="5">
        <v>98</v>
      </c>
      <c r="L75" s="5">
        <v>3</v>
      </c>
      <c r="M75" s="5">
        <v>289</v>
      </c>
      <c r="N75" s="151">
        <v>0.25</v>
      </c>
    </row>
    <row r="76" spans="1:14" x14ac:dyDescent="0.2">
      <c r="A76" s="11" t="s">
        <v>89</v>
      </c>
      <c r="B76" s="5">
        <v>50</v>
      </c>
      <c r="C76" s="5">
        <v>44</v>
      </c>
      <c r="D76" s="5">
        <v>0</v>
      </c>
      <c r="E76" s="5">
        <v>0</v>
      </c>
      <c r="F76" s="3">
        <v>1708</v>
      </c>
      <c r="G76" s="5">
        <v>211</v>
      </c>
      <c r="H76" s="5">
        <v>41</v>
      </c>
      <c r="I76" s="5">
        <v>297</v>
      </c>
      <c r="J76" s="3">
        <v>1658</v>
      </c>
      <c r="K76" s="5">
        <v>167</v>
      </c>
      <c r="L76" s="5">
        <v>41</v>
      </c>
      <c r="M76" s="5">
        <v>297</v>
      </c>
      <c r="N76" s="151">
        <v>0.23</v>
      </c>
    </row>
    <row r="77" spans="1:14" x14ac:dyDescent="0.2">
      <c r="A77" s="12" t="s">
        <v>90</v>
      </c>
      <c r="B77" s="7">
        <f>SUM(B44:B76)</f>
        <v>1414</v>
      </c>
      <c r="C77" s="7">
        <f t="shared" ref="C77:M77" si="0">SUM(C44:C76)</f>
        <v>1020</v>
      </c>
      <c r="D77" s="7">
        <f t="shared" si="0"/>
        <v>191</v>
      </c>
      <c r="E77" s="7">
        <f t="shared" si="0"/>
        <v>119</v>
      </c>
      <c r="F77" s="7">
        <f t="shared" si="0"/>
        <v>29204</v>
      </c>
      <c r="G77" s="7">
        <f t="shared" si="0"/>
        <v>2641</v>
      </c>
      <c r="H77" s="7">
        <f t="shared" si="0"/>
        <v>2783</v>
      </c>
      <c r="I77" s="7">
        <f t="shared" si="0"/>
        <v>5597</v>
      </c>
      <c r="J77" s="7">
        <f t="shared" si="0"/>
        <v>27790</v>
      </c>
      <c r="K77" s="7">
        <f t="shared" si="0"/>
        <v>1621</v>
      </c>
      <c r="L77" s="7">
        <f t="shared" si="0"/>
        <v>2592</v>
      </c>
      <c r="M77" s="7">
        <f t="shared" si="0"/>
        <v>5478</v>
      </c>
      <c r="N77" s="14">
        <v>0.26</v>
      </c>
    </row>
    <row r="79" spans="1:14" x14ac:dyDescent="0.2">
      <c r="A79" s="1" t="s">
        <v>114</v>
      </c>
    </row>
    <row r="80" spans="1:14" x14ac:dyDescent="0.2">
      <c r="A80" s="1" t="s">
        <v>115</v>
      </c>
    </row>
    <row r="82" spans="1:7" ht="15.75" x14ac:dyDescent="0.25">
      <c r="A82" s="9" t="s">
        <v>399</v>
      </c>
    </row>
    <row r="84" spans="1:7" x14ac:dyDescent="0.2">
      <c r="A84" s="265" t="s">
        <v>108</v>
      </c>
      <c r="B84" s="267" t="s">
        <v>154</v>
      </c>
      <c r="C84" s="268"/>
      <c r="D84" s="268"/>
      <c r="E84" s="268"/>
      <c r="F84" s="269"/>
      <c r="G84" s="265" t="s">
        <v>155</v>
      </c>
    </row>
    <row r="85" spans="1:7" x14ac:dyDescent="0.2">
      <c r="A85" s="266"/>
      <c r="B85" s="36">
        <v>1</v>
      </c>
      <c r="C85" s="36">
        <v>2</v>
      </c>
      <c r="D85" s="36">
        <v>3</v>
      </c>
      <c r="E85" s="36" t="s">
        <v>129</v>
      </c>
      <c r="F85" s="36" t="s">
        <v>42</v>
      </c>
      <c r="G85" s="266"/>
    </row>
    <row r="86" spans="1:7" x14ac:dyDescent="0.2">
      <c r="A86" s="152" t="s">
        <v>55</v>
      </c>
      <c r="B86" s="139">
        <v>580</v>
      </c>
      <c r="C86" s="139">
        <v>523</v>
      </c>
      <c r="D86" s="139">
        <v>130</v>
      </c>
      <c r="E86" s="139">
        <v>70</v>
      </c>
      <c r="F86" s="139">
        <v>1303</v>
      </c>
      <c r="G86" s="150">
        <v>0.15</v>
      </c>
    </row>
    <row r="87" spans="1:7" x14ac:dyDescent="0.2">
      <c r="A87" s="11" t="s">
        <v>56</v>
      </c>
      <c r="B87" s="5">
        <v>765</v>
      </c>
      <c r="C87" s="5">
        <v>936</v>
      </c>
      <c r="D87" s="5">
        <v>384</v>
      </c>
      <c r="E87" s="5">
        <v>133</v>
      </c>
      <c r="F87" s="3">
        <v>2218</v>
      </c>
      <c r="G87" s="151">
        <v>0.23</v>
      </c>
    </row>
    <row r="88" spans="1:7" x14ac:dyDescent="0.2">
      <c r="A88" s="11" t="s">
        <v>57</v>
      </c>
      <c r="B88" s="5">
        <v>444</v>
      </c>
      <c r="C88" s="5">
        <v>464</v>
      </c>
      <c r="D88" s="5">
        <v>269</v>
      </c>
      <c r="E88" s="5">
        <v>58</v>
      </c>
      <c r="F88" s="5">
        <v>1235</v>
      </c>
      <c r="G88" s="151">
        <v>0.26</v>
      </c>
    </row>
    <row r="89" spans="1:7" x14ac:dyDescent="0.2">
      <c r="A89" s="11" t="s">
        <v>58</v>
      </c>
      <c r="B89" s="5">
        <v>1281</v>
      </c>
      <c r="C89" s="5">
        <v>1369</v>
      </c>
      <c r="D89" s="5">
        <v>423</v>
      </c>
      <c r="E89" s="5">
        <v>51</v>
      </c>
      <c r="F89" s="3">
        <v>3124</v>
      </c>
      <c r="G89" s="151">
        <v>0.15</v>
      </c>
    </row>
    <row r="90" spans="1:7" x14ac:dyDescent="0.2">
      <c r="A90" s="11" t="s">
        <v>59</v>
      </c>
      <c r="B90" s="5">
        <v>111</v>
      </c>
      <c r="C90" s="5">
        <v>189</v>
      </c>
      <c r="D90" s="5">
        <v>40</v>
      </c>
      <c r="E90" s="5">
        <v>41</v>
      </c>
      <c r="F90" s="3">
        <v>381</v>
      </c>
      <c r="G90" s="151">
        <v>0.21</v>
      </c>
    </row>
    <row r="91" spans="1:7" x14ac:dyDescent="0.2">
      <c r="A91" s="11" t="s">
        <v>60</v>
      </c>
      <c r="B91" s="5">
        <v>355</v>
      </c>
      <c r="C91" s="5">
        <v>437</v>
      </c>
      <c r="D91" s="5">
        <v>180</v>
      </c>
      <c r="E91" s="5">
        <v>28</v>
      </c>
      <c r="F91" s="5">
        <v>1000</v>
      </c>
      <c r="G91" s="151">
        <v>0.21</v>
      </c>
    </row>
    <row r="92" spans="1:7" x14ac:dyDescent="0.2">
      <c r="A92" s="11" t="s">
        <v>61</v>
      </c>
      <c r="B92" s="5">
        <v>59</v>
      </c>
      <c r="C92" s="5">
        <v>41</v>
      </c>
      <c r="D92" s="5">
        <v>10</v>
      </c>
      <c r="E92" s="5">
        <v>0</v>
      </c>
      <c r="F92" s="5">
        <v>110</v>
      </c>
      <c r="G92" s="151">
        <v>0.09</v>
      </c>
    </row>
    <row r="93" spans="1:7" x14ac:dyDescent="0.2">
      <c r="A93" s="11" t="s">
        <v>63</v>
      </c>
      <c r="B93" s="3">
        <v>1358</v>
      </c>
      <c r="C93" s="5">
        <v>780</v>
      </c>
      <c r="D93" s="5">
        <v>205</v>
      </c>
      <c r="E93" s="5">
        <v>70</v>
      </c>
      <c r="F93" s="3">
        <v>2413</v>
      </c>
      <c r="G93" s="151">
        <v>0.11</v>
      </c>
    </row>
    <row r="94" spans="1:7" x14ac:dyDescent="0.2">
      <c r="A94" s="11" t="s">
        <v>64</v>
      </c>
      <c r="B94" s="5">
        <v>2638</v>
      </c>
      <c r="C94" s="5">
        <v>2134</v>
      </c>
      <c r="D94" s="5">
        <v>564</v>
      </c>
      <c r="E94" s="5">
        <v>85</v>
      </c>
      <c r="F94" s="3">
        <v>5421</v>
      </c>
      <c r="G94" s="151">
        <v>0.12</v>
      </c>
    </row>
    <row r="95" spans="1:7" x14ac:dyDescent="0.2">
      <c r="A95" s="11" t="s">
        <v>65</v>
      </c>
      <c r="B95" s="5">
        <v>115</v>
      </c>
      <c r="C95" s="5">
        <v>82</v>
      </c>
      <c r="D95" s="5">
        <v>51</v>
      </c>
      <c r="E95" s="5">
        <v>10</v>
      </c>
      <c r="F95" s="5">
        <v>258</v>
      </c>
      <c r="G95" s="151">
        <v>0.24</v>
      </c>
    </row>
    <row r="96" spans="1:7" x14ac:dyDescent="0.2">
      <c r="A96" s="11" t="s">
        <v>66</v>
      </c>
      <c r="B96" s="3">
        <v>368</v>
      </c>
      <c r="C96" s="3">
        <v>362</v>
      </c>
      <c r="D96" s="3">
        <v>142</v>
      </c>
      <c r="E96" s="5">
        <v>67</v>
      </c>
      <c r="F96" s="3">
        <v>939</v>
      </c>
      <c r="G96" s="151">
        <v>0.22</v>
      </c>
    </row>
    <row r="97" spans="1:7" x14ac:dyDescent="0.2">
      <c r="A97" s="11" t="s">
        <v>67</v>
      </c>
      <c r="B97" s="5">
        <v>491</v>
      </c>
      <c r="C97" s="3">
        <v>536</v>
      </c>
      <c r="D97" s="5">
        <v>315</v>
      </c>
      <c r="E97" s="5">
        <v>30</v>
      </c>
      <c r="F97" s="3">
        <v>1372</v>
      </c>
      <c r="G97" s="151">
        <v>0.25</v>
      </c>
    </row>
    <row r="98" spans="1:7" x14ac:dyDescent="0.2">
      <c r="A98" s="11" t="s">
        <v>68</v>
      </c>
      <c r="B98" s="5">
        <v>821</v>
      </c>
      <c r="C98" s="5">
        <v>1427</v>
      </c>
      <c r="D98" s="5">
        <v>217</v>
      </c>
      <c r="E98" s="5">
        <v>42</v>
      </c>
      <c r="F98" s="5">
        <v>2507</v>
      </c>
      <c r="G98" s="151">
        <v>0.1</v>
      </c>
    </row>
    <row r="99" spans="1:7" x14ac:dyDescent="0.2">
      <c r="A99" s="11" t="s">
        <v>69</v>
      </c>
      <c r="B99" s="3">
        <v>719</v>
      </c>
      <c r="C99" s="5">
        <v>604</v>
      </c>
      <c r="D99" s="5">
        <v>207</v>
      </c>
      <c r="E99" s="5">
        <v>35</v>
      </c>
      <c r="F99" s="3">
        <v>1565</v>
      </c>
      <c r="G99" s="151">
        <v>0.15</v>
      </c>
    </row>
    <row r="100" spans="1:7" x14ac:dyDescent="0.2">
      <c r="A100" s="11" t="s">
        <v>70</v>
      </c>
      <c r="B100" s="5">
        <v>605</v>
      </c>
      <c r="C100" s="5">
        <v>427</v>
      </c>
      <c r="D100" s="5">
        <v>57</v>
      </c>
      <c r="E100" s="5">
        <v>19</v>
      </c>
      <c r="F100" s="3">
        <v>1108</v>
      </c>
      <c r="G100" s="151">
        <v>7.0000000000000007E-2</v>
      </c>
    </row>
    <row r="101" spans="1:7" x14ac:dyDescent="0.2">
      <c r="A101" s="11" t="s">
        <v>71</v>
      </c>
      <c r="B101" s="5">
        <v>181</v>
      </c>
      <c r="C101" s="5">
        <v>357</v>
      </c>
      <c r="D101" s="5">
        <v>123</v>
      </c>
      <c r="E101" s="5">
        <v>24</v>
      </c>
      <c r="F101" s="5">
        <v>685</v>
      </c>
      <c r="G101" s="151">
        <v>0.21</v>
      </c>
    </row>
    <row r="102" spans="1:7" x14ac:dyDescent="0.2">
      <c r="A102" s="11" t="s">
        <v>72</v>
      </c>
      <c r="B102" s="5">
        <v>580</v>
      </c>
      <c r="C102" s="5">
        <v>511</v>
      </c>
      <c r="D102" s="5">
        <v>225</v>
      </c>
      <c r="E102" s="5">
        <v>51</v>
      </c>
      <c r="F102" s="5">
        <v>1367</v>
      </c>
      <c r="G102" s="151">
        <v>0.2</v>
      </c>
    </row>
    <row r="103" spans="1:7" x14ac:dyDescent="0.2">
      <c r="A103" s="11" t="s">
        <v>73</v>
      </c>
      <c r="B103" s="5">
        <v>298</v>
      </c>
      <c r="C103" s="5">
        <v>432</v>
      </c>
      <c r="D103" s="5">
        <v>61</v>
      </c>
      <c r="E103" s="5">
        <v>0</v>
      </c>
      <c r="F103" s="3">
        <v>791</v>
      </c>
      <c r="G103" s="151">
        <v>0.08</v>
      </c>
    </row>
    <row r="104" spans="1:7" x14ac:dyDescent="0.2">
      <c r="A104" s="11" t="s">
        <v>74</v>
      </c>
      <c r="B104" s="5">
        <v>729</v>
      </c>
      <c r="C104" s="5">
        <v>395</v>
      </c>
      <c r="D104" s="5">
        <v>144</v>
      </c>
      <c r="E104" s="5">
        <v>17</v>
      </c>
      <c r="F104" s="3">
        <v>1285</v>
      </c>
      <c r="G104" s="151">
        <v>0.13</v>
      </c>
    </row>
    <row r="105" spans="1:7" x14ac:dyDescent="0.2">
      <c r="A105" s="11" t="s">
        <v>75</v>
      </c>
      <c r="B105" s="5">
        <v>427</v>
      </c>
      <c r="C105" s="5">
        <v>299</v>
      </c>
      <c r="D105" s="5">
        <v>144</v>
      </c>
      <c r="E105" s="5">
        <v>70</v>
      </c>
      <c r="F105" s="5">
        <v>940</v>
      </c>
      <c r="G105" s="151">
        <v>0.23</v>
      </c>
    </row>
    <row r="106" spans="1:7" x14ac:dyDescent="0.2">
      <c r="A106" s="11" t="s">
        <v>76</v>
      </c>
      <c r="B106" s="5">
        <v>156</v>
      </c>
      <c r="C106" s="5">
        <v>185</v>
      </c>
      <c r="D106" s="5">
        <v>90</v>
      </c>
      <c r="E106" s="5">
        <v>81</v>
      </c>
      <c r="F106" s="5">
        <v>512</v>
      </c>
      <c r="G106" s="151">
        <v>0.33</v>
      </c>
    </row>
    <row r="107" spans="1:7" x14ac:dyDescent="0.2">
      <c r="A107" s="11" t="s">
        <v>77</v>
      </c>
      <c r="B107" s="3">
        <v>489</v>
      </c>
      <c r="C107" s="3">
        <v>557</v>
      </c>
      <c r="D107" s="5">
        <v>180</v>
      </c>
      <c r="E107" s="5">
        <v>37</v>
      </c>
      <c r="F107" s="3">
        <v>1263</v>
      </c>
      <c r="G107" s="151">
        <v>0.17</v>
      </c>
    </row>
    <row r="108" spans="1:7" x14ac:dyDescent="0.2">
      <c r="A108" s="11" t="s">
        <v>78</v>
      </c>
      <c r="B108" s="5">
        <v>631</v>
      </c>
      <c r="C108" s="5">
        <v>689</v>
      </c>
      <c r="D108" s="5">
        <v>231</v>
      </c>
      <c r="E108" s="5">
        <v>51</v>
      </c>
      <c r="F108" s="3">
        <v>1602</v>
      </c>
      <c r="G108" s="151">
        <v>0.18</v>
      </c>
    </row>
    <row r="109" spans="1:7" x14ac:dyDescent="0.2">
      <c r="A109" s="11" t="s">
        <v>80</v>
      </c>
      <c r="B109" s="5">
        <v>202</v>
      </c>
      <c r="C109" s="5">
        <v>203</v>
      </c>
      <c r="D109" s="5">
        <v>82</v>
      </c>
      <c r="E109" s="5">
        <v>78</v>
      </c>
      <c r="F109" s="5">
        <v>565</v>
      </c>
      <c r="G109" s="151">
        <v>0.28000000000000003</v>
      </c>
    </row>
    <row r="110" spans="1:7" x14ac:dyDescent="0.2">
      <c r="A110" s="11" t="s">
        <v>81</v>
      </c>
      <c r="B110" s="3">
        <v>1298</v>
      </c>
      <c r="C110" s="3">
        <v>1301</v>
      </c>
      <c r="D110" s="5">
        <v>910</v>
      </c>
      <c r="E110" s="5">
        <v>93</v>
      </c>
      <c r="F110" s="3">
        <v>3602</v>
      </c>
      <c r="G110" s="151">
        <v>0.28000000000000003</v>
      </c>
    </row>
    <row r="111" spans="1:7" x14ac:dyDescent="0.2">
      <c r="A111" s="11" t="s">
        <v>82</v>
      </c>
      <c r="B111" s="5">
        <v>206</v>
      </c>
      <c r="C111" s="5">
        <v>151</v>
      </c>
      <c r="D111" s="5">
        <v>69</v>
      </c>
      <c r="E111" s="5">
        <v>12</v>
      </c>
      <c r="F111" s="3">
        <v>438</v>
      </c>
      <c r="G111" s="151">
        <v>0.18</v>
      </c>
    </row>
    <row r="112" spans="1:7" x14ac:dyDescent="0.2">
      <c r="A112" s="11" t="s">
        <v>83</v>
      </c>
      <c r="B112" s="5">
        <v>164</v>
      </c>
      <c r="C112" s="5">
        <v>180</v>
      </c>
      <c r="D112" s="5">
        <v>102</v>
      </c>
      <c r="E112" s="5">
        <v>36</v>
      </c>
      <c r="F112" s="5">
        <v>482</v>
      </c>
      <c r="G112" s="151">
        <v>0.28999999999999998</v>
      </c>
    </row>
    <row r="113" spans="1:9" x14ac:dyDescent="0.2">
      <c r="A113" s="11" t="s">
        <v>84</v>
      </c>
      <c r="B113" s="5">
        <v>560</v>
      </c>
      <c r="C113" s="5">
        <v>812</v>
      </c>
      <c r="D113" s="5">
        <v>208</v>
      </c>
      <c r="E113" s="5">
        <v>16</v>
      </c>
      <c r="F113" s="3">
        <v>1596</v>
      </c>
      <c r="G113" s="151">
        <v>0.14000000000000001</v>
      </c>
    </row>
    <row r="114" spans="1:9" x14ac:dyDescent="0.2">
      <c r="A114" s="11" t="s">
        <v>85</v>
      </c>
      <c r="B114" s="5">
        <v>194</v>
      </c>
      <c r="C114" s="5">
        <v>120</v>
      </c>
      <c r="D114" s="5">
        <v>52</v>
      </c>
      <c r="E114" s="5">
        <v>14</v>
      </c>
      <c r="F114" s="5">
        <v>380</v>
      </c>
      <c r="G114" s="151">
        <v>0.17</v>
      </c>
    </row>
    <row r="115" spans="1:9" x14ac:dyDescent="0.2">
      <c r="A115" s="11" t="s">
        <v>86</v>
      </c>
      <c r="B115" s="3">
        <v>1804</v>
      </c>
      <c r="C115" s="3">
        <v>1214</v>
      </c>
      <c r="D115" s="5">
        <v>541</v>
      </c>
      <c r="E115" s="5">
        <v>100</v>
      </c>
      <c r="F115" s="3">
        <v>3659</v>
      </c>
      <c r="G115" s="151">
        <v>0.18</v>
      </c>
    </row>
    <row r="116" spans="1:9" x14ac:dyDescent="0.2">
      <c r="A116" s="11" t="s">
        <v>87</v>
      </c>
      <c r="B116" s="5">
        <v>983</v>
      </c>
      <c r="C116" s="5">
        <v>1208</v>
      </c>
      <c r="D116" s="5">
        <v>400</v>
      </c>
      <c r="E116" s="5">
        <v>71</v>
      </c>
      <c r="F116" s="5">
        <v>2662</v>
      </c>
      <c r="G116" s="151">
        <v>0.18</v>
      </c>
    </row>
    <row r="117" spans="1:9" x14ac:dyDescent="0.2">
      <c r="A117" s="11" t="s">
        <v>88</v>
      </c>
      <c r="B117" s="3">
        <v>677</v>
      </c>
      <c r="C117" s="3">
        <v>1137</v>
      </c>
      <c r="D117" s="3">
        <v>237</v>
      </c>
      <c r="E117" s="5">
        <v>52</v>
      </c>
      <c r="F117" s="3">
        <v>2103</v>
      </c>
      <c r="G117" s="151">
        <v>0.14000000000000001</v>
      </c>
    </row>
    <row r="118" spans="1:9" x14ac:dyDescent="0.2">
      <c r="A118" s="11" t="s">
        <v>89</v>
      </c>
      <c r="B118" s="3">
        <v>873</v>
      </c>
      <c r="C118" s="3">
        <v>872</v>
      </c>
      <c r="D118" s="5">
        <v>607</v>
      </c>
      <c r="E118" s="5">
        <v>129</v>
      </c>
      <c r="F118" s="3">
        <v>2481</v>
      </c>
      <c r="G118" s="151">
        <v>0.3</v>
      </c>
    </row>
    <row r="119" spans="1:9" x14ac:dyDescent="0.2">
      <c r="A119" s="12" t="s">
        <v>90</v>
      </c>
      <c r="B119" s="7">
        <f>SUM(B85:B118)</f>
        <v>21163</v>
      </c>
      <c r="C119" s="7">
        <f t="shared" ref="C119:F119" si="1">SUM(C85:C118)</f>
        <v>20936</v>
      </c>
      <c r="D119" s="7">
        <f t="shared" si="1"/>
        <v>7603</v>
      </c>
      <c r="E119" s="7">
        <f t="shared" si="1"/>
        <v>1671</v>
      </c>
      <c r="F119" s="7">
        <f t="shared" si="1"/>
        <v>51367</v>
      </c>
      <c r="G119" s="14">
        <v>0.18</v>
      </c>
    </row>
    <row r="122" spans="1:9" ht="15.75" x14ac:dyDescent="0.25">
      <c r="A122" s="9" t="s">
        <v>400</v>
      </c>
    </row>
    <row r="124" spans="1:9" ht="50.45" customHeight="1" x14ac:dyDescent="0.2">
      <c r="A124" s="36" t="s">
        <v>108</v>
      </c>
      <c r="B124" s="145" t="s">
        <v>139</v>
      </c>
      <c r="C124" s="145" t="s">
        <v>140</v>
      </c>
      <c r="D124" s="145" t="s">
        <v>141</v>
      </c>
      <c r="E124" s="145" t="s">
        <v>142</v>
      </c>
      <c r="F124" s="145" t="s">
        <v>143</v>
      </c>
      <c r="G124" s="145" t="s">
        <v>157</v>
      </c>
      <c r="H124" s="145" t="s">
        <v>145</v>
      </c>
      <c r="I124" s="145" t="s">
        <v>146</v>
      </c>
    </row>
    <row r="125" spans="1:9" x14ac:dyDescent="0.2">
      <c r="A125" s="152" t="s">
        <v>55</v>
      </c>
      <c r="B125" s="139">
        <v>808</v>
      </c>
      <c r="C125" s="139">
        <v>36</v>
      </c>
      <c r="D125" s="139">
        <v>405</v>
      </c>
      <c r="E125" s="139">
        <v>0</v>
      </c>
      <c r="F125" s="139">
        <v>41</v>
      </c>
      <c r="G125" s="139">
        <v>1</v>
      </c>
      <c r="H125" s="139">
        <v>1</v>
      </c>
      <c r="I125" s="140">
        <v>1292</v>
      </c>
    </row>
    <row r="126" spans="1:9" x14ac:dyDescent="0.2">
      <c r="A126" s="207" t="s">
        <v>56</v>
      </c>
      <c r="B126" s="221">
        <v>1583</v>
      </c>
      <c r="C126" s="208">
        <v>8</v>
      </c>
      <c r="D126" s="208">
        <v>0</v>
      </c>
      <c r="E126" s="208">
        <v>175</v>
      </c>
      <c r="F126" s="208">
        <v>182</v>
      </c>
      <c r="G126" s="208">
        <v>5</v>
      </c>
      <c r="H126" s="208">
        <v>4</v>
      </c>
      <c r="I126" s="213">
        <v>1957</v>
      </c>
    </row>
    <row r="127" spans="1:9" x14ac:dyDescent="0.2">
      <c r="A127" s="207" t="s">
        <v>57</v>
      </c>
      <c r="B127" s="208">
        <v>797</v>
      </c>
      <c r="C127" s="208">
        <v>221</v>
      </c>
      <c r="D127" s="208">
        <v>117</v>
      </c>
      <c r="E127" s="208">
        <v>9</v>
      </c>
      <c r="F127" s="208">
        <v>33</v>
      </c>
      <c r="G127" s="208">
        <v>2</v>
      </c>
      <c r="H127" s="208">
        <v>0</v>
      </c>
      <c r="I127" s="209">
        <v>1179</v>
      </c>
    </row>
    <row r="128" spans="1:9" x14ac:dyDescent="0.2">
      <c r="A128" s="207" t="s">
        <v>58</v>
      </c>
      <c r="B128" s="208">
        <v>2326</v>
      </c>
      <c r="C128" s="208">
        <v>0</v>
      </c>
      <c r="D128" s="208">
        <v>417</v>
      </c>
      <c r="E128" s="208">
        <v>153</v>
      </c>
      <c r="F128" s="208">
        <v>73</v>
      </c>
      <c r="G128" s="208">
        <v>24</v>
      </c>
      <c r="H128" s="208">
        <v>0</v>
      </c>
      <c r="I128" s="213">
        <v>2993</v>
      </c>
    </row>
    <row r="129" spans="1:9" x14ac:dyDescent="0.2">
      <c r="A129" s="207" t="s">
        <v>59</v>
      </c>
      <c r="B129" s="208">
        <v>266</v>
      </c>
      <c r="C129" s="208">
        <v>5</v>
      </c>
      <c r="D129" s="208">
        <v>12</v>
      </c>
      <c r="E129" s="208">
        <v>0</v>
      </c>
      <c r="F129" s="208">
        <v>38</v>
      </c>
      <c r="G129" s="208">
        <v>1</v>
      </c>
      <c r="H129" s="208">
        <v>0</v>
      </c>
      <c r="I129" s="213">
        <v>322</v>
      </c>
    </row>
    <row r="130" spans="1:9" x14ac:dyDescent="0.2">
      <c r="A130" s="207" t="s">
        <v>60</v>
      </c>
      <c r="B130" s="208">
        <v>896</v>
      </c>
      <c r="C130" s="208">
        <v>0</v>
      </c>
      <c r="D130" s="208">
        <v>0</v>
      </c>
      <c r="E130" s="208">
        <v>0</v>
      </c>
      <c r="F130" s="208">
        <v>4</v>
      </c>
      <c r="G130" s="208">
        <v>0</v>
      </c>
      <c r="H130" s="208">
        <v>0</v>
      </c>
      <c r="I130" s="209">
        <v>900</v>
      </c>
    </row>
    <row r="131" spans="1:9" x14ac:dyDescent="0.2">
      <c r="A131" s="207" t="s">
        <v>61</v>
      </c>
      <c r="B131" s="208">
        <v>109</v>
      </c>
      <c r="C131" s="208">
        <v>0</v>
      </c>
      <c r="D131" s="208">
        <v>0</v>
      </c>
      <c r="E131" s="208">
        <v>0</v>
      </c>
      <c r="F131" s="208">
        <v>0</v>
      </c>
      <c r="G131" s="208">
        <v>0</v>
      </c>
      <c r="H131" s="208">
        <v>0</v>
      </c>
      <c r="I131" s="209">
        <v>109</v>
      </c>
    </row>
    <row r="132" spans="1:9" x14ac:dyDescent="0.2">
      <c r="A132" s="207" t="s">
        <v>63</v>
      </c>
      <c r="B132" s="221">
        <v>1496</v>
      </c>
      <c r="C132" s="208">
        <v>9</v>
      </c>
      <c r="D132" s="208">
        <v>9</v>
      </c>
      <c r="E132" s="208">
        <v>0</v>
      </c>
      <c r="F132" s="208">
        <v>685</v>
      </c>
      <c r="G132" s="208">
        <v>14</v>
      </c>
      <c r="H132" s="208">
        <v>4</v>
      </c>
      <c r="I132" s="213">
        <v>2217</v>
      </c>
    </row>
    <row r="133" spans="1:9" x14ac:dyDescent="0.2">
      <c r="A133" s="207" t="s">
        <v>64</v>
      </c>
      <c r="B133" s="208">
        <v>3458</v>
      </c>
      <c r="C133" s="208">
        <v>0</v>
      </c>
      <c r="D133" s="208">
        <v>792</v>
      </c>
      <c r="E133" s="208">
        <v>335</v>
      </c>
      <c r="F133" s="208">
        <v>375</v>
      </c>
      <c r="G133" s="208">
        <v>15</v>
      </c>
      <c r="H133" s="208">
        <v>54</v>
      </c>
      <c r="I133" s="213">
        <v>5029</v>
      </c>
    </row>
    <row r="134" spans="1:9" x14ac:dyDescent="0.2">
      <c r="A134" s="207" t="s">
        <v>65</v>
      </c>
      <c r="B134" s="208">
        <v>145</v>
      </c>
      <c r="C134" s="208">
        <v>0</v>
      </c>
      <c r="D134" s="208">
        <v>0</v>
      </c>
      <c r="E134" s="208">
        <v>0</v>
      </c>
      <c r="F134" s="208">
        <v>10</v>
      </c>
      <c r="G134" s="208">
        <v>2</v>
      </c>
      <c r="H134" s="208">
        <v>9</v>
      </c>
      <c r="I134" s="209">
        <v>166</v>
      </c>
    </row>
    <row r="135" spans="1:9" x14ac:dyDescent="0.2">
      <c r="A135" s="207" t="s">
        <v>66</v>
      </c>
      <c r="B135" s="221">
        <v>826</v>
      </c>
      <c r="C135" s="221">
        <v>0</v>
      </c>
      <c r="D135" s="208">
        <v>0</v>
      </c>
      <c r="E135" s="208">
        <v>0</v>
      </c>
      <c r="F135" s="208">
        <v>42</v>
      </c>
      <c r="G135" s="208">
        <v>3</v>
      </c>
      <c r="H135" s="208">
        <v>11</v>
      </c>
      <c r="I135" s="213">
        <v>882</v>
      </c>
    </row>
    <row r="136" spans="1:9" x14ac:dyDescent="0.2">
      <c r="A136" s="207" t="s">
        <v>67</v>
      </c>
      <c r="B136" s="208">
        <v>1081</v>
      </c>
      <c r="C136" s="208">
        <v>0</v>
      </c>
      <c r="D136" s="208">
        <v>0</v>
      </c>
      <c r="E136" s="208">
        <v>27</v>
      </c>
      <c r="F136" s="208">
        <v>14</v>
      </c>
      <c r="G136" s="208">
        <v>28</v>
      </c>
      <c r="H136" s="208">
        <v>23</v>
      </c>
      <c r="I136" s="213">
        <v>1173</v>
      </c>
    </row>
    <row r="137" spans="1:9" x14ac:dyDescent="0.2">
      <c r="A137" s="207" t="s">
        <v>68</v>
      </c>
      <c r="B137" s="208">
        <v>746</v>
      </c>
      <c r="C137" s="208">
        <v>1347</v>
      </c>
      <c r="D137" s="208">
        <v>4</v>
      </c>
      <c r="E137" s="208">
        <v>0</v>
      </c>
      <c r="F137" s="208">
        <v>70</v>
      </c>
      <c r="G137" s="208">
        <v>0</v>
      </c>
      <c r="H137" s="208">
        <v>13</v>
      </c>
      <c r="I137" s="209">
        <v>2180</v>
      </c>
    </row>
    <row r="138" spans="1:9" x14ac:dyDescent="0.2">
      <c r="A138" s="207" t="s">
        <v>69</v>
      </c>
      <c r="B138" s="221">
        <v>607</v>
      </c>
      <c r="C138" s="221">
        <v>505</v>
      </c>
      <c r="D138" s="208">
        <v>104</v>
      </c>
      <c r="E138" s="208">
        <v>0</v>
      </c>
      <c r="F138" s="208">
        <v>41</v>
      </c>
      <c r="G138" s="208">
        <v>12</v>
      </c>
      <c r="H138" s="208">
        <v>115</v>
      </c>
      <c r="I138" s="213">
        <v>1384</v>
      </c>
    </row>
    <row r="139" spans="1:9" x14ac:dyDescent="0.2">
      <c r="A139" s="207" t="s">
        <v>70</v>
      </c>
      <c r="B139" s="221">
        <v>662</v>
      </c>
      <c r="C139" s="208">
        <v>0</v>
      </c>
      <c r="D139" s="208">
        <v>0</v>
      </c>
      <c r="E139" s="208">
        <v>0</v>
      </c>
      <c r="F139" s="208">
        <v>329</v>
      </c>
      <c r="G139" s="208">
        <v>5</v>
      </c>
      <c r="H139" s="208">
        <v>6</v>
      </c>
      <c r="I139" s="213">
        <v>1002</v>
      </c>
    </row>
    <row r="140" spans="1:9" x14ac:dyDescent="0.2">
      <c r="A140" s="207" t="s">
        <v>71</v>
      </c>
      <c r="B140" s="208">
        <v>452</v>
      </c>
      <c r="C140" s="208">
        <v>1</v>
      </c>
      <c r="D140" s="208">
        <v>106</v>
      </c>
      <c r="E140" s="208">
        <v>0</v>
      </c>
      <c r="F140" s="208">
        <v>43</v>
      </c>
      <c r="G140" s="208">
        <v>0</v>
      </c>
      <c r="H140" s="208">
        <v>0</v>
      </c>
      <c r="I140" s="209">
        <v>602</v>
      </c>
    </row>
    <row r="141" spans="1:9" x14ac:dyDescent="0.2">
      <c r="A141" s="207" t="s">
        <v>72</v>
      </c>
      <c r="B141" s="208">
        <v>593</v>
      </c>
      <c r="C141" s="208">
        <v>0</v>
      </c>
      <c r="D141" s="208">
        <v>431</v>
      </c>
      <c r="E141" s="208">
        <v>20</v>
      </c>
      <c r="F141" s="208">
        <v>245</v>
      </c>
      <c r="G141" s="208">
        <v>9</v>
      </c>
      <c r="H141" s="208">
        <v>18</v>
      </c>
      <c r="I141" s="209">
        <v>1316</v>
      </c>
    </row>
    <row r="142" spans="1:9" x14ac:dyDescent="0.2">
      <c r="A142" s="207" t="s">
        <v>73</v>
      </c>
      <c r="B142" s="221">
        <v>765</v>
      </c>
      <c r="C142" s="208">
        <v>0</v>
      </c>
      <c r="D142" s="208">
        <v>0</v>
      </c>
      <c r="E142" s="208">
        <v>0</v>
      </c>
      <c r="F142" s="208">
        <v>0</v>
      </c>
      <c r="G142" s="208">
        <v>1</v>
      </c>
      <c r="H142" s="208">
        <v>2</v>
      </c>
      <c r="I142" s="213">
        <v>768</v>
      </c>
    </row>
    <row r="143" spans="1:9" x14ac:dyDescent="0.2">
      <c r="A143" s="207" t="s">
        <v>74</v>
      </c>
      <c r="B143" s="208">
        <v>109</v>
      </c>
      <c r="C143" s="208">
        <v>0</v>
      </c>
      <c r="D143" s="208">
        <v>0</v>
      </c>
      <c r="E143" s="208">
        <v>959</v>
      </c>
      <c r="F143" s="208">
        <v>160</v>
      </c>
      <c r="G143" s="208">
        <v>5</v>
      </c>
      <c r="H143" s="208">
        <v>16</v>
      </c>
      <c r="I143" s="209">
        <v>1249</v>
      </c>
    </row>
    <row r="144" spans="1:9" x14ac:dyDescent="0.2">
      <c r="A144" s="207" t="s">
        <v>75</v>
      </c>
      <c r="B144" s="208">
        <v>173</v>
      </c>
      <c r="C144" s="208">
        <v>0</v>
      </c>
      <c r="D144" s="208">
        <v>193</v>
      </c>
      <c r="E144" s="208">
        <v>0</v>
      </c>
      <c r="F144" s="208">
        <v>0</v>
      </c>
      <c r="G144" s="208">
        <v>-3</v>
      </c>
      <c r="H144" s="208">
        <v>21</v>
      </c>
      <c r="I144" s="209">
        <v>384</v>
      </c>
    </row>
    <row r="145" spans="1:9" x14ac:dyDescent="0.2">
      <c r="A145" s="207" t="s">
        <v>76</v>
      </c>
      <c r="B145" s="208">
        <v>264</v>
      </c>
      <c r="C145" s="208">
        <v>0</v>
      </c>
      <c r="D145" s="208">
        <v>106</v>
      </c>
      <c r="E145" s="208">
        <v>0</v>
      </c>
      <c r="F145" s="208">
        <v>91</v>
      </c>
      <c r="G145" s="208">
        <v>7</v>
      </c>
      <c r="H145" s="208">
        <v>2</v>
      </c>
      <c r="I145" s="209">
        <v>470</v>
      </c>
    </row>
    <row r="146" spans="1:9" x14ac:dyDescent="0.2">
      <c r="A146" s="207" t="s">
        <v>77</v>
      </c>
      <c r="B146" s="221">
        <v>986</v>
      </c>
      <c r="C146" s="208">
        <v>0</v>
      </c>
      <c r="D146" s="208">
        <v>0</v>
      </c>
      <c r="E146" s="221">
        <v>9</v>
      </c>
      <c r="F146" s="208">
        <v>80</v>
      </c>
      <c r="G146" s="208">
        <v>7</v>
      </c>
      <c r="H146" s="208">
        <v>51</v>
      </c>
      <c r="I146" s="213">
        <v>1133</v>
      </c>
    </row>
    <row r="147" spans="1:9" x14ac:dyDescent="0.2">
      <c r="A147" s="207" t="s">
        <v>78</v>
      </c>
      <c r="B147" s="221">
        <v>291</v>
      </c>
      <c r="C147" s="208">
        <v>1131</v>
      </c>
      <c r="D147" s="208">
        <v>0</v>
      </c>
      <c r="E147" s="208">
        <v>72</v>
      </c>
      <c r="F147" s="208">
        <v>36</v>
      </c>
      <c r="G147" s="208">
        <v>5</v>
      </c>
      <c r="H147" s="208">
        <v>25</v>
      </c>
      <c r="I147" s="213">
        <v>1560</v>
      </c>
    </row>
    <row r="148" spans="1:9" x14ac:dyDescent="0.2">
      <c r="A148" s="207" t="s">
        <v>80</v>
      </c>
      <c r="B148" s="208">
        <v>459</v>
      </c>
      <c r="C148" s="208">
        <v>2</v>
      </c>
      <c r="D148" s="208">
        <v>0</v>
      </c>
      <c r="E148" s="208">
        <v>0</v>
      </c>
      <c r="F148" s="208">
        <v>39</v>
      </c>
      <c r="G148" s="208">
        <v>5</v>
      </c>
      <c r="H148" s="208">
        <v>3</v>
      </c>
      <c r="I148" s="209">
        <v>508</v>
      </c>
    </row>
    <row r="149" spans="1:9" x14ac:dyDescent="0.2">
      <c r="A149" s="207" t="s">
        <v>81</v>
      </c>
      <c r="B149" s="221">
        <v>1788</v>
      </c>
      <c r="C149" s="208">
        <v>0</v>
      </c>
      <c r="D149" s="221">
        <v>1708</v>
      </c>
      <c r="E149" s="208">
        <v>0</v>
      </c>
      <c r="F149" s="208">
        <v>3</v>
      </c>
      <c r="G149" s="208">
        <v>7</v>
      </c>
      <c r="H149" s="208">
        <v>47</v>
      </c>
      <c r="I149" s="213">
        <v>3553</v>
      </c>
    </row>
    <row r="150" spans="1:9" x14ac:dyDescent="0.2">
      <c r="A150" s="207" t="s">
        <v>82</v>
      </c>
      <c r="B150" s="208">
        <v>290</v>
      </c>
      <c r="C150" s="208">
        <v>0</v>
      </c>
      <c r="D150" s="208">
        <v>0</v>
      </c>
      <c r="E150" s="208">
        <v>0</v>
      </c>
      <c r="F150" s="208">
        <v>36</v>
      </c>
      <c r="G150" s="208">
        <v>14</v>
      </c>
      <c r="H150" s="208">
        <v>36</v>
      </c>
      <c r="I150" s="209">
        <v>376</v>
      </c>
    </row>
    <row r="151" spans="1:9" x14ac:dyDescent="0.2">
      <c r="A151" s="207" t="s">
        <v>83</v>
      </c>
      <c r="B151" s="208">
        <v>345</v>
      </c>
      <c r="C151" s="208">
        <v>0</v>
      </c>
      <c r="D151" s="208">
        <v>0</v>
      </c>
      <c r="E151" s="208">
        <v>0</v>
      </c>
      <c r="F151" s="208">
        <v>78</v>
      </c>
      <c r="G151" s="208">
        <v>1</v>
      </c>
      <c r="H151" s="208">
        <v>2</v>
      </c>
      <c r="I151" s="209">
        <v>426</v>
      </c>
    </row>
    <row r="152" spans="1:9" x14ac:dyDescent="0.2">
      <c r="A152" s="207" t="s">
        <v>84</v>
      </c>
      <c r="B152" s="208">
        <v>675</v>
      </c>
      <c r="C152" s="208">
        <v>0</v>
      </c>
      <c r="D152" s="208">
        <v>763</v>
      </c>
      <c r="E152" s="208">
        <v>0</v>
      </c>
      <c r="F152" s="208">
        <v>1</v>
      </c>
      <c r="G152" s="208">
        <v>1</v>
      </c>
      <c r="H152" s="208">
        <v>8</v>
      </c>
      <c r="I152" s="213">
        <v>1448</v>
      </c>
    </row>
    <row r="153" spans="1:9" x14ac:dyDescent="0.2">
      <c r="A153" s="207" t="s">
        <v>85</v>
      </c>
      <c r="B153" s="208">
        <v>221</v>
      </c>
      <c r="C153" s="208">
        <v>0</v>
      </c>
      <c r="D153" s="208">
        <v>0</v>
      </c>
      <c r="E153" s="208">
        <v>0</v>
      </c>
      <c r="F153" s="208">
        <v>111</v>
      </c>
      <c r="G153" s="208">
        <v>10</v>
      </c>
      <c r="H153" s="208">
        <v>1</v>
      </c>
      <c r="I153" s="209">
        <v>343</v>
      </c>
    </row>
    <row r="154" spans="1:9" x14ac:dyDescent="0.2">
      <c r="A154" s="207" t="s">
        <v>86</v>
      </c>
      <c r="B154" s="221">
        <v>2226</v>
      </c>
      <c r="C154" s="208">
        <v>0</v>
      </c>
      <c r="D154" s="221">
        <v>325</v>
      </c>
      <c r="E154" s="208">
        <v>7</v>
      </c>
      <c r="F154" s="208">
        <v>99</v>
      </c>
      <c r="G154" s="208">
        <v>0</v>
      </c>
      <c r="H154" s="208">
        <v>10</v>
      </c>
      <c r="I154" s="213">
        <v>2667</v>
      </c>
    </row>
    <row r="155" spans="1:9" x14ac:dyDescent="0.2">
      <c r="A155" s="207" t="s">
        <v>87</v>
      </c>
      <c r="B155" s="208">
        <v>2300</v>
      </c>
      <c r="C155" s="208">
        <v>0</v>
      </c>
      <c r="D155" s="208">
        <v>0</v>
      </c>
      <c r="E155" s="208">
        <v>0</v>
      </c>
      <c r="F155" s="208">
        <v>4</v>
      </c>
      <c r="G155" s="208">
        <v>16</v>
      </c>
      <c r="H155" s="208">
        <v>54</v>
      </c>
      <c r="I155" s="209">
        <v>2374</v>
      </c>
    </row>
    <row r="156" spans="1:9" x14ac:dyDescent="0.2">
      <c r="A156" s="207" t="s">
        <v>88</v>
      </c>
      <c r="B156" s="221">
        <v>776</v>
      </c>
      <c r="C156" s="208">
        <v>1</v>
      </c>
      <c r="D156" s="208">
        <v>277</v>
      </c>
      <c r="E156" s="221">
        <v>773</v>
      </c>
      <c r="F156" s="208">
        <v>94</v>
      </c>
      <c r="G156" s="208">
        <v>10</v>
      </c>
      <c r="H156" s="208">
        <v>5</v>
      </c>
      <c r="I156" s="213">
        <v>1936</v>
      </c>
    </row>
    <row r="157" spans="1:9" x14ac:dyDescent="0.2">
      <c r="A157" s="207" t="s">
        <v>89</v>
      </c>
      <c r="B157" s="221">
        <v>2299</v>
      </c>
      <c r="C157" s="208">
        <v>1</v>
      </c>
      <c r="D157" s="208">
        <v>0</v>
      </c>
      <c r="E157" s="208">
        <v>0</v>
      </c>
      <c r="F157" s="208">
        <v>3</v>
      </c>
      <c r="G157" s="208">
        <v>0</v>
      </c>
      <c r="H157" s="208">
        <v>3</v>
      </c>
      <c r="I157" s="213">
        <v>2306</v>
      </c>
    </row>
    <row r="158" spans="1:9" x14ac:dyDescent="0.2">
      <c r="A158" s="210" t="s">
        <v>90</v>
      </c>
      <c r="B158" s="223">
        <f>SUM(B125:B157)</f>
        <v>30818</v>
      </c>
      <c r="C158" s="223">
        <f t="shared" ref="C158:I158" si="2">SUM(C125:C157)</f>
        <v>3267</v>
      </c>
      <c r="D158" s="223">
        <f t="shared" si="2"/>
        <v>5769</v>
      </c>
      <c r="E158" s="223">
        <f t="shared" si="2"/>
        <v>2539</v>
      </c>
      <c r="F158" s="223">
        <f t="shared" si="2"/>
        <v>3060</v>
      </c>
      <c r="G158" s="223">
        <f t="shared" si="2"/>
        <v>207</v>
      </c>
      <c r="H158" s="223">
        <f t="shared" si="2"/>
        <v>544</v>
      </c>
      <c r="I158" s="214">
        <f t="shared" si="2"/>
        <v>46204</v>
      </c>
    </row>
    <row r="160" spans="1:9" x14ac:dyDescent="0.2">
      <c r="A160" s="1" t="s">
        <v>158</v>
      </c>
    </row>
    <row r="162" spans="1:5" ht="15.75" x14ac:dyDescent="0.25">
      <c r="A162" s="9" t="s">
        <v>401</v>
      </c>
    </row>
    <row r="163" spans="1:5" ht="15.75" x14ac:dyDescent="0.25">
      <c r="A163" s="9"/>
    </row>
    <row r="164" spans="1:5" ht="47.25" x14ac:dyDescent="0.25">
      <c r="A164" s="146" t="s">
        <v>108</v>
      </c>
      <c r="B164" s="146" t="s">
        <v>148</v>
      </c>
      <c r="C164" s="146" t="s">
        <v>149</v>
      </c>
      <c r="D164" s="146" t="s">
        <v>150</v>
      </c>
      <c r="E164" s="146" t="s">
        <v>151</v>
      </c>
    </row>
    <row r="165" spans="1:5" x14ac:dyDescent="0.2">
      <c r="A165" s="152" t="s">
        <v>55</v>
      </c>
      <c r="B165" s="139">
        <v>0</v>
      </c>
      <c r="C165" s="139">
        <v>0</v>
      </c>
      <c r="D165" s="139">
        <v>0</v>
      </c>
      <c r="E165" s="140">
        <v>0</v>
      </c>
    </row>
    <row r="166" spans="1:5" x14ac:dyDescent="0.2">
      <c r="A166" s="11" t="s">
        <v>56</v>
      </c>
      <c r="B166" s="5">
        <v>12</v>
      </c>
      <c r="C166" s="5">
        <v>17</v>
      </c>
      <c r="D166" s="5">
        <v>11</v>
      </c>
      <c r="E166" s="6">
        <v>40</v>
      </c>
    </row>
    <row r="167" spans="1:5" x14ac:dyDescent="0.2">
      <c r="A167" s="11" t="s">
        <v>57</v>
      </c>
      <c r="B167" s="5">
        <v>18</v>
      </c>
      <c r="C167" s="5">
        <v>80</v>
      </c>
      <c r="D167" s="5">
        <v>0</v>
      </c>
      <c r="E167" s="6">
        <v>98</v>
      </c>
    </row>
    <row r="168" spans="1:5" x14ac:dyDescent="0.2">
      <c r="A168" s="11" t="s">
        <v>58</v>
      </c>
      <c r="B168" s="3">
        <v>1198</v>
      </c>
      <c r="C168" s="5">
        <v>14</v>
      </c>
      <c r="D168" s="5">
        <v>-1</v>
      </c>
      <c r="E168" s="4">
        <v>1211</v>
      </c>
    </row>
    <row r="169" spans="1:5" x14ac:dyDescent="0.2">
      <c r="A169" s="11" t="s">
        <v>59</v>
      </c>
      <c r="B169" s="5">
        <v>0</v>
      </c>
      <c r="C169" s="5">
        <v>14</v>
      </c>
      <c r="D169" s="5">
        <v>0</v>
      </c>
      <c r="E169" s="6">
        <v>14</v>
      </c>
    </row>
    <row r="170" spans="1:5" x14ac:dyDescent="0.2">
      <c r="A170" s="11" t="s">
        <v>60</v>
      </c>
      <c r="B170" s="5">
        <v>0</v>
      </c>
      <c r="C170" s="5">
        <v>0</v>
      </c>
      <c r="D170" s="5">
        <v>-202</v>
      </c>
      <c r="E170" s="6">
        <v>-202</v>
      </c>
    </row>
    <row r="171" spans="1:5" x14ac:dyDescent="0.2">
      <c r="A171" s="11" t="s">
        <v>61</v>
      </c>
      <c r="B171" s="5">
        <v>619</v>
      </c>
      <c r="C171" s="5">
        <v>0</v>
      </c>
      <c r="D171" s="5">
        <v>0</v>
      </c>
      <c r="E171" s="6">
        <v>619</v>
      </c>
    </row>
    <row r="172" spans="1:5" x14ac:dyDescent="0.2">
      <c r="A172" s="11" t="s">
        <v>63</v>
      </c>
      <c r="B172" s="5">
        <v>0</v>
      </c>
      <c r="C172" s="5">
        <v>-130</v>
      </c>
      <c r="D172" s="5">
        <v>35</v>
      </c>
      <c r="E172" s="6">
        <v>-95</v>
      </c>
    </row>
    <row r="173" spans="1:5" x14ac:dyDescent="0.2">
      <c r="A173" s="11" t="s">
        <v>64</v>
      </c>
      <c r="B173" s="5">
        <v>1106</v>
      </c>
      <c r="C173" s="5">
        <v>0</v>
      </c>
      <c r="D173" s="5">
        <v>95</v>
      </c>
      <c r="E173" s="6">
        <v>1201</v>
      </c>
    </row>
    <row r="174" spans="1:5" x14ac:dyDescent="0.2">
      <c r="A174" s="11" t="s">
        <v>65</v>
      </c>
      <c r="B174" s="5">
        <v>0</v>
      </c>
      <c r="C174" s="5">
        <v>0</v>
      </c>
      <c r="D174" s="5">
        <v>0</v>
      </c>
      <c r="E174" s="6">
        <v>0</v>
      </c>
    </row>
    <row r="175" spans="1:5" x14ac:dyDescent="0.2">
      <c r="A175" s="11" t="s">
        <v>66</v>
      </c>
      <c r="B175" s="5">
        <v>33</v>
      </c>
      <c r="C175" s="5">
        <v>0</v>
      </c>
      <c r="D175" s="5">
        <v>0</v>
      </c>
      <c r="E175" s="6">
        <v>33</v>
      </c>
    </row>
    <row r="176" spans="1:5" x14ac:dyDescent="0.2">
      <c r="A176" s="11" t="s">
        <v>67</v>
      </c>
      <c r="B176" s="5">
        <v>0</v>
      </c>
      <c r="C176" s="5">
        <v>-14</v>
      </c>
      <c r="D176" s="5">
        <v>353</v>
      </c>
      <c r="E176" s="6">
        <v>339</v>
      </c>
    </row>
    <row r="177" spans="1:5" x14ac:dyDescent="0.2">
      <c r="A177" s="11" t="s">
        <v>68</v>
      </c>
      <c r="B177" s="5">
        <v>0</v>
      </c>
      <c r="C177" s="5">
        <v>0</v>
      </c>
      <c r="D177" s="5">
        <v>0</v>
      </c>
      <c r="E177" s="6">
        <v>0</v>
      </c>
    </row>
    <row r="178" spans="1:5" x14ac:dyDescent="0.2">
      <c r="A178" s="11" t="s">
        <v>69</v>
      </c>
      <c r="B178" s="5">
        <v>64</v>
      </c>
      <c r="C178" s="5">
        <v>11</v>
      </c>
      <c r="D178" s="5">
        <v>2</v>
      </c>
      <c r="E178" s="6">
        <v>77</v>
      </c>
    </row>
    <row r="179" spans="1:5" x14ac:dyDescent="0.2">
      <c r="A179" s="11" t="s">
        <v>70</v>
      </c>
      <c r="B179" s="5">
        <v>0</v>
      </c>
      <c r="C179" s="5">
        <v>-52</v>
      </c>
      <c r="D179" s="5">
        <v>25</v>
      </c>
      <c r="E179" s="6">
        <v>-27</v>
      </c>
    </row>
    <row r="180" spans="1:5" x14ac:dyDescent="0.2">
      <c r="A180" s="11" t="s">
        <v>71</v>
      </c>
      <c r="B180" s="5">
        <v>0</v>
      </c>
      <c r="C180" s="5">
        <v>0</v>
      </c>
      <c r="D180" s="5">
        <v>0</v>
      </c>
      <c r="E180" s="6">
        <v>0</v>
      </c>
    </row>
    <row r="181" spans="1:5" x14ac:dyDescent="0.2">
      <c r="A181" s="11" t="s">
        <v>72</v>
      </c>
      <c r="B181" s="5">
        <v>0</v>
      </c>
      <c r="C181" s="5">
        <v>0</v>
      </c>
      <c r="D181" s="5">
        <v>0</v>
      </c>
      <c r="E181" s="6">
        <v>0</v>
      </c>
    </row>
    <row r="182" spans="1:5" x14ac:dyDescent="0.2">
      <c r="A182" s="11" t="s">
        <v>73</v>
      </c>
      <c r="B182" s="5">
        <v>0</v>
      </c>
      <c r="C182" s="5">
        <v>29</v>
      </c>
      <c r="D182" s="5">
        <v>0</v>
      </c>
      <c r="E182" s="6">
        <v>29</v>
      </c>
    </row>
    <row r="183" spans="1:5" x14ac:dyDescent="0.2">
      <c r="A183" s="11" t="s">
        <v>74</v>
      </c>
      <c r="B183" s="5">
        <v>257</v>
      </c>
      <c r="C183" s="5">
        <v>0</v>
      </c>
      <c r="D183" s="5">
        <v>15</v>
      </c>
      <c r="E183" s="6">
        <v>272</v>
      </c>
    </row>
    <row r="184" spans="1:5" x14ac:dyDescent="0.2">
      <c r="A184" s="11" t="s">
        <v>75</v>
      </c>
      <c r="B184" s="5">
        <v>0</v>
      </c>
      <c r="C184" s="5">
        <v>13</v>
      </c>
      <c r="D184" s="5">
        <v>-31</v>
      </c>
      <c r="E184" s="6">
        <v>-18</v>
      </c>
    </row>
    <row r="185" spans="1:5" x14ac:dyDescent="0.2">
      <c r="A185" s="11" t="s">
        <v>76</v>
      </c>
      <c r="B185" s="5">
        <v>0</v>
      </c>
      <c r="C185" s="5">
        <v>10</v>
      </c>
      <c r="D185" s="5">
        <v>-48</v>
      </c>
      <c r="E185" s="6">
        <v>-38</v>
      </c>
    </row>
    <row r="186" spans="1:5" x14ac:dyDescent="0.2">
      <c r="A186" s="11" t="s">
        <v>77</v>
      </c>
      <c r="B186" s="5">
        <v>578</v>
      </c>
      <c r="C186" s="5">
        <v>-62</v>
      </c>
      <c r="D186" s="5">
        <v>33</v>
      </c>
      <c r="E186" s="6">
        <v>549</v>
      </c>
    </row>
    <row r="187" spans="1:5" x14ac:dyDescent="0.2">
      <c r="A187" s="11" t="s">
        <v>78</v>
      </c>
      <c r="B187" s="5">
        <v>0</v>
      </c>
      <c r="C187" s="5">
        <v>0</v>
      </c>
      <c r="D187" s="5">
        <v>0</v>
      </c>
      <c r="E187" s="6">
        <v>0</v>
      </c>
    </row>
    <row r="188" spans="1:5" x14ac:dyDescent="0.2">
      <c r="A188" s="11" t="s">
        <v>80</v>
      </c>
      <c r="B188" s="5">
        <v>0</v>
      </c>
      <c r="C188" s="5">
        <v>0</v>
      </c>
      <c r="D188" s="5">
        <v>0</v>
      </c>
      <c r="E188" s="6">
        <v>0</v>
      </c>
    </row>
    <row r="189" spans="1:5" x14ac:dyDescent="0.2">
      <c r="A189" s="11" t="s">
        <v>81</v>
      </c>
      <c r="B189" s="5">
        <v>0</v>
      </c>
      <c r="C189" s="5">
        <v>0</v>
      </c>
      <c r="D189" s="5">
        <v>18</v>
      </c>
      <c r="E189" s="6">
        <v>18</v>
      </c>
    </row>
    <row r="190" spans="1:5" x14ac:dyDescent="0.2">
      <c r="A190" s="11" t="s">
        <v>82</v>
      </c>
      <c r="B190" s="5">
        <v>0</v>
      </c>
      <c r="C190" s="5">
        <v>0</v>
      </c>
      <c r="D190" s="5">
        <v>0</v>
      </c>
      <c r="E190" s="6">
        <v>0</v>
      </c>
    </row>
    <row r="191" spans="1:5" x14ac:dyDescent="0.2">
      <c r="A191" s="11" t="s">
        <v>83</v>
      </c>
      <c r="B191" s="5">
        <v>0</v>
      </c>
      <c r="C191" s="5">
        <v>18</v>
      </c>
      <c r="D191" s="5">
        <v>0</v>
      </c>
      <c r="E191" s="6">
        <v>18</v>
      </c>
    </row>
    <row r="192" spans="1:5" x14ac:dyDescent="0.2">
      <c r="A192" s="11" t="s">
        <v>84</v>
      </c>
      <c r="B192" s="5">
        <v>0</v>
      </c>
      <c r="C192" s="5">
        <v>0</v>
      </c>
      <c r="D192" s="5">
        <v>10</v>
      </c>
      <c r="E192" s="6">
        <v>10</v>
      </c>
    </row>
    <row r="193" spans="1:5" x14ac:dyDescent="0.2">
      <c r="A193" s="11" t="s">
        <v>85</v>
      </c>
      <c r="B193" s="5">
        <v>0</v>
      </c>
      <c r="C193" s="5">
        <v>-32</v>
      </c>
      <c r="D193" s="5">
        <v>20</v>
      </c>
      <c r="E193" s="6">
        <v>-12</v>
      </c>
    </row>
    <row r="194" spans="1:5" x14ac:dyDescent="0.2">
      <c r="A194" s="11" t="s">
        <v>86</v>
      </c>
      <c r="B194" s="5">
        <v>0</v>
      </c>
      <c r="C194" s="5">
        <v>0</v>
      </c>
      <c r="D194" s="5">
        <v>9</v>
      </c>
      <c r="E194" s="6">
        <v>9</v>
      </c>
    </row>
    <row r="195" spans="1:5" x14ac:dyDescent="0.2">
      <c r="A195" s="11" t="s">
        <v>87</v>
      </c>
      <c r="B195" s="5">
        <v>0</v>
      </c>
      <c r="C195" s="5">
        <v>0</v>
      </c>
      <c r="D195" s="5">
        <v>0</v>
      </c>
      <c r="E195" s="6">
        <v>0</v>
      </c>
    </row>
    <row r="196" spans="1:5" x14ac:dyDescent="0.2">
      <c r="A196" s="11" t="s">
        <v>88</v>
      </c>
      <c r="B196" s="5">
        <v>0</v>
      </c>
      <c r="C196" s="5">
        <v>114</v>
      </c>
      <c r="D196" s="5">
        <v>7</v>
      </c>
      <c r="E196" s="6">
        <v>121</v>
      </c>
    </row>
    <row r="197" spans="1:5" x14ac:dyDescent="0.2">
      <c r="A197" s="11" t="s">
        <v>89</v>
      </c>
      <c r="B197" s="5">
        <v>0</v>
      </c>
      <c r="C197" s="5">
        <v>25</v>
      </c>
      <c r="D197" s="5">
        <v>50</v>
      </c>
      <c r="E197" s="6">
        <v>75</v>
      </c>
    </row>
    <row r="198" spans="1:5" x14ac:dyDescent="0.2">
      <c r="A198" s="12" t="s">
        <v>90</v>
      </c>
      <c r="B198" s="7">
        <f>SUM(B165:B197)</f>
        <v>3885</v>
      </c>
      <c r="C198" s="7">
        <f t="shared" ref="C198:E198" si="3">SUM(C165:C197)</f>
        <v>55</v>
      </c>
      <c r="D198" s="7">
        <f t="shared" si="3"/>
        <v>401</v>
      </c>
      <c r="E198" s="8">
        <f t="shared" si="3"/>
        <v>4341</v>
      </c>
    </row>
  </sheetData>
  <mergeCells count="13">
    <mergeCell ref="J3:M3"/>
    <mergeCell ref="N3:N4"/>
    <mergeCell ref="A42:A43"/>
    <mergeCell ref="B42:E42"/>
    <mergeCell ref="F42:I42"/>
    <mergeCell ref="J42:M42"/>
    <mergeCell ref="N42:N43"/>
    <mergeCell ref="A84:A85"/>
    <mergeCell ref="G84:G85"/>
    <mergeCell ref="B84:F84"/>
    <mergeCell ref="A3:A4"/>
    <mergeCell ref="B3:E3"/>
    <mergeCell ref="F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75"/>
  <sheetViews>
    <sheetView workbookViewId="0">
      <pane xSplit="1" topLeftCell="B1" activePane="topRight" state="frozen"/>
      <selection pane="topRight"/>
    </sheetView>
  </sheetViews>
  <sheetFormatPr defaultColWidth="8.625" defaultRowHeight="15" x14ac:dyDescent="0.2"/>
  <cols>
    <col min="1" max="1" width="26.625" style="1" customWidth="1"/>
    <col min="2" max="13" width="12.625" style="1" customWidth="1"/>
    <col min="14" max="14" width="11" style="1" customWidth="1"/>
    <col min="15" max="16384" width="8.625" style="1"/>
  </cols>
  <sheetData>
    <row r="1" spans="1:10" ht="15.75" x14ac:dyDescent="0.25">
      <c r="A1" s="9" t="s">
        <v>402</v>
      </c>
    </row>
    <row r="3" spans="1:10" x14ac:dyDescent="0.2">
      <c r="A3" s="274" t="s">
        <v>108</v>
      </c>
      <c r="B3" s="276" t="s">
        <v>166</v>
      </c>
      <c r="C3" s="276"/>
      <c r="D3" s="276"/>
      <c r="E3" s="276" t="s">
        <v>167</v>
      </c>
      <c r="F3" s="276"/>
      <c r="G3" s="276"/>
      <c r="H3" s="276" t="s">
        <v>168</v>
      </c>
      <c r="I3" s="276"/>
      <c r="J3" s="277"/>
    </row>
    <row r="4" spans="1:10" x14ac:dyDescent="0.2">
      <c r="A4" s="275"/>
      <c r="B4" s="36" t="s">
        <v>159</v>
      </c>
      <c r="C4" s="36" t="s">
        <v>160</v>
      </c>
      <c r="D4" s="36" t="s">
        <v>135</v>
      </c>
      <c r="E4" s="36" t="s">
        <v>159</v>
      </c>
      <c r="F4" s="36" t="s">
        <v>160</v>
      </c>
      <c r="G4" s="36" t="s">
        <v>135</v>
      </c>
      <c r="H4" s="36" t="s">
        <v>159</v>
      </c>
      <c r="I4" s="36" t="s">
        <v>160</v>
      </c>
      <c r="J4" s="28" t="s">
        <v>135</v>
      </c>
    </row>
    <row r="5" spans="1:10" x14ac:dyDescent="0.2">
      <c r="A5" s="152" t="s">
        <v>55</v>
      </c>
      <c r="B5" s="139">
        <v>49</v>
      </c>
      <c r="C5" s="149">
        <v>2906</v>
      </c>
      <c r="D5" s="149">
        <v>2857</v>
      </c>
      <c r="E5" s="149">
        <v>1604</v>
      </c>
      <c r="F5" s="149">
        <v>12985</v>
      </c>
      <c r="G5" s="149">
        <v>11381</v>
      </c>
      <c r="H5" s="149">
        <v>1653</v>
      </c>
      <c r="I5" s="149">
        <v>15891</v>
      </c>
      <c r="J5" s="153">
        <v>14238</v>
      </c>
    </row>
    <row r="6" spans="1:10" x14ac:dyDescent="0.2">
      <c r="A6" s="207" t="s">
        <v>56</v>
      </c>
      <c r="B6" s="208">
        <v>707</v>
      </c>
      <c r="C6" s="221">
        <v>7564</v>
      </c>
      <c r="D6" s="221">
        <v>6857</v>
      </c>
      <c r="E6" s="221">
        <v>2728</v>
      </c>
      <c r="F6" s="221">
        <v>9626</v>
      </c>
      <c r="G6" s="221">
        <v>6898</v>
      </c>
      <c r="H6" s="221">
        <v>3435</v>
      </c>
      <c r="I6" s="221">
        <v>17190</v>
      </c>
      <c r="J6" s="213">
        <v>13755</v>
      </c>
    </row>
    <row r="7" spans="1:10" x14ac:dyDescent="0.2">
      <c r="A7" s="207" t="s">
        <v>57</v>
      </c>
      <c r="B7" s="208">
        <v>288</v>
      </c>
      <c r="C7" s="221">
        <v>2020</v>
      </c>
      <c r="D7" s="221">
        <v>1732</v>
      </c>
      <c r="E7" s="208">
        <v>257</v>
      </c>
      <c r="F7" s="208">
        <v>1829</v>
      </c>
      <c r="G7" s="208">
        <v>1572</v>
      </c>
      <c r="H7" s="208">
        <v>545</v>
      </c>
      <c r="I7" s="221">
        <v>3849</v>
      </c>
      <c r="J7" s="213">
        <v>3304</v>
      </c>
    </row>
    <row r="8" spans="1:10" x14ac:dyDescent="0.2">
      <c r="A8" s="207" t="s">
        <v>58</v>
      </c>
      <c r="B8" s="208">
        <v>287</v>
      </c>
      <c r="C8" s="221">
        <v>3771</v>
      </c>
      <c r="D8" s="221">
        <v>3484</v>
      </c>
      <c r="E8" s="208">
        <v>442</v>
      </c>
      <c r="F8" s="221">
        <v>8010</v>
      </c>
      <c r="G8" s="221">
        <v>7568</v>
      </c>
      <c r="H8" s="208">
        <v>729</v>
      </c>
      <c r="I8" s="221">
        <v>11781</v>
      </c>
      <c r="J8" s="213">
        <v>11052</v>
      </c>
    </row>
    <row r="9" spans="1:10" x14ac:dyDescent="0.2">
      <c r="A9" s="207" t="s">
        <v>59</v>
      </c>
      <c r="B9" s="208">
        <v>158</v>
      </c>
      <c r="C9" s="221">
        <v>1410</v>
      </c>
      <c r="D9" s="221">
        <v>1252</v>
      </c>
      <c r="E9" s="208">
        <v>101</v>
      </c>
      <c r="F9" s="221">
        <v>1275</v>
      </c>
      <c r="G9" s="221">
        <v>1174</v>
      </c>
      <c r="H9" s="208">
        <v>259</v>
      </c>
      <c r="I9" s="221">
        <v>2685</v>
      </c>
      <c r="J9" s="213">
        <v>2426</v>
      </c>
    </row>
    <row r="10" spans="1:10" x14ac:dyDescent="0.2">
      <c r="A10" s="207" t="s">
        <v>60</v>
      </c>
      <c r="B10" s="208">
        <v>305</v>
      </c>
      <c r="C10" s="221">
        <v>1740</v>
      </c>
      <c r="D10" s="221">
        <v>1435</v>
      </c>
      <c r="E10" s="221">
        <v>1006</v>
      </c>
      <c r="F10" s="221">
        <v>4236</v>
      </c>
      <c r="G10" s="221">
        <v>3230</v>
      </c>
      <c r="H10" s="221">
        <v>1311</v>
      </c>
      <c r="I10" s="221">
        <v>5976</v>
      </c>
      <c r="J10" s="213">
        <v>4665</v>
      </c>
    </row>
    <row r="11" spans="1:10" x14ac:dyDescent="0.2">
      <c r="A11" s="207" t="s">
        <v>61</v>
      </c>
      <c r="B11" s="208">
        <v>7</v>
      </c>
      <c r="C11" s="208">
        <v>45</v>
      </c>
      <c r="D11" s="208">
        <v>38</v>
      </c>
      <c r="E11" s="208">
        <v>0</v>
      </c>
      <c r="F11" s="208">
        <v>806</v>
      </c>
      <c r="G11" s="208">
        <v>806</v>
      </c>
      <c r="H11" s="208">
        <v>7</v>
      </c>
      <c r="I11" s="208">
        <v>851</v>
      </c>
      <c r="J11" s="209">
        <v>844</v>
      </c>
    </row>
    <row r="12" spans="1:10" x14ac:dyDescent="0.2">
      <c r="A12" s="207" t="s">
        <v>63</v>
      </c>
      <c r="B12" s="208">
        <v>240</v>
      </c>
      <c r="C12" s="221">
        <v>5554</v>
      </c>
      <c r="D12" s="221">
        <v>5314</v>
      </c>
      <c r="E12" s="208">
        <v>222</v>
      </c>
      <c r="F12" s="221">
        <v>4233</v>
      </c>
      <c r="G12" s="221">
        <v>4011</v>
      </c>
      <c r="H12" s="208">
        <v>462</v>
      </c>
      <c r="I12" s="221">
        <v>9787</v>
      </c>
      <c r="J12" s="213">
        <v>9325</v>
      </c>
    </row>
    <row r="13" spans="1:10" x14ac:dyDescent="0.2">
      <c r="A13" s="207" t="s">
        <v>64</v>
      </c>
      <c r="B13" s="221">
        <v>1308</v>
      </c>
      <c r="C13" s="221">
        <v>5055</v>
      </c>
      <c r="D13" s="221">
        <v>3747</v>
      </c>
      <c r="E13" s="221">
        <v>3849</v>
      </c>
      <c r="F13" s="221">
        <v>12608</v>
      </c>
      <c r="G13" s="221">
        <v>8759</v>
      </c>
      <c r="H13" s="221">
        <v>5157</v>
      </c>
      <c r="I13" s="221">
        <v>17663</v>
      </c>
      <c r="J13" s="213">
        <v>12506</v>
      </c>
    </row>
    <row r="14" spans="1:10" x14ac:dyDescent="0.2">
      <c r="A14" s="207" t="s">
        <v>65</v>
      </c>
      <c r="B14" s="208">
        <v>972</v>
      </c>
      <c r="C14" s="221">
        <v>3448</v>
      </c>
      <c r="D14" s="221">
        <v>2476</v>
      </c>
      <c r="E14" s="208">
        <v>431</v>
      </c>
      <c r="F14" s="221">
        <v>1202</v>
      </c>
      <c r="G14" s="221">
        <v>771</v>
      </c>
      <c r="H14" s="208">
        <v>1403</v>
      </c>
      <c r="I14" s="221">
        <v>4650</v>
      </c>
      <c r="J14" s="213">
        <v>3247</v>
      </c>
    </row>
    <row r="15" spans="1:10" x14ac:dyDescent="0.2">
      <c r="A15" s="207" t="s">
        <v>66</v>
      </c>
      <c r="B15" s="208">
        <v>477</v>
      </c>
      <c r="C15" s="221">
        <v>2688</v>
      </c>
      <c r="D15" s="221">
        <v>2211</v>
      </c>
      <c r="E15" s="221">
        <v>538</v>
      </c>
      <c r="F15" s="221">
        <v>22675</v>
      </c>
      <c r="G15" s="221">
        <v>22137</v>
      </c>
      <c r="H15" s="221">
        <v>1015</v>
      </c>
      <c r="I15" s="221">
        <v>25363</v>
      </c>
      <c r="J15" s="213">
        <v>24348</v>
      </c>
    </row>
    <row r="16" spans="1:10" x14ac:dyDescent="0.2">
      <c r="A16" s="207" t="s">
        <v>67</v>
      </c>
      <c r="B16" s="221">
        <v>753</v>
      </c>
      <c r="C16" s="221">
        <v>3394</v>
      </c>
      <c r="D16" s="221">
        <v>2641</v>
      </c>
      <c r="E16" s="221">
        <v>2525</v>
      </c>
      <c r="F16" s="221">
        <v>8382</v>
      </c>
      <c r="G16" s="221">
        <v>5857</v>
      </c>
      <c r="H16" s="221">
        <v>3278</v>
      </c>
      <c r="I16" s="221">
        <v>11776</v>
      </c>
      <c r="J16" s="213">
        <v>8498</v>
      </c>
    </row>
    <row r="17" spans="1:10" x14ac:dyDescent="0.2">
      <c r="A17" s="207" t="s">
        <v>68</v>
      </c>
      <c r="B17" s="221">
        <v>1058</v>
      </c>
      <c r="C17" s="221">
        <v>6455</v>
      </c>
      <c r="D17" s="221">
        <v>5397</v>
      </c>
      <c r="E17" s="208">
        <v>829</v>
      </c>
      <c r="F17" s="221">
        <v>7806</v>
      </c>
      <c r="G17" s="221">
        <v>6977</v>
      </c>
      <c r="H17" s="221">
        <v>1887</v>
      </c>
      <c r="I17" s="221">
        <v>14261</v>
      </c>
      <c r="J17" s="213">
        <v>12374</v>
      </c>
    </row>
    <row r="18" spans="1:10" x14ac:dyDescent="0.2">
      <c r="A18" s="207" t="s">
        <v>69</v>
      </c>
      <c r="B18" s="208">
        <v>119</v>
      </c>
      <c r="C18" s="221">
        <v>2043</v>
      </c>
      <c r="D18" s="221">
        <v>1924</v>
      </c>
      <c r="E18" s="208">
        <v>154</v>
      </c>
      <c r="F18" s="221">
        <v>3501</v>
      </c>
      <c r="G18" s="221">
        <v>3347</v>
      </c>
      <c r="H18" s="208">
        <v>273</v>
      </c>
      <c r="I18" s="221">
        <v>5544</v>
      </c>
      <c r="J18" s="213">
        <v>5271</v>
      </c>
    </row>
    <row r="19" spans="1:10" x14ac:dyDescent="0.2">
      <c r="A19" s="207" t="s">
        <v>70</v>
      </c>
      <c r="B19" s="208">
        <v>189</v>
      </c>
      <c r="C19" s="221">
        <v>3760</v>
      </c>
      <c r="D19" s="221">
        <v>3571</v>
      </c>
      <c r="E19" s="208">
        <v>103</v>
      </c>
      <c r="F19" s="221">
        <v>2385</v>
      </c>
      <c r="G19" s="221">
        <v>2282</v>
      </c>
      <c r="H19" s="208">
        <v>292</v>
      </c>
      <c r="I19" s="221">
        <v>6145</v>
      </c>
      <c r="J19" s="213">
        <v>5853</v>
      </c>
    </row>
    <row r="20" spans="1:10" x14ac:dyDescent="0.2">
      <c r="A20" s="207" t="s">
        <v>71</v>
      </c>
      <c r="B20" s="208">
        <v>110</v>
      </c>
      <c r="C20" s="221">
        <v>1785</v>
      </c>
      <c r="D20" s="221">
        <v>1675</v>
      </c>
      <c r="E20" s="208">
        <v>432</v>
      </c>
      <c r="F20" s="208">
        <v>1523</v>
      </c>
      <c r="G20" s="208">
        <v>1091</v>
      </c>
      <c r="H20" s="208">
        <v>542</v>
      </c>
      <c r="I20" s="221">
        <v>3308</v>
      </c>
      <c r="J20" s="213">
        <v>2766</v>
      </c>
    </row>
    <row r="21" spans="1:10" x14ac:dyDescent="0.2">
      <c r="A21" s="207" t="s">
        <v>72</v>
      </c>
      <c r="B21" s="208">
        <v>141</v>
      </c>
      <c r="C21" s="221">
        <v>1676</v>
      </c>
      <c r="D21" s="221">
        <v>1535</v>
      </c>
      <c r="E21" s="208">
        <v>107</v>
      </c>
      <c r="F21" s="221">
        <v>3073</v>
      </c>
      <c r="G21" s="221">
        <v>2966</v>
      </c>
      <c r="H21" s="208">
        <v>248</v>
      </c>
      <c r="I21" s="221">
        <v>4749</v>
      </c>
      <c r="J21" s="213">
        <v>4501</v>
      </c>
    </row>
    <row r="22" spans="1:10" x14ac:dyDescent="0.2">
      <c r="A22" s="207" t="s">
        <v>73</v>
      </c>
      <c r="B22" s="208">
        <v>236</v>
      </c>
      <c r="C22" s="221">
        <v>5446</v>
      </c>
      <c r="D22" s="221">
        <v>5210</v>
      </c>
      <c r="E22" s="208">
        <v>105</v>
      </c>
      <c r="F22" s="221">
        <v>3034</v>
      </c>
      <c r="G22" s="221">
        <v>2929</v>
      </c>
      <c r="H22" s="208">
        <v>341</v>
      </c>
      <c r="I22" s="221">
        <v>8480</v>
      </c>
      <c r="J22" s="213">
        <v>8139</v>
      </c>
    </row>
    <row r="23" spans="1:10" x14ac:dyDescent="0.2">
      <c r="A23" s="207" t="s">
        <v>74</v>
      </c>
      <c r="B23" s="208">
        <v>106</v>
      </c>
      <c r="C23" s="208">
        <v>529</v>
      </c>
      <c r="D23" s="208">
        <v>423</v>
      </c>
      <c r="E23" s="208">
        <v>327</v>
      </c>
      <c r="F23" s="221">
        <v>3669</v>
      </c>
      <c r="G23" s="221">
        <v>3342</v>
      </c>
      <c r="H23" s="208">
        <v>433</v>
      </c>
      <c r="I23" s="221">
        <v>4198</v>
      </c>
      <c r="J23" s="213">
        <v>3765</v>
      </c>
    </row>
    <row r="24" spans="1:10" x14ac:dyDescent="0.2">
      <c r="A24" s="207" t="s">
        <v>75</v>
      </c>
      <c r="B24" s="208">
        <v>205</v>
      </c>
      <c r="C24" s="221">
        <v>576</v>
      </c>
      <c r="D24" s="208">
        <v>371</v>
      </c>
      <c r="E24" s="208">
        <v>675</v>
      </c>
      <c r="F24" s="221">
        <v>3454</v>
      </c>
      <c r="G24" s="221">
        <v>2779</v>
      </c>
      <c r="H24" s="221">
        <v>880</v>
      </c>
      <c r="I24" s="221">
        <v>4030</v>
      </c>
      <c r="J24" s="213">
        <v>3150</v>
      </c>
    </row>
    <row r="25" spans="1:10" x14ac:dyDescent="0.2">
      <c r="A25" s="207" t="s">
        <v>76</v>
      </c>
      <c r="B25" s="208">
        <v>162</v>
      </c>
      <c r="C25" s="221">
        <v>1420</v>
      </c>
      <c r="D25" s="221">
        <v>1258</v>
      </c>
      <c r="E25" s="208">
        <v>64</v>
      </c>
      <c r="F25" s="208">
        <v>1077</v>
      </c>
      <c r="G25" s="208">
        <v>1013</v>
      </c>
      <c r="H25" s="208">
        <v>226</v>
      </c>
      <c r="I25" s="221">
        <v>2497</v>
      </c>
      <c r="J25" s="213">
        <v>2271</v>
      </c>
    </row>
    <row r="26" spans="1:10" x14ac:dyDescent="0.2">
      <c r="A26" s="207" t="s">
        <v>77</v>
      </c>
      <c r="B26" s="208">
        <v>133</v>
      </c>
      <c r="C26" s="221">
        <v>2095</v>
      </c>
      <c r="D26" s="221">
        <v>1962</v>
      </c>
      <c r="E26" s="221">
        <v>1400</v>
      </c>
      <c r="F26" s="221">
        <v>7206</v>
      </c>
      <c r="G26" s="221">
        <v>5806</v>
      </c>
      <c r="H26" s="221">
        <v>1533</v>
      </c>
      <c r="I26" s="221">
        <v>9301</v>
      </c>
      <c r="J26" s="213">
        <v>7768</v>
      </c>
    </row>
    <row r="27" spans="1:10" x14ac:dyDescent="0.2">
      <c r="A27" s="207" t="s">
        <v>78</v>
      </c>
      <c r="B27" s="208">
        <v>132</v>
      </c>
      <c r="C27" s="221">
        <v>6804</v>
      </c>
      <c r="D27" s="221">
        <v>6672</v>
      </c>
      <c r="E27" s="208">
        <v>359</v>
      </c>
      <c r="F27" s="221">
        <v>4646</v>
      </c>
      <c r="G27" s="221">
        <v>4287</v>
      </c>
      <c r="H27" s="208">
        <v>491</v>
      </c>
      <c r="I27" s="221">
        <v>11450</v>
      </c>
      <c r="J27" s="213">
        <v>10959</v>
      </c>
    </row>
    <row r="28" spans="1:10" x14ac:dyDescent="0.2">
      <c r="A28" s="207" t="s">
        <v>80</v>
      </c>
      <c r="B28" s="208">
        <v>202</v>
      </c>
      <c r="C28" s="221">
        <v>2006</v>
      </c>
      <c r="D28" s="221">
        <v>1804</v>
      </c>
      <c r="E28" s="208">
        <v>122</v>
      </c>
      <c r="F28" s="208">
        <v>724</v>
      </c>
      <c r="G28" s="208">
        <v>602</v>
      </c>
      <c r="H28" s="208">
        <v>324</v>
      </c>
      <c r="I28" s="221">
        <v>2730</v>
      </c>
      <c r="J28" s="213">
        <v>2406</v>
      </c>
    </row>
    <row r="29" spans="1:10" x14ac:dyDescent="0.2">
      <c r="A29" s="207" t="s">
        <v>81</v>
      </c>
      <c r="B29" s="208">
        <v>49</v>
      </c>
      <c r="C29" s="221">
        <v>15845</v>
      </c>
      <c r="D29" s="221">
        <v>15796</v>
      </c>
      <c r="E29" s="208">
        <v>44</v>
      </c>
      <c r="F29" s="221">
        <v>8795</v>
      </c>
      <c r="G29" s="221">
        <v>8751</v>
      </c>
      <c r="H29" s="208">
        <v>93</v>
      </c>
      <c r="I29" s="221">
        <v>24640</v>
      </c>
      <c r="J29" s="213">
        <v>24547</v>
      </c>
    </row>
    <row r="30" spans="1:10" x14ac:dyDescent="0.2">
      <c r="A30" s="207" t="s">
        <v>82</v>
      </c>
      <c r="B30" s="208">
        <v>100</v>
      </c>
      <c r="C30" s="221">
        <v>1563</v>
      </c>
      <c r="D30" s="221">
        <v>1463</v>
      </c>
      <c r="E30" s="208">
        <v>77</v>
      </c>
      <c r="F30" s="221">
        <v>1704</v>
      </c>
      <c r="G30" s="221">
        <v>1627</v>
      </c>
      <c r="H30" s="208">
        <v>177</v>
      </c>
      <c r="I30" s="221">
        <v>3267</v>
      </c>
      <c r="J30" s="213">
        <v>3090</v>
      </c>
    </row>
    <row r="31" spans="1:10" x14ac:dyDescent="0.2">
      <c r="A31" s="207" t="s">
        <v>83</v>
      </c>
      <c r="B31" s="208">
        <v>101</v>
      </c>
      <c r="C31" s="208">
        <v>422</v>
      </c>
      <c r="D31" s="208">
        <v>321</v>
      </c>
      <c r="E31" s="208">
        <v>71</v>
      </c>
      <c r="F31" s="221">
        <v>1047</v>
      </c>
      <c r="G31" s="208">
        <v>976</v>
      </c>
      <c r="H31" s="208">
        <v>172</v>
      </c>
      <c r="I31" s="221">
        <v>1469</v>
      </c>
      <c r="J31" s="213">
        <v>1297</v>
      </c>
    </row>
    <row r="32" spans="1:10" x14ac:dyDescent="0.2">
      <c r="A32" s="207" t="s">
        <v>84</v>
      </c>
      <c r="B32" s="221">
        <v>2943</v>
      </c>
      <c r="C32" s="221">
        <v>6436</v>
      </c>
      <c r="D32" s="221">
        <v>3493</v>
      </c>
      <c r="E32" s="221">
        <v>1689</v>
      </c>
      <c r="F32" s="221">
        <v>9927</v>
      </c>
      <c r="G32" s="221">
        <v>8238</v>
      </c>
      <c r="H32" s="221">
        <v>4632</v>
      </c>
      <c r="I32" s="221">
        <v>16363</v>
      </c>
      <c r="J32" s="213">
        <v>11731</v>
      </c>
    </row>
    <row r="33" spans="1:15" x14ac:dyDescent="0.2">
      <c r="A33" s="207" t="s">
        <v>85</v>
      </c>
      <c r="B33" s="208">
        <v>71</v>
      </c>
      <c r="C33" s="221">
        <v>525</v>
      </c>
      <c r="D33" s="221">
        <v>454</v>
      </c>
      <c r="E33" s="208">
        <v>188</v>
      </c>
      <c r="F33" s="221">
        <v>1995</v>
      </c>
      <c r="G33" s="221">
        <v>1807</v>
      </c>
      <c r="H33" s="208">
        <v>259</v>
      </c>
      <c r="I33" s="221">
        <v>2520</v>
      </c>
      <c r="J33" s="213">
        <v>2261</v>
      </c>
    </row>
    <row r="34" spans="1:15" x14ac:dyDescent="0.2">
      <c r="A34" s="207" t="s">
        <v>86</v>
      </c>
      <c r="B34" s="208">
        <v>243</v>
      </c>
      <c r="C34" s="221">
        <v>7795</v>
      </c>
      <c r="D34" s="221">
        <v>7552</v>
      </c>
      <c r="E34" s="221">
        <v>2457</v>
      </c>
      <c r="F34" s="221">
        <v>22287</v>
      </c>
      <c r="G34" s="221">
        <v>19830</v>
      </c>
      <c r="H34" s="221">
        <v>2700</v>
      </c>
      <c r="I34" s="221">
        <v>30082</v>
      </c>
      <c r="J34" s="213">
        <v>27382</v>
      </c>
    </row>
    <row r="35" spans="1:15" x14ac:dyDescent="0.2">
      <c r="A35" s="207" t="s">
        <v>87</v>
      </c>
      <c r="B35" s="208">
        <v>98</v>
      </c>
      <c r="C35" s="221">
        <v>1741</v>
      </c>
      <c r="D35" s="221">
        <v>1643</v>
      </c>
      <c r="E35" s="208">
        <v>306</v>
      </c>
      <c r="F35" s="221">
        <v>3382</v>
      </c>
      <c r="G35" s="221">
        <v>3076</v>
      </c>
      <c r="H35" s="208">
        <v>404</v>
      </c>
      <c r="I35" s="221">
        <v>5123</v>
      </c>
      <c r="J35" s="213">
        <v>4719</v>
      </c>
    </row>
    <row r="36" spans="1:15" x14ac:dyDescent="0.2">
      <c r="A36" s="207" t="s">
        <v>88</v>
      </c>
      <c r="B36" s="208">
        <v>364</v>
      </c>
      <c r="C36" s="221">
        <v>2686</v>
      </c>
      <c r="D36" s="221">
        <v>2322</v>
      </c>
      <c r="E36" s="221">
        <v>710</v>
      </c>
      <c r="F36" s="221">
        <v>14743</v>
      </c>
      <c r="G36" s="221">
        <v>14033</v>
      </c>
      <c r="H36" s="221">
        <v>1074</v>
      </c>
      <c r="I36" s="221">
        <v>17429</v>
      </c>
      <c r="J36" s="213">
        <v>16355</v>
      </c>
    </row>
    <row r="37" spans="1:15" x14ac:dyDescent="0.2">
      <c r="A37" s="207" t="s">
        <v>89</v>
      </c>
      <c r="B37" s="208">
        <v>1150</v>
      </c>
      <c r="C37" s="221">
        <v>3765</v>
      </c>
      <c r="D37" s="221">
        <v>2615</v>
      </c>
      <c r="E37" s="208">
        <v>662</v>
      </c>
      <c r="F37" s="221">
        <v>6193</v>
      </c>
      <c r="G37" s="221">
        <v>5531</v>
      </c>
      <c r="H37" s="221">
        <v>1812</v>
      </c>
      <c r="I37" s="221">
        <v>9958</v>
      </c>
      <c r="J37" s="213">
        <v>8146</v>
      </c>
    </row>
    <row r="38" spans="1:15" x14ac:dyDescent="0.2">
      <c r="A38" s="210" t="s">
        <v>90</v>
      </c>
      <c r="B38" s="223">
        <f>SUM(B5:B37)</f>
        <v>13463</v>
      </c>
      <c r="C38" s="223">
        <f t="shared" ref="C38:I38" si="0">SUM(C5:C37)</f>
        <v>114968</v>
      </c>
      <c r="D38" s="223">
        <f t="shared" si="0"/>
        <v>101505</v>
      </c>
      <c r="E38" s="223">
        <f t="shared" si="0"/>
        <v>24584</v>
      </c>
      <c r="F38" s="223">
        <f t="shared" si="0"/>
        <v>200038</v>
      </c>
      <c r="G38" s="223">
        <f t="shared" si="0"/>
        <v>175454</v>
      </c>
      <c r="H38" s="223">
        <f t="shared" si="0"/>
        <v>38047</v>
      </c>
      <c r="I38" s="223">
        <f t="shared" si="0"/>
        <v>315006</v>
      </c>
      <c r="J38" s="214">
        <f>SUM(J5:J37)</f>
        <v>276959</v>
      </c>
    </row>
    <row r="40" spans="1:15" ht="15.75" x14ac:dyDescent="0.25">
      <c r="A40" s="9" t="s">
        <v>403</v>
      </c>
    </row>
    <row r="42" spans="1:15" ht="45" x14ac:dyDescent="0.2">
      <c r="A42" s="148" t="s">
        <v>108</v>
      </c>
      <c r="B42" s="145" t="s">
        <v>105</v>
      </c>
      <c r="C42" s="145" t="s">
        <v>102</v>
      </c>
      <c r="D42" s="145" t="s">
        <v>104</v>
      </c>
      <c r="E42" s="145" t="s">
        <v>169</v>
      </c>
      <c r="F42" s="145" t="s">
        <v>170</v>
      </c>
      <c r="G42" s="145" t="s">
        <v>171</v>
      </c>
      <c r="H42" s="145" t="s">
        <v>172</v>
      </c>
      <c r="I42" s="145" t="s">
        <v>173</v>
      </c>
      <c r="J42" s="33" t="s">
        <v>174</v>
      </c>
      <c r="K42" s="33" t="s">
        <v>113</v>
      </c>
    </row>
    <row r="43" spans="1:15" x14ac:dyDescent="0.2">
      <c r="A43" s="174" t="s">
        <v>55</v>
      </c>
      <c r="B43" s="162">
        <v>9885</v>
      </c>
      <c r="C43" s="149">
        <v>1455</v>
      </c>
      <c r="D43" s="149">
        <v>378</v>
      </c>
      <c r="E43" s="149">
        <v>0</v>
      </c>
      <c r="F43" s="149">
        <v>0</v>
      </c>
      <c r="G43" s="149">
        <v>0</v>
      </c>
      <c r="H43" s="149">
        <v>2520</v>
      </c>
      <c r="I43" s="149">
        <v>0</v>
      </c>
      <c r="J43" s="149">
        <v>0</v>
      </c>
      <c r="K43" s="153">
        <v>14238</v>
      </c>
      <c r="O43" s="30"/>
    </row>
    <row r="44" spans="1:15" x14ac:dyDescent="0.2">
      <c r="A44" s="34" t="s">
        <v>56</v>
      </c>
      <c r="B44" s="37">
        <v>12778</v>
      </c>
      <c r="C44" s="3">
        <v>-423</v>
      </c>
      <c r="D44" s="3">
        <v>535</v>
      </c>
      <c r="E44" s="3">
        <v>0</v>
      </c>
      <c r="F44" s="3">
        <v>0</v>
      </c>
      <c r="G44" s="3">
        <v>0</v>
      </c>
      <c r="H44" s="3">
        <v>865</v>
      </c>
      <c r="I44" s="3">
        <v>0</v>
      </c>
      <c r="J44" s="3">
        <v>0</v>
      </c>
      <c r="K44" s="4">
        <v>13755</v>
      </c>
      <c r="O44" s="30"/>
    </row>
    <row r="45" spans="1:15" x14ac:dyDescent="0.2">
      <c r="A45" s="34" t="s">
        <v>57</v>
      </c>
      <c r="B45" s="37">
        <v>2590</v>
      </c>
      <c r="C45" s="3">
        <v>-393</v>
      </c>
      <c r="D45" s="3">
        <v>684</v>
      </c>
      <c r="E45" s="3">
        <v>0</v>
      </c>
      <c r="F45" s="3">
        <v>0</v>
      </c>
      <c r="G45" s="3">
        <v>0</v>
      </c>
      <c r="H45" s="3">
        <v>423</v>
      </c>
      <c r="I45" s="3">
        <v>0</v>
      </c>
      <c r="J45" s="3">
        <v>0</v>
      </c>
      <c r="K45" s="4">
        <v>3304</v>
      </c>
      <c r="O45" s="30"/>
    </row>
    <row r="46" spans="1:15" x14ac:dyDescent="0.2">
      <c r="A46" s="34" t="s">
        <v>58</v>
      </c>
      <c r="B46" s="37">
        <v>8275</v>
      </c>
      <c r="C46" s="3">
        <v>1054</v>
      </c>
      <c r="D46" s="3">
        <v>320</v>
      </c>
      <c r="E46" s="3">
        <v>68</v>
      </c>
      <c r="F46" s="3">
        <v>0</v>
      </c>
      <c r="G46" s="3">
        <v>0</v>
      </c>
      <c r="H46" s="3">
        <v>1335</v>
      </c>
      <c r="I46" s="3">
        <v>78</v>
      </c>
      <c r="J46" s="3">
        <v>0</v>
      </c>
      <c r="K46" s="4">
        <v>11052</v>
      </c>
      <c r="O46" s="30"/>
    </row>
    <row r="47" spans="1:15" x14ac:dyDescent="0.2">
      <c r="A47" s="34" t="s">
        <v>59</v>
      </c>
      <c r="B47" s="37">
        <v>2229</v>
      </c>
      <c r="C47" s="3">
        <v>51</v>
      </c>
      <c r="D47" s="3">
        <v>61</v>
      </c>
      <c r="E47" s="3">
        <v>0</v>
      </c>
      <c r="F47" s="3">
        <v>0</v>
      </c>
      <c r="G47" s="3">
        <v>0</v>
      </c>
      <c r="H47" s="3">
        <v>85</v>
      </c>
      <c r="I47" s="3">
        <v>0</v>
      </c>
      <c r="J47" s="3">
        <v>0</v>
      </c>
      <c r="K47" s="4">
        <v>2426</v>
      </c>
      <c r="O47" s="30"/>
    </row>
    <row r="48" spans="1:15" x14ac:dyDescent="0.2">
      <c r="A48" s="34" t="s">
        <v>60</v>
      </c>
      <c r="B48" s="37">
        <v>3599</v>
      </c>
      <c r="C48" s="3">
        <v>639</v>
      </c>
      <c r="D48" s="3">
        <v>85</v>
      </c>
      <c r="E48" s="3">
        <v>16</v>
      </c>
      <c r="F48" s="3">
        <v>10</v>
      </c>
      <c r="G48" s="3">
        <v>0</v>
      </c>
      <c r="H48" s="3">
        <v>326</v>
      </c>
      <c r="I48" s="3">
        <v>0</v>
      </c>
      <c r="J48" s="3">
        <v>0</v>
      </c>
      <c r="K48" s="4">
        <v>4665</v>
      </c>
      <c r="O48" s="30"/>
    </row>
    <row r="49" spans="1:15" x14ac:dyDescent="0.2">
      <c r="A49" s="34" t="s">
        <v>61</v>
      </c>
      <c r="B49" s="37">
        <v>808</v>
      </c>
      <c r="C49" s="3">
        <v>9</v>
      </c>
      <c r="D49" s="3">
        <v>27</v>
      </c>
      <c r="E49" s="3">
        <v>0</v>
      </c>
      <c r="F49" s="3">
        <v>0</v>
      </c>
      <c r="G49" s="3">
        <v>0</v>
      </c>
      <c r="H49" s="3">
        <v>0</v>
      </c>
      <c r="I49" s="3">
        <v>0</v>
      </c>
      <c r="J49" s="3">
        <v>0</v>
      </c>
      <c r="K49" s="4">
        <v>844</v>
      </c>
      <c r="O49" s="30"/>
    </row>
    <row r="50" spans="1:15" x14ac:dyDescent="0.2">
      <c r="A50" s="34" t="s">
        <v>63</v>
      </c>
      <c r="B50" s="37">
        <v>7520</v>
      </c>
      <c r="C50" s="3">
        <v>91</v>
      </c>
      <c r="D50" s="3">
        <v>520</v>
      </c>
      <c r="E50" s="3">
        <v>0</v>
      </c>
      <c r="F50" s="3">
        <v>0</v>
      </c>
      <c r="G50" s="3">
        <v>0</v>
      </c>
      <c r="H50" s="3">
        <v>1194</v>
      </c>
      <c r="I50" s="3">
        <v>33</v>
      </c>
      <c r="J50" s="3">
        <v>3</v>
      </c>
      <c r="K50" s="4">
        <v>9325</v>
      </c>
      <c r="O50" s="30"/>
    </row>
    <row r="51" spans="1:15" x14ac:dyDescent="0.2">
      <c r="A51" s="34" t="s">
        <v>64</v>
      </c>
      <c r="B51" s="37">
        <v>10667</v>
      </c>
      <c r="C51" s="3">
        <v>-1296</v>
      </c>
      <c r="D51" s="3">
        <v>510</v>
      </c>
      <c r="E51" s="3">
        <v>0</v>
      </c>
      <c r="F51" s="3">
        <v>107</v>
      </c>
      <c r="G51" s="3">
        <v>21</v>
      </c>
      <c r="H51" s="3">
        <v>2625</v>
      </c>
      <c r="I51" s="3">
        <v>35</v>
      </c>
      <c r="J51" s="3">
        <v>0</v>
      </c>
      <c r="K51" s="4">
        <v>12506</v>
      </c>
      <c r="O51" s="30"/>
    </row>
    <row r="52" spans="1:15" x14ac:dyDescent="0.2">
      <c r="A52" s="34" t="s">
        <v>65</v>
      </c>
      <c r="B52" s="37">
        <v>3008</v>
      </c>
      <c r="C52" s="3">
        <v>-465</v>
      </c>
      <c r="D52" s="3">
        <v>93</v>
      </c>
      <c r="E52" s="3">
        <v>0</v>
      </c>
      <c r="F52" s="3">
        <v>0</v>
      </c>
      <c r="G52" s="3">
        <v>0</v>
      </c>
      <c r="H52" s="3">
        <v>611</v>
      </c>
      <c r="I52" s="3">
        <v>0</v>
      </c>
      <c r="J52" s="3">
        <v>0</v>
      </c>
      <c r="K52" s="4">
        <v>3247</v>
      </c>
      <c r="O52" s="30"/>
    </row>
    <row r="53" spans="1:15" x14ac:dyDescent="0.2">
      <c r="A53" s="34" t="s">
        <v>66</v>
      </c>
      <c r="B53" s="37">
        <v>19367</v>
      </c>
      <c r="C53" s="3">
        <v>1058</v>
      </c>
      <c r="D53" s="3">
        <v>2158</v>
      </c>
      <c r="E53" s="3">
        <v>0</v>
      </c>
      <c r="F53" s="3">
        <v>0</v>
      </c>
      <c r="G53" s="3">
        <v>0</v>
      </c>
      <c r="H53" s="3">
        <v>1765</v>
      </c>
      <c r="I53" s="3">
        <v>0</v>
      </c>
      <c r="J53" s="3">
        <v>0</v>
      </c>
      <c r="K53" s="4">
        <v>24348</v>
      </c>
    </row>
    <row r="54" spans="1:15" x14ac:dyDescent="0.2">
      <c r="A54" s="34" t="s">
        <v>67</v>
      </c>
      <c r="B54" s="37">
        <v>7560</v>
      </c>
      <c r="C54" s="3">
        <v>-558</v>
      </c>
      <c r="D54" s="3">
        <v>143</v>
      </c>
      <c r="E54" s="3">
        <v>0</v>
      </c>
      <c r="F54" s="3">
        <v>0</v>
      </c>
      <c r="G54" s="3">
        <v>0</v>
      </c>
      <c r="H54" s="3">
        <v>1353</v>
      </c>
      <c r="I54" s="3">
        <v>0</v>
      </c>
      <c r="J54" s="3">
        <v>0</v>
      </c>
      <c r="K54" s="4">
        <v>8498</v>
      </c>
    </row>
    <row r="55" spans="1:15" x14ac:dyDescent="0.2">
      <c r="A55" s="34" t="s">
        <v>68</v>
      </c>
      <c r="B55" s="37">
        <v>10155</v>
      </c>
      <c r="C55" s="3">
        <v>1014</v>
      </c>
      <c r="D55" s="3">
        <v>101</v>
      </c>
      <c r="E55" s="3">
        <v>0</v>
      </c>
      <c r="F55" s="3">
        <v>67</v>
      </c>
      <c r="G55" s="3">
        <v>58</v>
      </c>
      <c r="H55" s="3">
        <v>1104</v>
      </c>
      <c r="I55" s="3">
        <v>1</v>
      </c>
      <c r="J55" s="3">
        <v>0</v>
      </c>
      <c r="K55" s="4">
        <v>12374</v>
      </c>
    </row>
    <row r="56" spans="1:15" x14ac:dyDescent="0.2">
      <c r="A56" s="34" t="s">
        <v>69</v>
      </c>
      <c r="B56" s="37">
        <v>4442</v>
      </c>
      <c r="C56" s="3">
        <v>34</v>
      </c>
      <c r="D56" s="3">
        <v>364</v>
      </c>
      <c r="E56" s="3">
        <v>0</v>
      </c>
      <c r="F56" s="3">
        <v>0</v>
      </c>
      <c r="G56" s="3">
        <v>0</v>
      </c>
      <c r="H56" s="3">
        <v>431</v>
      </c>
      <c r="I56" s="3">
        <v>0</v>
      </c>
      <c r="J56" s="3">
        <v>7</v>
      </c>
      <c r="K56" s="4">
        <v>5271</v>
      </c>
    </row>
    <row r="57" spans="1:15" x14ac:dyDescent="0.2">
      <c r="A57" s="34" t="s">
        <v>70</v>
      </c>
      <c r="B57" s="37">
        <v>4977</v>
      </c>
      <c r="C57" s="3">
        <v>-35</v>
      </c>
      <c r="D57" s="3">
        <v>525</v>
      </c>
      <c r="E57" s="3">
        <v>0</v>
      </c>
      <c r="F57" s="3">
        <v>0</v>
      </c>
      <c r="G57" s="3">
        <v>0</v>
      </c>
      <c r="H57" s="3">
        <v>386</v>
      </c>
      <c r="I57" s="3">
        <v>0</v>
      </c>
      <c r="J57" s="3">
        <v>0</v>
      </c>
      <c r="K57" s="4">
        <v>5853</v>
      </c>
    </row>
    <row r="58" spans="1:15" x14ac:dyDescent="0.2">
      <c r="A58" s="34" t="s">
        <v>71</v>
      </c>
      <c r="B58" s="37">
        <v>2897</v>
      </c>
      <c r="C58" s="3">
        <v>-265</v>
      </c>
      <c r="D58" s="3">
        <v>32</v>
      </c>
      <c r="E58" s="3">
        <v>0</v>
      </c>
      <c r="F58" s="3">
        <v>0</v>
      </c>
      <c r="G58" s="3">
        <v>0</v>
      </c>
      <c r="H58" s="3">
        <v>102</v>
      </c>
      <c r="I58" s="3">
        <v>0</v>
      </c>
      <c r="J58" s="3">
        <v>0</v>
      </c>
      <c r="K58" s="4">
        <v>2766</v>
      </c>
    </row>
    <row r="59" spans="1:15" x14ac:dyDescent="0.2">
      <c r="A59" s="34" t="s">
        <v>72</v>
      </c>
      <c r="B59" s="37">
        <v>4281</v>
      </c>
      <c r="C59" s="3">
        <v>19</v>
      </c>
      <c r="D59" s="3">
        <v>83</v>
      </c>
      <c r="E59" s="3">
        <v>13</v>
      </c>
      <c r="F59" s="3">
        <v>0</v>
      </c>
      <c r="G59" s="3">
        <v>0</v>
      </c>
      <c r="H59" s="3">
        <v>105</v>
      </c>
      <c r="I59" s="3">
        <v>0</v>
      </c>
      <c r="J59" s="3">
        <v>0</v>
      </c>
      <c r="K59" s="4">
        <v>4501</v>
      </c>
    </row>
    <row r="60" spans="1:15" x14ac:dyDescent="0.2">
      <c r="A60" s="34" t="s">
        <v>73</v>
      </c>
      <c r="B60" s="37">
        <v>6691</v>
      </c>
      <c r="C60" s="3">
        <v>112</v>
      </c>
      <c r="D60" s="3">
        <v>673</v>
      </c>
      <c r="E60" s="3">
        <v>0</v>
      </c>
      <c r="F60" s="3">
        <v>0</v>
      </c>
      <c r="G60" s="3">
        <v>0</v>
      </c>
      <c r="H60" s="3">
        <v>663</v>
      </c>
      <c r="I60" s="3">
        <v>0</v>
      </c>
      <c r="J60" s="3">
        <v>0</v>
      </c>
      <c r="K60" s="4">
        <v>8139</v>
      </c>
    </row>
    <row r="61" spans="1:15" x14ac:dyDescent="0.2">
      <c r="A61" s="34" t="s">
        <v>74</v>
      </c>
      <c r="B61" s="37">
        <v>2665</v>
      </c>
      <c r="C61" s="3">
        <v>538</v>
      </c>
      <c r="D61" s="3">
        <v>193</v>
      </c>
      <c r="E61" s="3">
        <v>0</v>
      </c>
      <c r="F61" s="3">
        <v>0</v>
      </c>
      <c r="G61" s="3">
        <v>0</v>
      </c>
      <c r="H61" s="3">
        <v>369</v>
      </c>
      <c r="I61" s="3">
        <v>0</v>
      </c>
      <c r="J61" s="3">
        <v>0</v>
      </c>
      <c r="K61" s="4">
        <v>3765</v>
      </c>
    </row>
    <row r="62" spans="1:15" x14ac:dyDescent="0.2">
      <c r="A62" s="34" t="s">
        <v>75</v>
      </c>
      <c r="B62" s="37">
        <v>2708</v>
      </c>
      <c r="C62" s="3">
        <v>243</v>
      </c>
      <c r="D62" s="3">
        <v>0</v>
      </c>
      <c r="E62" s="3">
        <v>0</v>
      </c>
      <c r="F62" s="3">
        <v>0</v>
      </c>
      <c r="G62" s="3">
        <v>0</v>
      </c>
      <c r="H62" s="3">
        <v>199</v>
      </c>
      <c r="I62" s="3">
        <v>0</v>
      </c>
      <c r="J62" s="3">
        <v>0</v>
      </c>
      <c r="K62" s="4">
        <v>3150</v>
      </c>
    </row>
    <row r="63" spans="1:15" x14ac:dyDescent="0.2">
      <c r="A63" s="34" t="s">
        <v>76</v>
      </c>
      <c r="B63" s="37">
        <v>2065</v>
      </c>
      <c r="C63" s="3">
        <v>18</v>
      </c>
      <c r="D63" s="3">
        <v>41</v>
      </c>
      <c r="E63" s="3">
        <v>0</v>
      </c>
      <c r="F63" s="3">
        <v>0</v>
      </c>
      <c r="G63" s="3">
        <v>28</v>
      </c>
      <c r="H63" s="3">
        <v>147</v>
      </c>
      <c r="I63" s="3">
        <v>0</v>
      </c>
      <c r="J63" s="3">
        <v>38</v>
      </c>
      <c r="K63" s="4">
        <v>2271</v>
      </c>
    </row>
    <row r="64" spans="1:15" x14ac:dyDescent="0.2">
      <c r="A64" s="34" t="s">
        <v>77</v>
      </c>
      <c r="B64" s="37">
        <v>6454</v>
      </c>
      <c r="C64" s="3">
        <v>12</v>
      </c>
      <c r="D64" s="3">
        <v>572</v>
      </c>
      <c r="E64" s="3">
        <v>0</v>
      </c>
      <c r="F64" s="3">
        <v>0</v>
      </c>
      <c r="G64" s="3">
        <v>0</v>
      </c>
      <c r="H64" s="3">
        <v>730</v>
      </c>
      <c r="I64" s="3">
        <v>0</v>
      </c>
      <c r="J64" s="3">
        <v>0</v>
      </c>
      <c r="K64" s="4">
        <v>7768</v>
      </c>
    </row>
    <row r="65" spans="1:14" x14ac:dyDescent="0.2">
      <c r="A65" s="34" t="s">
        <v>78</v>
      </c>
      <c r="B65" s="37">
        <v>8887</v>
      </c>
      <c r="C65" s="3">
        <v>434</v>
      </c>
      <c r="D65" s="3">
        <v>889</v>
      </c>
      <c r="E65" s="3">
        <v>0</v>
      </c>
      <c r="F65" s="3">
        <v>0</v>
      </c>
      <c r="G65" s="3">
        <v>0</v>
      </c>
      <c r="H65" s="3">
        <v>749</v>
      </c>
      <c r="I65" s="3">
        <v>0</v>
      </c>
      <c r="J65" s="3">
        <v>0</v>
      </c>
      <c r="K65" s="4">
        <v>10959</v>
      </c>
    </row>
    <row r="66" spans="1:14" x14ac:dyDescent="0.2">
      <c r="A66" s="34" t="s">
        <v>80</v>
      </c>
      <c r="B66" s="37">
        <v>2044</v>
      </c>
      <c r="C66" s="3">
        <v>-13</v>
      </c>
      <c r="D66" s="3">
        <v>158</v>
      </c>
      <c r="E66" s="3">
        <v>0</v>
      </c>
      <c r="F66" s="3">
        <v>0</v>
      </c>
      <c r="G66" s="3">
        <v>0</v>
      </c>
      <c r="H66" s="3">
        <v>217</v>
      </c>
      <c r="I66" s="3">
        <v>0</v>
      </c>
      <c r="J66" s="3">
        <v>0</v>
      </c>
      <c r="K66" s="4">
        <v>2406</v>
      </c>
    </row>
    <row r="67" spans="1:14" x14ac:dyDescent="0.2">
      <c r="A67" s="34" t="s">
        <v>81</v>
      </c>
      <c r="B67" s="37">
        <v>19048</v>
      </c>
      <c r="C67" s="3">
        <v>1223</v>
      </c>
      <c r="D67" s="3">
        <v>1747</v>
      </c>
      <c r="E67" s="3">
        <v>0</v>
      </c>
      <c r="F67" s="3">
        <v>7</v>
      </c>
      <c r="G67" s="3">
        <v>0</v>
      </c>
      <c r="H67" s="3">
        <v>2529</v>
      </c>
      <c r="I67" s="3">
        <v>0</v>
      </c>
      <c r="J67" s="3">
        <v>0</v>
      </c>
      <c r="K67" s="4">
        <v>24547</v>
      </c>
    </row>
    <row r="68" spans="1:14" x14ac:dyDescent="0.2">
      <c r="A68" s="34" t="s">
        <v>82</v>
      </c>
      <c r="B68" s="37">
        <v>2532</v>
      </c>
      <c r="C68" s="3">
        <v>204</v>
      </c>
      <c r="D68" s="3">
        <v>155</v>
      </c>
      <c r="E68" s="3">
        <v>0</v>
      </c>
      <c r="F68" s="3">
        <v>0</v>
      </c>
      <c r="G68" s="3">
        <v>0</v>
      </c>
      <c r="H68" s="3">
        <v>199</v>
      </c>
      <c r="I68" s="3">
        <v>0</v>
      </c>
      <c r="J68" s="3">
        <v>0</v>
      </c>
      <c r="K68" s="4">
        <v>3090</v>
      </c>
    </row>
    <row r="69" spans="1:14" x14ac:dyDescent="0.2">
      <c r="A69" s="34" t="s">
        <v>83</v>
      </c>
      <c r="B69" s="37">
        <v>1135</v>
      </c>
      <c r="C69" s="3">
        <v>28</v>
      </c>
      <c r="D69" s="3">
        <v>73</v>
      </c>
      <c r="E69" s="3">
        <v>0</v>
      </c>
      <c r="F69" s="3">
        <v>0</v>
      </c>
      <c r="G69" s="3">
        <v>0</v>
      </c>
      <c r="H69" s="3">
        <v>61</v>
      </c>
      <c r="I69" s="3">
        <v>0</v>
      </c>
      <c r="J69" s="3">
        <v>0</v>
      </c>
      <c r="K69" s="4">
        <v>1297</v>
      </c>
    </row>
    <row r="70" spans="1:14" x14ac:dyDescent="0.2">
      <c r="A70" s="34" t="s">
        <v>84</v>
      </c>
      <c r="B70" s="37">
        <v>10819</v>
      </c>
      <c r="C70" s="3">
        <v>-992</v>
      </c>
      <c r="D70" s="3">
        <v>273</v>
      </c>
      <c r="E70" s="3">
        <v>0</v>
      </c>
      <c r="F70" s="3">
        <v>0</v>
      </c>
      <c r="G70" s="3">
        <v>57</v>
      </c>
      <c r="H70" s="3">
        <v>1631</v>
      </c>
      <c r="I70" s="3">
        <v>0</v>
      </c>
      <c r="J70" s="3">
        <v>0</v>
      </c>
      <c r="K70" s="4">
        <v>11731</v>
      </c>
    </row>
    <row r="71" spans="1:14" x14ac:dyDescent="0.2">
      <c r="A71" s="34" t="s">
        <v>85</v>
      </c>
      <c r="B71" s="37">
        <v>1994</v>
      </c>
      <c r="C71" s="3">
        <v>120</v>
      </c>
      <c r="D71" s="3">
        <v>115</v>
      </c>
      <c r="E71" s="3">
        <v>0</v>
      </c>
      <c r="F71" s="3">
        <v>0</v>
      </c>
      <c r="G71" s="3">
        <v>0</v>
      </c>
      <c r="H71" s="3">
        <v>32</v>
      </c>
      <c r="I71" s="3">
        <v>0</v>
      </c>
      <c r="J71" s="3">
        <v>0</v>
      </c>
      <c r="K71" s="4">
        <v>2261</v>
      </c>
    </row>
    <row r="72" spans="1:14" x14ac:dyDescent="0.2">
      <c r="A72" s="34" t="s">
        <v>86</v>
      </c>
      <c r="B72" s="37">
        <v>22296</v>
      </c>
      <c r="C72" s="3">
        <v>1188</v>
      </c>
      <c r="D72" s="3">
        <v>1879</v>
      </c>
      <c r="E72" s="3">
        <v>0</v>
      </c>
      <c r="F72" s="3">
        <v>0</v>
      </c>
      <c r="G72" s="3">
        <v>0</v>
      </c>
      <c r="H72" s="3">
        <v>2019</v>
      </c>
      <c r="I72" s="3">
        <v>2</v>
      </c>
      <c r="J72" s="3">
        <v>0</v>
      </c>
      <c r="K72" s="4">
        <v>27382</v>
      </c>
    </row>
    <row r="73" spans="1:14" x14ac:dyDescent="0.2">
      <c r="A73" s="34" t="s">
        <v>87</v>
      </c>
      <c r="B73" s="37">
        <v>3806</v>
      </c>
      <c r="C73" s="3">
        <v>21</v>
      </c>
      <c r="D73" s="3">
        <v>251</v>
      </c>
      <c r="E73" s="3">
        <v>0</v>
      </c>
      <c r="F73" s="3">
        <v>85</v>
      </c>
      <c r="G73" s="3">
        <v>0</v>
      </c>
      <c r="H73" s="3">
        <v>641</v>
      </c>
      <c r="I73" s="3">
        <v>0</v>
      </c>
      <c r="J73" s="3">
        <v>0</v>
      </c>
      <c r="K73" s="4">
        <v>4719</v>
      </c>
    </row>
    <row r="74" spans="1:14" x14ac:dyDescent="0.2">
      <c r="A74" s="34" t="s">
        <v>88</v>
      </c>
      <c r="B74" s="37">
        <v>13386</v>
      </c>
      <c r="C74" s="3">
        <v>522</v>
      </c>
      <c r="D74" s="3">
        <v>635</v>
      </c>
      <c r="E74" s="3">
        <v>0</v>
      </c>
      <c r="F74" s="3">
        <v>18</v>
      </c>
      <c r="G74" s="3">
        <v>0</v>
      </c>
      <c r="H74" s="3">
        <v>1812</v>
      </c>
      <c r="I74" s="3">
        <v>0</v>
      </c>
      <c r="J74" s="3">
        <v>0</v>
      </c>
      <c r="K74" s="4">
        <v>16355</v>
      </c>
    </row>
    <row r="75" spans="1:14" x14ac:dyDescent="0.2">
      <c r="A75" s="34" t="s">
        <v>89</v>
      </c>
      <c r="B75" s="37">
        <v>6738</v>
      </c>
      <c r="C75" s="3">
        <v>444</v>
      </c>
      <c r="D75" s="3">
        <v>82</v>
      </c>
      <c r="E75" s="3">
        <v>0</v>
      </c>
      <c r="F75" s="3">
        <v>0</v>
      </c>
      <c r="G75" s="3">
        <v>0</v>
      </c>
      <c r="H75" s="3">
        <v>882</v>
      </c>
      <c r="I75" s="3">
        <v>0</v>
      </c>
      <c r="J75" s="3">
        <v>0</v>
      </c>
      <c r="K75" s="4">
        <v>8146</v>
      </c>
    </row>
    <row r="76" spans="1:14" x14ac:dyDescent="0.2">
      <c r="A76" s="35" t="s">
        <v>90</v>
      </c>
      <c r="B76" s="39">
        <f>SUM(B43:B75)</f>
        <v>228306</v>
      </c>
      <c r="C76" s="7">
        <f t="shared" ref="C76:K76" si="1">SUM(C43:C75)</f>
        <v>6091</v>
      </c>
      <c r="D76" s="7">
        <f t="shared" si="1"/>
        <v>14355</v>
      </c>
      <c r="E76" s="7">
        <f t="shared" si="1"/>
        <v>97</v>
      </c>
      <c r="F76" s="7">
        <f t="shared" si="1"/>
        <v>294</v>
      </c>
      <c r="G76" s="7">
        <f t="shared" si="1"/>
        <v>164</v>
      </c>
      <c r="H76" s="7">
        <f>((((SUM(H43:H75))+294)+164)+149)+48</f>
        <v>28765</v>
      </c>
      <c r="I76" s="7">
        <f t="shared" si="1"/>
        <v>149</v>
      </c>
      <c r="J76" s="7">
        <f t="shared" si="1"/>
        <v>48</v>
      </c>
      <c r="K76" s="8">
        <f t="shared" si="1"/>
        <v>276959</v>
      </c>
    </row>
    <row r="78" spans="1:14" ht="15.75" x14ac:dyDescent="0.25">
      <c r="A78" s="9" t="s">
        <v>404</v>
      </c>
    </row>
    <row r="80" spans="1:14" x14ac:dyDescent="0.2">
      <c r="A80" s="274" t="s">
        <v>108</v>
      </c>
      <c r="B80" s="278" t="s">
        <v>159</v>
      </c>
      <c r="C80" s="279"/>
      <c r="D80" s="279"/>
      <c r="E80" s="280"/>
      <c r="F80" s="278" t="s">
        <v>160</v>
      </c>
      <c r="G80" s="279"/>
      <c r="H80" s="279"/>
      <c r="I80" s="280"/>
      <c r="J80" s="278" t="s">
        <v>135</v>
      </c>
      <c r="K80" s="279"/>
      <c r="L80" s="279"/>
      <c r="M80" s="280"/>
      <c r="N80" s="281" t="s">
        <v>175</v>
      </c>
    </row>
    <row r="81" spans="1:14" x14ac:dyDescent="0.2">
      <c r="A81" s="275"/>
      <c r="B81" s="36" t="s">
        <v>105</v>
      </c>
      <c r="C81" s="36" t="s">
        <v>165</v>
      </c>
      <c r="D81" s="36" t="s">
        <v>163</v>
      </c>
      <c r="E81" s="36" t="s">
        <v>164</v>
      </c>
      <c r="F81" s="36" t="s">
        <v>105</v>
      </c>
      <c r="G81" s="36" t="s">
        <v>165</v>
      </c>
      <c r="H81" s="36" t="s">
        <v>163</v>
      </c>
      <c r="I81" s="36" t="s">
        <v>164</v>
      </c>
      <c r="J81" s="36" t="s">
        <v>105</v>
      </c>
      <c r="K81" s="36" t="s">
        <v>165</v>
      </c>
      <c r="L81" s="36" t="s">
        <v>163</v>
      </c>
      <c r="M81" s="36" t="s">
        <v>164</v>
      </c>
      <c r="N81" s="281"/>
    </row>
    <row r="82" spans="1:14" x14ac:dyDescent="0.2">
      <c r="A82" s="17" t="s">
        <v>55</v>
      </c>
      <c r="B82" s="152">
        <v>480</v>
      </c>
      <c r="C82" s="149">
        <v>1173</v>
      </c>
      <c r="D82" s="139">
        <v>0</v>
      </c>
      <c r="E82" s="140">
        <v>0</v>
      </c>
      <c r="F82" s="162">
        <v>10365</v>
      </c>
      <c r="G82" s="149">
        <v>2628</v>
      </c>
      <c r="H82" s="149">
        <v>2520</v>
      </c>
      <c r="I82" s="140">
        <v>378</v>
      </c>
      <c r="J82" s="162">
        <v>9885</v>
      </c>
      <c r="K82" s="149">
        <v>1455</v>
      </c>
      <c r="L82" s="149">
        <v>2520</v>
      </c>
      <c r="M82" s="140">
        <v>378</v>
      </c>
      <c r="N82" s="175">
        <v>0.31</v>
      </c>
    </row>
    <row r="83" spans="1:14" x14ac:dyDescent="0.2">
      <c r="A83" s="19" t="s">
        <v>56</v>
      </c>
      <c r="B83" s="37">
        <v>1430</v>
      </c>
      <c r="C83" s="3">
        <v>2005</v>
      </c>
      <c r="D83" s="5">
        <v>0</v>
      </c>
      <c r="E83" s="6">
        <v>0</v>
      </c>
      <c r="F83" s="37">
        <v>14208</v>
      </c>
      <c r="G83" s="3">
        <v>1582</v>
      </c>
      <c r="H83" s="3">
        <v>865</v>
      </c>
      <c r="I83" s="6">
        <v>535</v>
      </c>
      <c r="J83" s="37">
        <v>12778</v>
      </c>
      <c r="K83" s="5">
        <v>-423</v>
      </c>
      <c r="L83" s="3">
        <v>865</v>
      </c>
      <c r="M83" s="6">
        <v>535</v>
      </c>
      <c r="N83" s="38">
        <v>7.0000000000000007E-2</v>
      </c>
    </row>
    <row r="84" spans="1:14" x14ac:dyDescent="0.2">
      <c r="A84" s="19" t="s">
        <v>57</v>
      </c>
      <c r="B84" s="11">
        <v>145</v>
      </c>
      <c r="C84" s="5">
        <v>393</v>
      </c>
      <c r="D84" s="5">
        <v>6</v>
      </c>
      <c r="E84" s="6">
        <v>1</v>
      </c>
      <c r="F84" s="37">
        <v>2735</v>
      </c>
      <c r="G84" s="5">
        <v>0</v>
      </c>
      <c r="H84" s="5">
        <v>429</v>
      </c>
      <c r="I84" s="6">
        <v>685</v>
      </c>
      <c r="J84" s="37">
        <v>2590</v>
      </c>
      <c r="K84" s="5">
        <v>-393</v>
      </c>
      <c r="L84" s="5">
        <v>423</v>
      </c>
      <c r="M84" s="6">
        <v>684</v>
      </c>
      <c r="N84" s="38">
        <v>0.22</v>
      </c>
    </row>
    <row r="85" spans="1:14" x14ac:dyDescent="0.2">
      <c r="A85" s="19" t="s">
        <v>58</v>
      </c>
      <c r="B85" s="11">
        <v>435</v>
      </c>
      <c r="C85" s="5">
        <v>293</v>
      </c>
      <c r="D85" s="5">
        <v>1</v>
      </c>
      <c r="E85" s="6">
        <v>0</v>
      </c>
      <c r="F85" s="37">
        <v>8710</v>
      </c>
      <c r="G85" s="3">
        <v>1415</v>
      </c>
      <c r="H85" s="3">
        <v>1336</v>
      </c>
      <c r="I85" s="6">
        <v>320</v>
      </c>
      <c r="J85" s="37">
        <v>8275</v>
      </c>
      <c r="K85" s="5">
        <v>1122</v>
      </c>
      <c r="L85" s="3">
        <v>1335</v>
      </c>
      <c r="M85" s="6">
        <v>320</v>
      </c>
      <c r="N85" s="38">
        <v>0.25</v>
      </c>
    </row>
    <row r="86" spans="1:14" x14ac:dyDescent="0.2">
      <c r="A86" s="19" t="s">
        <v>59</v>
      </c>
      <c r="B86" s="11">
        <v>259</v>
      </c>
      <c r="C86" s="5">
        <v>0</v>
      </c>
      <c r="D86" s="5">
        <v>0</v>
      </c>
      <c r="E86" s="6">
        <v>0</v>
      </c>
      <c r="F86" s="37">
        <v>2488</v>
      </c>
      <c r="G86" s="5">
        <v>51</v>
      </c>
      <c r="H86" s="5">
        <v>85</v>
      </c>
      <c r="I86" s="6">
        <v>61</v>
      </c>
      <c r="J86" s="37">
        <v>2229</v>
      </c>
      <c r="K86" s="5">
        <v>51</v>
      </c>
      <c r="L86" s="5">
        <v>85</v>
      </c>
      <c r="M86" s="6">
        <v>61</v>
      </c>
      <c r="N86" s="38">
        <v>0.08</v>
      </c>
    </row>
    <row r="87" spans="1:14" x14ac:dyDescent="0.2">
      <c r="A87" s="19" t="s">
        <v>60</v>
      </c>
      <c r="B87" s="11">
        <v>765</v>
      </c>
      <c r="C87" s="5">
        <v>506</v>
      </c>
      <c r="D87" s="5">
        <v>40</v>
      </c>
      <c r="E87" s="6">
        <v>0</v>
      </c>
      <c r="F87" s="37">
        <v>4364</v>
      </c>
      <c r="G87" s="3">
        <v>1161</v>
      </c>
      <c r="H87" s="5">
        <v>366</v>
      </c>
      <c r="I87" s="6">
        <v>85</v>
      </c>
      <c r="J87" s="37">
        <v>3599</v>
      </c>
      <c r="K87" s="5">
        <v>655</v>
      </c>
      <c r="L87" s="5">
        <v>326</v>
      </c>
      <c r="M87" s="6">
        <v>85</v>
      </c>
      <c r="N87" s="38">
        <v>0.23</v>
      </c>
    </row>
    <row r="88" spans="1:14" x14ac:dyDescent="0.2">
      <c r="A88" s="19" t="s">
        <v>61</v>
      </c>
      <c r="B88" s="11">
        <v>7</v>
      </c>
      <c r="C88" s="5">
        <v>0</v>
      </c>
      <c r="D88" s="5">
        <v>0</v>
      </c>
      <c r="E88" s="6">
        <v>0</v>
      </c>
      <c r="F88" s="11">
        <v>815</v>
      </c>
      <c r="G88" s="5">
        <v>9</v>
      </c>
      <c r="H88" s="5">
        <v>0</v>
      </c>
      <c r="I88" s="6">
        <v>27</v>
      </c>
      <c r="J88" s="11">
        <v>808</v>
      </c>
      <c r="K88" s="5">
        <v>9</v>
      </c>
      <c r="L88" s="5">
        <v>0</v>
      </c>
      <c r="M88" s="6">
        <v>27</v>
      </c>
      <c r="N88" s="38">
        <v>0.04</v>
      </c>
    </row>
    <row r="89" spans="1:14" x14ac:dyDescent="0.2">
      <c r="A89" s="19" t="s">
        <v>63</v>
      </c>
      <c r="B89" s="11">
        <v>360</v>
      </c>
      <c r="C89" s="5">
        <v>100</v>
      </c>
      <c r="D89" s="5">
        <v>1</v>
      </c>
      <c r="E89" s="6">
        <v>1</v>
      </c>
      <c r="F89" s="37">
        <v>7880</v>
      </c>
      <c r="G89" s="5">
        <v>191</v>
      </c>
      <c r="H89" s="5">
        <v>1195</v>
      </c>
      <c r="I89" s="6">
        <v>521</v>
      </c>
      <c r="J89" s="37">
        <v>7520</v>
      </c>
      <c r="K89" s="5">
        <v>91</v>
      </c>
      <c r="L89" s="5">
        <v>1194</v>
      </c>
      <c r="M89" s="6">
        <v>520</v>
      </c>
      <c r="N89" s="38">
        <v>0.19</v>
      </c>
    </row>
    <row r="90" spans="1:14" x14ac:dyDescent="0.2">
      <c r="A90" s="19" t="s">
        <v>64</v>
      </c>
      <c r="B90" s="11">
        <v>1411</v>
      </c>
      <c r="C90" s="3">
        <v>3701</v>
      </c>
      <c r="D90" s="5">
        <v>45</v>
      </c>
      <c r="E90" s="6">
        <v>0</v>
      </c>
      <c r="F90" s="37">
        <v>12078</v>
      </c>
      <c r="G90" s="3">
        <v>2405</v>
      </c>
      <c r="H90" s="3">
        <v>2670</v>
      </c>
      <c r="I90" s="6">
        <v>510</v>
      </c>
      <c r="J90" s="37">
        <v>10667</v>
      </c>
      <c r="K90" s="5">
        <v>-1296</v>
      </c>
      <c r="L90" s="3">
        <v>2625</v>
      </c>
      <c r="M90" s="6">
        <v>510</v>
      </c>
      <c r="N90" s="38">
        <v>0.15</v>
      </c>
    </row>
    <row r="91" spans="1:14" x14ac:dyDescent="0.2">
      <c r="A91" s="19" t="s">
        <v>65</v>
      </c>
      <c r="B91" s="11">
        <v>498</v>
      </c>
      <c r="C91" s="5">
        <v>905</v>
      </c>
      <c r="D91" s="5">
        <v>0</v>
      </c>
      <c r="E91" s="6">
        <v>0</v>
      </c>
      <c r="F91" s="37">
        <v>3506</v>
      </c>
      <c r="G91" s="5">
        <v>440</v>
      </c>
      <c r="H91" s="5">
        <v>611</v>
      </c>
      <c r="I91" s="6">
        <v>93</v>
      </c>
      <c r="J91" s="37">
        <v>3008</v>
      </c>
      <c r="K91" s="5">
        <v>-465</v>
      </c>
      <c r="L91" s="5">
        <v>611</v>
      </c>
      <c r="M91" s="6">
        <v>93</v>
      </c>
      <c r="N91" s="38">
        <v>7.0000000000000007E-2</v>
      </c>
    </row>
    <row r="92" spans="1:14" x14ac:dyDescent="0.2">
      <c r="A92" s="19" t="s">
        <v>66</v>
      </c>
      <c r="B92" s="11">
        <v>281</v>
      </c>
      <c r="C92" s="3">
        <v>402</v>
      </c>
      <c r="D92" s="5">
        <v>12</v>
      </c>
      <c r="E92" s="6">
        <v>320</v>
      </c>
      <c r="F92" s="37">
        <v>19648</v>
      </c>
      <c r="G92" s="3">
        <v>1460</v>
      </c>
      <c r="H92" s="3">
        <v>1777</v>
      </c>
      <c r="I92" s="4">
        <v>2478</v>
      </c>
      <c r="J92" s="37">
        <v>19367</v>
      </c>
      <c r="K92" s="5">
        <v>1058</v>
      </c>
      <c r="L92" s="3">
        <v>1765</v>
      </c>
      <c r="M92" s="4">
        <v>2158</v>
      </c>
      <c r="N92" s="38">
        <v>0.2</v>
      </c>
    </row>
    <row r="93" spans="1:14" x14ac:dyDescent="0.2">
      <c r="A93" s="19" t="s">
        <v>67</v>
      </c>
      <c r="B93" s="11">
        <v>855</v>
      </c>
      <c r="C93" s="3">
        <v>2150</v>
      </c>
      <c r="D93" s="5">
        <v>273</v>
      </c>
      <c r="E93" s="6">
        <v>0</v>
      </c>
      <c r="F93" s="37">
        <v>8415</v>
      </c>
      <c r="G93" s="3">
        <v>1592</v>
      </c>
      <c r="H93" s="3">
        <v>1626</v>
      </c>
      <c r="I93" s="6">
        <v>143</v>
      </c>
      <c r="J93" s="37">
        <v>7560</v>
      </c>
      <c r="K93" s="3">
        <v>-558</v>
      </c>
      <c r="L93" s="3">
        <v>1353</v>
      </c>
      <c r="M93" s="6">
        <v>143</v>
      </c>
      <c r="N93" s="38">
        <v>0.11</v>
      </c>
    </row>
    <row r="94" spans="1:14" x14ac:dyDescent="0.2">
      <c r="A94" s="19" t="s">
        <v>68</v>
      </c>
      <c r="B94" s="11">
        <v>1248</v>
      </c>
      <c r="C94" s="5">
        <v>625</v>
      </c>
      <c r="D94" s="5">
        <v>14</v>
      </c>
      <c r="E94" s="6">
        <v>0</v>
      </c>
      <c r="F94" s="37">
        <v>11403</v>
      </c>
      <c r="G94" s="3">
        <v>1639</v>
      </c>
      <c r="H94" s="3">
        <v>1118</v>
      </c>
      <c r="I94" s="6">
        <v>101</v>
      </c>
      <c r="J94" s="37">
        <v>10155</v>
      </c>
      <c r="K94" s="5">
        <v>1014</v>
      </c>
      <c r="L94" s="3">
        <v>1104</v>
      </c>
      <c r="M94" s="6">
        <v>101</v>
      </c>
      <c r="N94" s="38">
        <v>0.18</v>
      </c>
    </row>
    <row r="95" spans="1:14" x14ac:dyDescent="0.2">
      <c r="A95" s="19" t="s">
        <v>69</v>
      </c>
      <c r="B95" s="11">
        <v>265</v>
      </c>
      <c r="C95" s="5">
        <v>7</v>
      </c>
      <c r="D95" s="5">
        <v>1</v>
      </c>
      <c r="E95" s="6">
        <v>0</v>
      </c>
      <c r="F95" s="37">
        <v>4707</v>
      </c>
      <c r="G95" s="5">
        <v>41</v>
      </c>
      <c r="H95" s="5">
        <v>432</v>
      </c>
      <c r="I95" s="6">
        <v>364</v>
      </c>
      <c r="J95" s="37">
        <v>4442</v>
      </c>
      <c r="K95" s="5">
        <v>34</v>
      </c>
      <c r="L95" s="5">
        <v>431</v>
      </c>
      <c r="M95" s="6">
        <v>364</v>
      </c>
      <c r="N95" s="38">
        <v>0.16</v>
      </c>
    </row>
    <row r="96" spans="1:14" x14ac:dyDescent="0.2">
      <c r="A96" s="19" t="s">
        <v>70</v>
      </c>
      <c r="B96" s="11">
        <v>250</v>
      </c>
      <c r="C96" s="5">
        <v>41</v>
      </c>
      <c r="D96" s="5">
        <v>1</v>
      </c>
      <c r="E96" s="6">
        <v>0</v>
      </c>
      <c r="F96" s="37">
        <v>5227</v>
      </c>
      <c r="G96" s="5">
        <v>6</v>
      </c>
      <c r="H96" s="5">
        <v>387</v>
      </c>
      <c r="I96" s="6">
        <v>525</v>
      </c>
      <c r="J96" s="37">
        <v>4977</v>
      </c>
      <c r="K96" s="5">
        <v>-35</v>
      </c>
      <c r="L96" s="5">
        <v>386</v>
      </c>
      <c r="M96" s="6">
        <v>525</v>
      </c>
      <c r="N96" s="38">
        <v>0.15</v>
      </c>
    </row>
    <row r="97" spans="1:14" x14ac:dyDescent="0.2">
      <c r="A97" s="19" t="s">
        <v>71</v>
      </c>
      <c r="B97" s="11">
        <v>130</v>
      </c>
      <c r="C97" s="5">
        <v>412</v>
      </c>
      <c r="D97" s="5">
        <v>0</v>
      </c>
      <c r="E97" s="6">
        <v>0</v>
      </c>
      <c r="F97" s="37">
        <v>3027</v>
      </c>
      <c r="G97" s="5">
        <v>147</v>
      </c>
      <c r="H97" s="5">
        <v>102</v>
      </c>
      <c r="I97" s="6">
        <v>32</v>
      </c>
      <c r="J97" s="37">
        <v>2897</v>
      </c>
      <c r="K97" s="5">
        <v>-265</v>
      </c>
      <c r="L97" s="5">
        <v>102</v>
      </c>
      <c r="M97" s="6">
        <v>32</v>
      </c>
      <c r="N97" s="38">
        <v>-0.05</v>
      </c>
    </row>
    <row r="98" spans="1:14" x14ac:dyDescent="0.2">
      <c r="A98" s="19" t="s">
        <v>72</v>
      </c>
      <c r="B98" s="11">
        <v>214</v>
      </c>
      <c r="C98" s="5">
        <v>33</v>
      </c>
      <c r="D98" s="5">
        <v>1</v>
      </c>
      <c r="E98" s="6">
        <v>0</v>
      </c>
      <c r="F98" s="37">
        <v>4495</v>
      </c>
      <c r="G98" s="5">
        <v>65</v>
      </c>
      <c r="H98" s="5">
        <v>106</v>
      </c>
      <c r="I98" s="6">
        <v>83</v>
      </c>
      <c r="J98" s="37">
        <v>4281</v>
      </c>
      <c r="K98" s="5">
        <v>32</v>
      </c>
      <c r="L98" s="5">
        <v>105</v>
      </c>
      <c r="M98" s="6">
        <v>83</v>
      </c>
      <c r="N98" s="38">
        <v>0.05</v>
      </c>
    </row>
    <row r="99" spans="1:14" x14ac:dyDescent="0.2">
      <c r="A99" s="19" t="s">
        <v>73</v>
      </c>
      <c r="B99" s="11">
        <v>212</v>
      </c>
      <c r="C99" s="5">
        <v>115</v>
      </c>
      <c r="D99" s="5">
        <v>14</v>
      </c>
      <c r="E99" s="6">
        <v>0</v>
      </c>
      <c r="F99" s="37">
        <v>6903</v>
      </c>
      <c r="G99" s="5">
        <v>227</v>
      </c>
      <c r="H99" s="5">
        <v>677</v>
      </c>
      <c r="I99" s="6">
        <v>673</v>
      </c>
      <c r="J99" s="37">
        <v>6691</v>
      </c>
      <c r="K99" s="5">
        <v>112</v>
      </c>
      <c r="L99" s="5">
        <v>663</v>
      </c>
      <c r="M99" s="6">
        <v>673</v>
      </c>
      <c r="N99" s="38">
        <v>0.18</v>
      </c>
    </row>
    <row r="100" spans="1:14" x14ac:dyDescent="0.2">
      <c r="A100" s="19" t="s">
        <v>74</v>
      </c>
      <c r="B100" s="11">
        <v>172</v>
      </c>
      <c r="C100" s="5">
        <v>261</v>
      </c>
      <c r="D100" s="5">
        <v>0</v>
      </c>
      <c r="E100" s="6">
        <v>0</v>
      </c>
      <c r="F100" s="37">
        <v>2837</v>
      </c>
      <c r="G100" s="5">
        <v>799</v>
      </c>
      <c r="H100" s="5">
        <v>369</v>
      </c>
      <c r="I100" s="6">
        <v>193</v>
      </c>
      <c r="J100" s="37">
        <v>2665</v>
      </c>
      <c r="K100" s="5">
        <v>538</v>
      </c>
      <c r="L100" s="5">
        <v>369</v>
      </c>
      <c r="M100" s="6">
        <v>193</v>
      </c>
      <c r="N100" s="38">
        <v>0.28999999999999998</v>
      </c>
    </row>
    <row r="101" spans="1:14" x14ac:dyDescent="0.2">
      <c r="A101" s="19" t="s">
        <v>75</v>
      </c>
      <c r="B101" s="11">
        <v>478</v>
      </c>
      <c r="C101" s="5">
        <v>402</v>
      </c>
      <c r="D101" s="5">
        <v>0</v>
      </c>
      <c r="E101" s="6">
        <v>0</v>
      </c>
      <c r="F101" s="37">
        <v>3186</v>
      </c>
      <c r="G101" s="5">
        <v>645</v>
      </c>
      <c r="H101" s="5">
        <v>199</v>
      </c>
      <c r="I101" s="6">
        <v>0</v>
      </c>
      <c r="J101" s="37">
        <v>2708</v>
      </c>
      <c r="K101" s="5">
        <v>243</v>
      </c>
      <c r="L101" s="5">
        <v>199</v>
      </c>
      <c r="M101" s="6">
        <v>0</v>
      </c>
      <c r="N101" s="38">
        <v>0.14000000000000001</v>
      </c>
    </row>
    <row r="102" spans="1:14" x14ac:dyDescent="0.2">
      <c r="A102" s="19" t="s">
        <v>76</v>
      </c>
      <c r="B102" s="11">
        <v>220</v>
      </c>
      <c r="C102" s="5">
        <v>0</v>
      </c>
      <c r="D102" s="5">
        <v>0</v>
      </c>
      <c r="E102" s="6">
        <v>6</v>
      </c>
      <c r="F102" s="37">
        <v>2285</v>
      </c>
      <c r="G102" s="5">
        <v>18</v>
      </c>
      <c r="H102" s="5">
        <v>147</v>
      </c>
      <c r="I102" s="6">
        <v>47</v>
      </c>
      <c r="J102" s="37">
        <v>2065</v>
      </c>
      <c r="K102" s="5">
        <v>18</v>
      </c>
      <c r="L102" s="5">
        <v>147</v>
      </c>
      <c r="M102" s="6">
        <v>41</v>
      </c>
      <c r="N102" s="38">
        <v>0.09</v>
      </c>
    </row>
    <row r="103" spans="1:14" x14ac:dyDescent="0.2">
      <c r="A103" s="19" t="s">
        <v>77</v>
      </c>
      <c r="B103" s="11">
        <v>444</v>
      </c>
      <c r="C103" s="3">
        <v>1089</v>
      </c>
      <c r="D103" s="5">
        <v>0</v>
      </c>
      <c r="E103" s="6">
        <v>0</v>
      </c>
      <c r="F103" s="37">
        <v>6898</v>
      </c>
      <c r="G103" s="3">
        <v>1101</v>
      </c>
      <c r="H103" s="5">
        <v>730</v>
      </c>
      <c r="I103" s="6">
        <v>572</v>
      </c>
      <c r="J103" s="37">
        <v>6454</v>
      </c>
      <c r="K103" s="5">
        <v>12</v>
      </c>
      <c r="L103" s="5">
        <v>730</v>
      </c>
      <c r="M103" s="6">
        <v>572</v>
      </c>
      <c r="N103" s="38">
        <v>0.17</v>
      </c>
    </row>
    <row r="104" spans="1:14" x14ac:dyDescent="0.2">
      <c r="A104" s="19" t="s">
        <v>78</v>
      </c>
      <c r="B104" s="11">
        <v>224</v>
      </c>
      <c r="C104" s="5">
        <v>191</v>
      </c>
      <c r="D104" s="5">
        <v>30</v>
      </c>
      <c r="E104" s="6">
        <v>46</v>
      </c>
      <c r="F104" s="37">
        <v>9111</v>
      </c>
      <c r="G104" s="5">
        <v>625</v>
      </c>
      <c r="H104" s="5">
        <v>779</v>
      </c>
      <c r="I104" s="6">
        <v>935</v>
      </c>
      <c r="J104" s="37">
        <v>8887</v>
      </c>
      <c r="K104" s="5">
        <v>434</v>
      </c>
      <c r="L104" s="5">
        <v>749</v>
      </c>
      <c r="M104" s="6">
        <v>889</v>
      </c>
      <c r="N104" s="38">
        <v>0.19</v>
      </c>
    </row>
    <row r="105" spans="1:14" x14ac:dyDescent="0.2">
      <c r="A105" s="19" t="s">
        <v>80</v>
      </c>
      <c r="B105" s="11">
        <v>259</v>
      </c>
      <c r="C105" s="5">
        <v>65</v>
      </c>
      <c r="D105" s="5">
        <v>0</v>
      </c>
      <c r="E105" s="6">
        <v>0</v>
      </c>
      <c r="F105" s="37">
        <v>2303</v>
      </c>
      <c r="G105" s="5">
        <v>52</v>
      </c>
      <c r="H105" s="5">
        <v>217</v>
      </c>
      <c r="I105" s="6">
        <v>158</v>
      </c>
      <c r="J105" s="37">
        <v>2044</v>
      </c>
      <c r="K105" s="5">
        <v>-13</v>
      </c>
      <c r="L105" s="5">
        <v>217</v>
      </c>
      <c r="M105" s="6">
        <v>158</v>
      </c>
      <c r="N105" s="38">
        <v>0.15</v>
      </c>
    </row>
    <row r="106" spans="1:14" x14ac:dyDescent="0.2">
      <c r="A106" s="19" t="s">
        <v>81</v>
      </c>
      <c r="B106" s="11">
        <v>81</v>
      </c>
      <c r="C106" s="5">
        <v>12</v>
      </c>
      <c r="D106" s="5">
        <v>0</v>
      </c>
      <c r="E106" s="6">
        <v>0</v>
      </c>
      <c r="F106" s="37">
        <v>19129</v>
      </c>
      <c r="G106" s="3">
        <v>1235</v>
      </c>
      <c r="H106" s="3">
        <v>2529</v>
      </c>
      <c r="I106" s="4">
        <v>1747</v>
      </c>
      <c r="J106" s="37">
        <v>19048</v>
      </c>
      <c r="K106" s="5">
        <v>1223</v>
      </c>
      <c r="L106" s="3">
        <v>2529</v>
      </c>
      <c r="M106" s="4">
        <v>1747</v>
      </c>
      <c r="N106" s="38">
        <v>0.22</v>
      </c>
    </row>
    <row r="107" spans="1:14" x14ac:dyDescent="0.2">
      <c r="A107" s="19" t="s">
        <v>82</v>
      </c>
      <c r="B107" s="11">
        <v>176</v>
      </c>
      <c r="C107" s="5">
        <v>1</v>
      </c>
      <c r="D107" s="5">
        <v>0</v>
      </c>
      <c r="E107" s="6">
        <v>0</v>
      </c>
      <c r="F107" s="37">
        <v>2708</v>
      </c>
      <c r="G107" s="5">
        <v>205</v>
      </c>
      <c r="H107" s="5">
        <v>199</v>
      </c>
      <c r="I107" s="6">
        <v>155</v>
      </c>
      <c r="J107" s="37">
        <v>2532</v>
      </c>
      <c r="K107" s="5">
        <v>204</v>
      </c>
      <c r="L107" s="5">
        <v>199</v>
      </c>
      <c r="M107" s="6">
        <v>155</v>
      </c>
      <c r="N107" s="38">
        <v>0.18</v>
      </c>
    </row>
    <row r="108" spans="1:14" x14ac:dyDescent="0.2">
      <c r="A108" s="19" t="s">
        <v>83</v>
      </c>
      <c r="B108" s="11">
        <v>172</v>
      </c>
      <c r="C108" s="5">
        <v>0</v>
      </c>
      <c r="D108" s="5">
        <v>0</v>
      </c>
      <c r="E108" s="6">
        <v>0</v>
      </c>
      <c r="F108" s="11">
        <v>1307</v>
      </c>
      <c r="G108" s="5">
        <v>28</v>
      </c>
      <c r="H108" s="5">
        <v>61</v>
      </c>
      <c r="I108" s="6">
        <v>73</v>
      </c>
      <c r="J108" s="11">
        <v>1135</v>
      </c>
      <c r="K108" s="5">
        <v>28</v>
      </c>
      <c r="L108" s="5">
        <v>61</v>
      </c>
      <c r="M108" s="6">
        <v>73</v>
      </c>
      <c r="N108" s="38">
        <v>0.12</v>
      </c>
    </row>
    <row r="109" spans="1:14" x14ac:dyDescent="0.2">
      <c r="A109" s="19" t="s">
        <v>84</v>
      </c>
      <c r="B109" s="11">
        <v>880</v>
      </c>
      <c r="C109" s="3">
        <v>3751</v>
      </c>
      <c r="D109" s="5">
        <v>1</v>
      </c>
      <c r="E109" s="6">
        <v>0</v>
      </c>
      <c r="F109" s="37">
        <v>11699</v>
      </c>
      <c r="G109" s="3">
        <v>2759</v>
      </c>
      <c r="H109" s="3">
        <v>1632</v>
      </c>
      <c r="I109" s="6">
        <v>273</v>
      </c>
      <c r="J109" s="37">
        <v>10819</v>
      </c>
      <c r="K109" s="3">
        <v>-992</v>
      </c>
      <c r="L109" s="3">
        <v>1631</v>
      </c>
      <c r="M109" s="6">
        <v>273</v>
      </c>
      <c r="N109" s="38">
        <v>0.08</v>
      </c>
    </row>
    <row r="110" spans="1:14" x14ac:dyDescent="0.2">
      <c r="A110" s="19" t="s">
        <v>85</v>
      </c>
      <c r="B110" s="11">
        <v>137</v>
      </c>
      <c r="C110" s="5">
        <v>95</v>
      </c>
      <c r="D110" s="5">
        <v>27</v>
      </c>
      <c r="E110" s="6">
        <v>0</v>
      </c>
      <c r="F110" s="37">
        <v>2131</v>
      </c>
      <c r="G110" s="5">
        <v>215</v>
      </c>
      <c r="H110" s="5">
        <v>59</v>
      </c>
      <c r="I110" s="6">
        <v>115</v>
      </c>
      <c r="J110" s="37">
        <v>1994</v>
      </c>
      <c r="K110" s="5">
        <v>120</v>
      </c>
      <c r="L110" s="5">
        <v>32</v>
      </c>
      <c r="M110" s="6">
        <v>115</v>
      </c>
      <c r="N110" s="38">
        <v>0.12</v>
      </c>
    </row>
    <row r="111" spans="1:14" x14ac:dyDescent="0.2">
      <c r="A111" s="19" t="s">
        <v>86</v>
      </c>
      <c r="B111" s="11">
        <v>1506</v>
      </c>
      <c r="C111" s="5">
        <v>894</v>
      </c>
      <c r="D111" s="5">
        <v>109</v>
      </c>
      <c r="E111" s="6">
        <v>191</v>
      </c>
      <c r="F111" s="37">
        <v>23802</v>
      </c>
      <c r="G111" s="3">
        <v>2082</v>
      </c>
      <c r="H111" s="3">
        <v>2128</v>
      </c>
      <c r="I111" s="4">
        <v>2070</v>
      </c>
      <c r="J111" s="37">
        <v>22296</v>
      </c>
      <c r="K111" s="3">
        <v>1188</v>
      </c>
      <c r="L111" s="3">
        <v>2019</v>
      </c>
      <c r="M111" s="4">
        <v>1879</v>
      </c>
      <c r="N111" s="38">
        <v>0.19</v>
      </c>
    </row>
    <row r="112" spans="1:14" x14ac:dyDescent="0.2">
      <c r="A112" s="19" t="s">
        <v>87</v>
      </c>
      <c r="B112" s="11">
        <v>176</v>
      </c>
      <c r="C112" s="5">
        <v>228</v>
      </c>
      <c r="D112" s="5">
        <v>0</v>
      </c>
      <c r="E112" s="6">
        <v>0</v>
      </c>
      <c r="F112" s="37">
        <v>3982</v>
      </c>
      <c r="G112" s="5">
        <v>249</v>
      </c>
      <c r="H112" s="5">
        <v>641</v>
      </c>
      <c r="I112" s="6">
        <v>251</v>
      </c>
      <c r="J112" s="37">
        <v>3806</v>
      </c>
      <c r="K112" s="5">
        <v>21</v>
      </c>
      <c r="L112" s="5">
        <v>641</v>
      </c>
      <c r="M112" s="6">
        <v>251</v>
      </c>
      <c r="N112" s="38">
        <v>0.19</v>
      </c>
    </row>
    <row r="113" spans="1:14" x14ac:dyDescent="0.2">
      <c r="A113" s="19" t="s">
        <v>88</v>
      </c>
      <c r="B113" s="11">
        <v>719</v>
      </c>
      <c r="C113" s="5">
        <v>331</v>
      </c>
      <c r="D113" s="5">
        <v>24</v>
      </c>
      <c r="E113" s="6">
        <v>0</v>
      </c>
      <c r="F113" s="37">
        <v>14105</v>
      </c>
      <c r="G113" s="5">
        <v>853</v>
      </c>
      <c r="H113" s="3">
        <v>1836</v>
      </c>
      <c r="I113" s="6">
        <v>635</v>
      </c>
      <c r="J113" s="37">
        <v>13386</v>
      </c>
      <c r="K113" s="5">
        <v>522</v>
      </c>
      <c r="L113" s="3">
        <v>1812</v>
      </c>
      <c r="M113" s="6">
        <v>635</v>
      </c>
      <c r="N113" s="38">
        <v>0.18</v>
      </c>
    </row>
    <row r="114" spans="1:14" x14ac:dyDescent="0.2">
      <c r="A114" s="19" t="s">
        <v>89</v>
      </c>
      <c r="B114" s="11">
        <v>1343</v>
      </c>
      <c r="C114" s="5">
        <v>469</v>
      </c>
      <c r="D114" s="5">
        <v>0</v>
      </c>
      <c r="E114" s="6">
        <v>0</v>
      </c>
      <c r="F114" s="37">
        <v>8081</v>
      </c>
      <c r="G114" s="5">
        <v>913</v>
      </c>
      <c r="H114" s="5">
        <v>882</v>
      </c>
      <c r="I114" s="6">
        <v>82</v>
      </c>
      <c r="J114" s="37">
        <v>6738</v>
      </c>
      <c r="K114" s="5">
        <v>444</v>
      </c>
      <c r="L114" s="5">
        <v>882</v>
      </c>
      <c r="M114" s="6">
        <v>82</v>
      </c>
      <c r="N114" s="38">
        <v>0.17</v>
      </c>
    </row>
    <row r="115" spans="1:14" x14ac:dyDescent="0.2">
      <c r="A115" s="195" t="s">
        <v>90</v>
      </c>
      <c r="B115" s="39">
        <f>SUM(B82:B114)</f>
        <v>16232</v>
      </c>
      <c r="C115" s="7">
        <f t="shared" ref="C115:M115" si="2">SUM(C82:C114)</f>
        <v>20650</v>
      </c>
      <c r="D115" s="40">
        <f t="shared" si="2"/>
        <v>600</v>
      </c>
      <c r="E115" s="41">
        <f t="shared" si="2"/>
        <v>565</v>
      </c>
      <c r="F115" s="39">
        <f t="shared" si="2"/>
        <v>244538</v>
      </c>
      <c r="G115" s="39">
        <f t="shared" si="2"/>
        <v>26838</v>
      </c>
      <c r="H115" s="7">
        <f t="shared" si="2"/>
        <v>28710</v>
      </c>
      <c r="I115" s="7">
        <f t="shared" si="2"/>
        <v>14920</v>
      </c>
      <c r="J115" s="39">
        <f t="shared" si="2"/>
        <v>228306</v>
      </c>
      <c r="K115" s="39">
        <f t="shared" si="2"/>
        <v>6188</v>
      </c>
      <c r="L115" s="7">
        <f t="shared" si="2"/>
        <v>28110</v>
      </c>
      <c r="M115" s="7">
        <f t="shared" si="2"/>
        <v>14355</v>
      </c>
      <c r="N115" s="42">
        <v>0.18</v>
      </c>
    </row>
    <row r="117" spans="1:14" ht="15.75" x14ac:dyDescent="0.25">
      <c r="A117" s="9" t="s">
        <v>405</v>
      </c>
    </row>
    <row r="119" spans="1:14" x14ac:dyDescent="0.2">
      <c r="A119" s="274" t="s">
        <v>108</v>
      </c>
      <c r="B119" s="278" t="s">
        <v>159</v>
      </c>
      <c r="C119" s="279"/>
      <c r="D119" s="279"/>
      <c r="E119" s="280"/>
      <c r="F119" s="278" t="s">
        <v>160</v>
      </c>
      <c r="G119" s="279"/>
      <c r="H119" s="279"/>
      <c r="I119" s="280"/>
      <c r="J119" s="278" t="s">
        <v>135</v>
      </c>
      <c r="K119" s="279"/>
      <c r="L119" s="279"/>
      <c r="M119" s="280"/>
      <c r="N119" s="281" t="s">
        <v>175</v>
      </c>
    </row>
    <row r="120" spans="1:14" x14ac:dyDescent="0.2">
      <c r="A120" s="275"/>
      <c r="B120" s="36" t="s">
        <v>105</v>
      </c>
      <c r="C120" s="36" t="s">
        <v>165</v>
      </c>
      <c r="D120" s="36" t="s">
        <v>163</v>
      </c>
      <c r="E120" s="36" t="s">
        <v>164</v>
      </c>
      <c r="F120" s="36" t="s">
        <v>105</v>
      </c>
      <c r="G120" s="36" t="s">
        <v>165</v>
      </c>
      <c r="H120" s="36" t="s">
        <v>163</v>
      </c>
      <c r="I120" s="36" t="s">
        <v>164</v>
      </c>
      <c r="J120" s="36" t="s">
        <v>105</v>
      </c>
      <c r="K120" s="36" t="s">
        <v>165</v>
      </c>
      <c r="L120" s="36" t="s">
        <v>163</v>
      </c>
      <c r="M120" s="36" t="s">
        <v>164</v>
      </c>
      <c r="N120" s="281"/>
    </row>
    <row r="121" spans="1:14" x14ac:dyDescent="0.2">
      <c r="A121" s="17" t="s">
        <v>55</v>
      </c>
      <c r="B121" s="162">
        <v>461</v>
      </c>
      <c r="C121" s="149">
        <v>1173</v>
      </c>
      <c r="D121" s="149">
        <v>0</v>
      </c>
      <c r="E121" s="153">
        <v>0</v>
      </c>
      <c r="F121" s="162">
        <v>10014</v>
      </c>
      <c r="G121" s="149">
        <v>2598</v>
      </c>
      <c r="H121" s="149">
        <v>2520</v>
      </c>
      <c r="I121" s="153">
        <v>376</v>
      </c>
      <c r="J121" s="162">
        <v>9553</v>
      </c>
      <c r="K121" s="149">
        <v>1425</v>
      </c>
      <c r="L121" s="149">
        <v>2520</v>
      </c>
      <c r="M121" s="153">
        <v>376</v>
      </c>
      <c r="N121" s="175">
        <v>0.31</v>
      </c>
    </row>
    <row r="122" spans="1:14" x14ac:dyDescent="0.2">
      <c r="A122" s="19" t="s">
        <v>56</v>
      </c>
      <c r="B122" s="37">
        <v>887</v>
      </c>
      <c r="C122" s="3">
        <v>1989</v>
      </c>
      <c r="D122" s="3">
        <v>0</v>
      </c>
      <c r="E122" s="4">
        <v>0</v>
      </c>
      <c r="F122" s="37">
        <v>10674</v>
      </c>
      <c r="G122" s="3">
        <v>1535</v>
      </c>
      <c r="H122" s="3">
        <v>865</v>
      </c>
      <c r="I122" s="4">
        <v>519</v>
      </c>
      <c r="J122" s="37">
        <v>9787</v>
      </c>
      <c r="K122" s="3">
        <v>-454</v>
      </c>
      <c r="L122" s="3">
        <v>865</v>
      </c>
      <c r="M122" s="4">
        <v>519</v>
      </c>
      <c r="N122" s="38">
        <v>0.09</v>
      </c>
    </row>
    <row r="123" spans="1:14" x14ac:dyDescent="0.2">
      <c r="A123" s="19" t="s">
        <v>57</v>
      </c>
      <c r="B123" s="37">
        <v>75</v>
      </c>
      <c r="C123" s="3">
        <v>393</v>
      </c>
      <c r="D123" s="3">
        <v>0</v>
      </c>
      <c r="E123" s="4">
        <v>0</v>
      </c>
      <c r="F123" s="37">
        <v>1940</v>
      </c>
      <c r="G123" s="3">
        <v>0</v>
      </c>
      <c r="H123" s="3">
        <v>412</v>
      </c>
      <c r="I123" s="4">
        <v>677</v>
      </c>
      <c r="J123" s="37">
        <v>1865</v>
      </c>
      <c r="K123" s="3">
        <v>-393</v>
      </c>
      <c r="L123" s="3">
        <v>412</v>
      </c>
      <c r="M123" s="4">
        <v>677</v>
      </c>
      <c r="N123" s="38">
        <v>0.27</v>
      </c>
    </row>
    <row r="124" spans="1:14" x14ac:dyDescent="0.2">
      <c r="A124" s="19" t="s">
        <v>58</v>
      </c>
      <c r="B124" s="37">
        <v>130</v>
      </c>
      <c r="C124" s="3">
        <v>292</v>
      </c>
      <c r="D124" s="3">
        <v>0</v>
      </c>
      <c r="E124" s="4">
        <v>0</v>
      </c>
      <c r="F124" s="37">
        <v>6377</v>
      </c>
      <c r="G124" s="3">
        <v>1295</v>
      </c>
      <c r="H124" s="3">
        <v>1336</v>
      </c>
      <c r="I124" s="4">
        <v>385</v>
      </c>
      <c r="J124" s="37">
        <v>6247</v>
      </c>
      <c r="K124" s="3">
        <v>1003</v>
      </c>
      <c r="L124" s="3">
        <v>1336</v>
      </c>
      <c r="M124" s="4">
        <v>385</v>
      </c>
      <c r="N124" s="38">
        <v>0.3</v>
      </c>
    </row>
    <row r="125" spans="1:14" x14ac:dyDescent="0.2">
      <c r="A125" s="19" t="s">
        <v>59</v>
      </c>
      <c r="B125" s="37">
        <v>29</v>
      </c>
      <c r="C125" s="3">
        <v>0</v>
      </c>
      <c r="D125" s="3">
        <v>0</v>
      </c>
      <c r="E125" s="4">
        <v>0</v>
      </c>
      <c r="F125" s="37">
        <v>1194</v>
      </c>
      <c r="G125" s="3">
        <v>50</v>
      </c>
      <c r="H125" s="3">
        <v>85</v>
      </c>
      <c r="I125" s="4">
        <v>61</v>
      </c>
      <c r="J125" s="37">
        <v>1165</v>
      </c>
      <c r="K125" s="3">
        <v>50</v>
      </c>
      <c r="L125" s="3">
        <v>85</v>
      </c>
      <c r="M125" s="4">
        <v>61</v>
      </c>
      <c r="N125" s="38">
        <v>0.14000000000000001</v>
      </c>
    </row>
    <row r="126" spans="1:14" x14ac:dyDescent="0.2">
      <c r="A126" s="19" t="s">
        <v>60</v>
      </c>
      <c r="B126" s="37">
        <v>317</v>
      </c>
      <c r="C126" s="3">
        <v>505</v>
      </c>
      <c r="D126" s="3">
        <v>39</v>
      </c>
      <c r="E126" s="4">
        <v>0</v>
      </c>
      <c r="F126" s="37">
        <v>3071</v>
      </c>
      <c r="G126" s="3">
        <v>1141</v>
      </c>
      <c r="H126" s="3">
        <v>366</v>
      </c>
      <c r="I126" s="4">
        <v>101</v>
      </c>
      <c r="J126" s="37">
        <v>2754</v>
      </c>
      <c r="K126" s="3">
        <v>636</v>
      </c>
      <c r="L126" s="3">
        <v>327</v>
      </c>
      <c r="M126" s="4">
        <v>101</v>
      </c>
      <c r="N126" s="38">
        <v>0.28000000000000003</v>
      </c>
    </row>
    <row r="127" spans="1:14" x14ac:dyDescent="0.2">
      <c r="A127" s="19" t="s">
        <v>61</v>
      </c>
      <c r="B127" s="37">
        <v>6</v>
      </c>
      <c r="C127" s="3">
        <v>0</v>
      </c>
      <c r="D127" s="3">
        <v>0</v>
      </c>
      <c r="E127" s="4">
        <v>0</v>
      </c>
      <c r="F127" s="37">
        <v>750</v>
      </c>
      <c r="G127" s="3">
        <v>0</v>
      </c>
      <c r="H127" s="3">
        <v>0</v>
      </c>
      <c r="I127" s="4">
        <v>27</v>
      </c>
      <c r="J127" s="37">
        <v>744</v>
      </c>
      <c r="K127" s="3">
        <v>0</v>
      </c>
      <c r="L127" s="3">
        <v>0</v>
      </c>
      <c r="M127" s="4">
        <v>27</v>
      </c>
      <c r="N127" s="38">
        <v>0.04</v>
      </c>
    </row>
    <row r="128" spans="1:14" x14ac:dyDescent="0.2">
      <c r="A128" s="19" t="s">
        <v>63</v>
      </c>
      <c r="B128" s="37">
        <v>71</v>
      </c>
      <c r="C128" s="3">
        <v>93</v>
      </c>
      <c r="D128" s="3">
        <v>0</v>
      </c>
      <c r="E128" s="4">
        <v>1</v>
      </c>
      <c r="F128" s="37">
        <v>4442</v>
      </c>
      <c r="G128" s="3">
        <v>147</v>
      </c>
      <c r="H128" s="3">
        <v>1067</v>
      </c>
      <c r="I128" s="4">
        <v>506</v>
      </c>
      <c r="J128" s="37">
        <v>4371</v>
      </c>
      <c r="K128" s="3">
        <v>54</v>
      </c>
      <c r="L128" s="3">
        <v>1067</v>
      </c>
      <c r="M128" s="4">
        <v>505</v>
      </c>
      <c r="N128" s="38">
        <v>0.27</v>
      </c>
    </row>
    <row r="129" spans="1:14" x14ac:dyDescent="0.2">
      <c r="A129" s="19" t="s">
        <v>64</v>
      </c>
      <c r="B129" s="37">
        <v>965</v>
      </c>
      <c r="C129" s="3">
        <v>3696</v>
      </c>
      <c r="D129" s="3">
        <v>45</v>
      </c>
      <c r="E129" s="4">
        <v>0</v>
      </c>
      <c r="F129" s="37">
        <v>9714</v>
      </c>
      <c r="G129" s="3">
        <v>2402</v>
      </c>
      <c r="H129" s="3">
        <v>2670</v>
      </c>
      <c r="I129" s="4">
        <v>507</v>
      </c>
      <c r="J129" s="37">
        <v>8749</v>
      </c>
      <c r="K129" s="3">
        <v>-1294</v>
      </c>
      <c r="L129" s="3">
        <v>2625</v>
      </c>
      <c r="M129" s="4">
        <v>507</v>
      </c>
      <c r="N129" s="38">
        <v>0.17</v>
      </c>
    </row>
    <row r="130" spans="1:14" x14ac:dyDescent="0.2">
      <c r="A130" s="19" t="s">
        <v>65</v>
      </c>
      <c r="B130" s="37">
        <v>285</v>
      </c>
      <c r="C130" s="3">
        <v>880</v>
      </c>
      <c r="D130" s="3">
        <v>0</v>
      </c>
      <c r="E130" s="4">
        <v>0</v>
      </c>
      <c r="F130" s="37">
        <v>2656</v>
      </c>
      <c r="G130" s="3">
        <v>411</v>
      </c>
      <c r="H130" s="3">
        <v>606</v>
      </c>
      <c r="I130" s="4">
        <v>93</v>
      </c>
      <c r="J130" s="37">
        <v>2371</v>
      </c>
      <c r="K130" s="3">
        <v>-469</v>
      </c>
      <c r="L130" s="3">
        <v>606</v>
      </c>
      <c r="M130" s="4">
        <v>93</v>
      </c>
      <c r="N130" s="38">
        <v>0.09</v>
      </c>
    </row>
    <row r="131" spans="1:14" x14ac:dyDescent="0.2">
      <c r="A131" s="19" t="s">
        <v>66</v>
      </c>
      <c r="B131" s="37">
        <v>194</v>
      </c>
      <c r="C131" s="3">
        <v>402</v>
      </c>
      <c r="D131" s="3">
        <v>12</v>
      </c>
      <c r="E131" s="4">
        <v>320</v>
      </c>
      <c r="F131" s="37">
        <v>19099</v>
      </c>
      <c r="G131" s="3">
        <v>1456</v>
      </c>
      <c r="H131" s="3">
        <v>1771</v>
      </c>
      <c r="I131" s="4">
        <v>2478</v>
      </c>
      <c r="J131" s="37">
        <v>18905</v>
      </c>
      <c r="K131" s="3">
        <v>1054</v>
      </c>
      <c r="L131" s="3">
        <v>1759</v>
      </c>
      <c r="M131" s="4">
        <v>2158</v>
      </c>
      <c r="N131" s="38">
        <v>0.21</v>
      </c>
    </row>
    <row r="132" spans="1:14" x14ac:dyDescent="0.2">
      <c r="A132" s="19" t="s">
        <v>67</v>
      </c>
      <c r="B132" s="37">
        <v>484</v>
      </c>
      <c r="C132" s="3">
        <v>2143</v>
      </c>
      <c r="D132" s="3">
        <v>269</v>
      </c>
      <c r="E132" s="4">
        <v>0</v>
      </c>
      <c r="F132" s="37">
        <v>7316</v>
      </c>
      <c r="G132" s="3">
        <v>1577</v>
      </c>
      <c r="H132" s="3">
        <v>1622</v>
      </c>
      <c r="I132" s="4">
        <v>143</v>
      </c>
      <c r="J132" s="37">
        <v>6832</v>
      </c>
      <c r="K132" s="3">
        <v>-566</v>
      </c>
      <c r="L132" s="3">
        <v>1353</v>
      </c>
      <c r="M132" s="4">
        <v>143</v>
      </c>
      <c r="N132" s="38">
        <v>0.12</v>
      </c>
    </row>
    <row r="133" spans="1:14" x14ac:dyDescent="0.2">
      <c r="A133" s="19" t="s">
        <v>68</v>
      </c>
      <c r="B133" s="37">
        <v>954</v>
      </c>
      <c r="C133" s="3">
        <v>625</v>
      </c>
      <c r="D133" s="3">
        <v>12</v>
      </c>
      <c r="E133" s="4">
        <v>0</v>
      </c>
      <c r="F133" s="37">
        <v>10500</v>
      </c>
      <c r="G133" s="3">
        <v>1639</v>
      </c>
      <c r="H133" s="3">
        <v>1115</v>
      </c>
      <c r="I133" s="4">
        <v>101</v>
      </c>
      <c r="J133" s="37">
        <v>9546</v>
      </c>
      <c r="K133" s="3">
        <v>1014</v>
      </c>
      <c r="L133" s="3">
        <v>1103</v>
      </c>
      <c r="M133" s="4">
        <v>101</v>
      </c>
      <c r="N133" s="38">
        <v>0.19</v>
      </c>
    </row>
    <row r="134" spans="1:14" x14ac:dyDescent="0.2">
      <c r="A134" s="19" t="s">
        <v>69</v>
      </c>
      <c r="B134" s="37">
        <v>69</v>
      </c>
      <c r="C134" s="3">
        <v>7</v>
      </c>
      <c r="D134" s="3">
        <v>1</v>
      </c>
      <c r="E134" s="4">
        <v>0</v>
      </c>
      <c r="F134" s="37">
        <v>3855</v>
      </c>
      <c r="G134" s="3">
        <v>28</v>
      </c>
      <c r="H134" s="3">
        <v>429</v>
      </c>
      <c r="I134" s="4">
        <v>360</v>
      </c>
      <c r="J134" s="37">
        <v>3786</v>
      </c>
      <c r="K134" s="3">
        <v>21</v>
      </c>
      <c r="L134" s="3">
        <v>428</v>
      </c>
      <c r="M134" s="4">
        <v>360</v>
      </c>
      <c r="N134" s="38">
        <v>0.18</v>
      </c>
    </row>
    <row r="135" spans="1:14" x14ac:dyDescent="0.2">
      <c r="A135" s="19" t="s">
        <v>70</v>
      </c>
      <c r="B135" s="37">
        <v>33</v>
      </c>
      <c r="C135" s="3">
        <v>40</v>
      </c>
      <c r="D135" s="3">
        <v>0</v>
      </c>
      <c r="E135" s="4">
        <v>0</v>
      </c>
      <c r="F135" s="37">
        <v>3416</v>
      </c>
      <c r="G135" s="3">
        <v>0</v>
      </c>
      <c r="H135" s="3">
        <v>379</v>
      </c>
      <c r="I135" s="4">
        <v>516</v>
      </c>
      <c r="J135" s="37">
        <v>3383</v>
      </c>
      <c r="K135" s="3">
        <v>-40</v>
      </c>
      <c r="L135" s="3">
        <v>379</v>
      </c>
      <c r="M135" s="4">
        <v>516</v>
      </c>
      <c r="N135" s="38">
        <v>0.2</v>
      </c>
    </row>
    <row r="136" spans="1:14" x14ac:dyDescent="0.2">
      <c r="A136" s="19" t="s">
        <v>71</v>
      </c>
      <c r="B136" s="37">
        <v>29</v>
      </c>
      <c r="C136" s="3">
        <v>398</v>
      </c>
      <c r="D136" s="3">
        <v>0</v>
      </c>
      <c r="E136" s="4">
        <v>0</v>
      </c>
      <c r="F136" s="37">
        <v>2008</v>
      </c>
      <c r="G136" s="3">
        <v>117</v>
      </c>
      <c r="H136" s="3">
        <v>102</v>
      </c>
      <c r="I136" s="4">
        <v>22</v>
      </c>
      <c r="J136" s="37">
        <v>1979</v>
      </c>
      <c r="K136" s="3">
        <v>-281</v>
      </c>
      <c r="L136" s="3">
        <v>102</v>
      </c>
      <c r="M136" s="4">
        <v>22</v>
      </c>
      <c r="N136" s="38">
        <v>-0.09</v>
      </c>
    </row>
    <row r="137" spans="1:14" x14ac:dyDescent="0.2">
      <c r="A137" s="19" t="s">
        <v>72</v>
      </c>
      <c r="B137" s="37">
        <v>26</v>
      </c>
      <c r="C137" s="3">
        <v>31</v>
      </c>
      <c r="D137" s="3">
        <v>0</v>
      </c>
      <c r="E137" s="4">
        <v>0</v>
      </c>
      <c r="F137" s="37">
        <v>2716</v>
      </c>
      <c r="G137" s="3">
        <v>38</v>
      </c>
      <c r="H137" s="3">
        <v>101</v>
      </c>
      <c r="I137" s="4">
        <v>96</v>
      </c>
      <c r="J137" s="37">
        <v>2690</v>
      </c>
      <c r="K137" s="3">
        <v>7</v>
      </c>
      <c r="L137" s="3">
        <v>101</v>
      </c>
      <c r="M137" s="4">
        <v>96</v>
      </c>
      <c r="N137" s="38">
        <v>7.0000000000000007E-2</v>
      </c>
    </row>
    <row r="138" spans="1:14" x14ac:dyDescent="0.2">
      <c r="A138" s="19" t="s">
        <v>73</v>
      </c>
      <c r="B138" s="37">
        <v>61</v>
      </c>
      <c r="C138" s="3">
        <v>105</v>
      </c>
      <c r="D138" s="3">
        <v>14</v>
      </c>
      <c r="E138" s="4">
        <v>0</v>
      </c>
      <c r="F138" s="37">
        <v>4394</v>
      </c>
      <c r="G138" s="3">
        <v>207</v>
      </c>
      <c r="H138" s="3">
        <v>676</v>
      </c>
      <c r="I138" s="4">
        <v>673</v>
      </c>
      <c r="J138" s="37">
        <v>4333</v>
      </c>
      <c r="K138" s="3">
        <v>102</v>
      </c>
      <c r="L138" s="3">
        <v>662</v>
      </c>
      <c r="M138" s="4">
        <v>673</v>
      </c>
      <c r="N138" s="38">
        <v>0.25</v>
      </c>
    </row>
    <row r="139" spans="1:14" x14ac:dyDescent="0.2">
      <c r="A139" s="19" t="s">
        <v>74</v>
      </c>
      <c r="B139" s="37">
        <v>54</v>
      </c>
      <c r="C139" s="3">
        <v>261</v>
      </c>
      <c r="D139" s="3">
        <v>0</v>
      </c>
      <c r="E139" s="4">
        <v>0</v>
      </c>
      <c r="F139" s="37">
        <v>2386</v>
      </c>
      <c r="G139" s="3">
        <v>776</v>
      </c>
      <c r="H139" s="3">
        <v>369</v>
      </c>
      <c r="I139" s="4">
        <v>193</v>
      </c>
      <c r="J139" s="37">
        <v>2332</v>
      </c>
      <c r="K139" s="3">
        <v>515</v>
      </c>
      <c r="L139" s="3">
        <v>369</v>
      </c>
      <c r="M139" s="4">
        <v>193</v>
      </c>
      <c r="N139" s="38">
        <v>0.32</v>
      </c>
    </row>
    <row r="140" spans="1:14" x14ac:dyDescent="0.2">
      <c r="A140" s="19" t="s">
        <v>75</v>
      </c>
      <c r="B140" s="37">
        <v>185</v>
      </c>
      <c r="C140" s="3">
        <v>402</v>
      </c>
      <c r="D140" s="3">
        <v>0</v>
      </c>
      <c r="E140" s="4">
        <v>0</v>
      </c>
      <c r="F140" s="37">
        <v>2666</v>
      </c>
      <c r="G140" s="3">
        <v>643</v>
      </c>
      <c r="H140" s="3">
        <v>192</v>
      </c>
      <c r="I140" s="4">
        <v>0</v>
      </c>
      <c r="J140" s="37">
        <v>2481</v>
      </c>
      <c r="K140" s="3">
        <v>241</v>
      </c>
      <c r="L140" s="3">
        <v>192</v>
      </c>
      <c r="M140" s="4">
        <v>0</v>
      </c>
      <c r="N140" s="38">
        <v>0.15</v>
      </c>
    </row>
    <row r="141" spans="1:14" x14ac:dyDescent="0.2">
      <c r="A141" s="19" t="s">
        <v>76</v>
      </c>
      <c r="B141" s="37">
        <v>66</v>
      </c>
      <c r="C141" s="3">
        <v>0</v>
      </c>
      <c r="D141" s="3">
        <v>0</v>
      </c>
      <c r="E141" s="4">
        <v>6</v>
      </c>
      <c r="F141" s="37">
        <v>1556</v>
      </c>
      <c r="G141" s="3">
        <v>12</v>
      </c>
      <c r="H141" s="3">
        <v>147</v>
      </c>
      <c r="I141" s="4">
        <v>47</v>
      </c>
      <c r="J141" s="37">
        <v>1490</v>
      </c>
      <c r="K141" s="3">
        <v>12</v>
      </c>
      <c r="L141" s="3">
        <v>147</v>
      </c>
      <c r="M141" s="4">
        <v>41</v>
      </c>
      <c r="N141" s="38">
        <v>0.12</v>
      </c>
    </row>
    <row r="142" spans="1:14" x14ac:dyDescent="0.2">
      <c r="A142" s="19" t="s">
        <v>77</v>
      </c>
      <c r="B142" s="37">
        <v>303</v>
      </c>
      <c r="C142" s="3">
        <v>1086</v>
      </c>
      <c r="D142" s="3">
        <v>0</v>
      </c>
      <c r="E142" s="4">
        <v>0</v>
      </c>
      <c r="F142" s="37">
        <v>6013</v>
      </c>
      <c r="G142" s="3">
        <v>1095</v>
      </c>
      <c r="H142" s="3">
        <v>730</v>
      </c>
      <c r="I142" s="4">
        <v>571</v>
      </c>
      <c r="J142" s="37">
        <v>5710</v>
      </c>
      <c r="K142" s="3">
        <v>9</v>
      </c>
      <c r="L142" s="3">
        <v>730</v>
      </c>
      <c r="M142" s="4">
        <v>571</v>
      </c>
      <c r="N142" s="38">
        <v>0.19</v>
      </c>
    </row>
    <row r="143" spans="1:14" x14ac:dyDescent="0.2">
      <c r="A143" s="19" t="s">
        <v>78</v>
      </c>
      <c r="B143" s="37">
        <v>82</v>
      </c>
      <c r="C143" s="3">
        <v>152</v>
      </c>
      <c r="D143" s="3">
        <v>30</v>
      </c>
      <c r="E143" s="4">
        <v>46</v>
      </c>
      <c r="F143" s="37">
        <v>8085</v>
      </c>
      <c r="G143" s="3">
        <v>610</v>
      </c>
      <c r="H143" s="3">
        <v>774</v>
      </c>
      <c r="I143" s="4">
        <v>935</v>
      </c>
      <c r="J143" s="37">
        <v>8003</v>
      </c>
      <c r="K143" s="3">
        <v>458</v>
      </c>
      <c r="L143" s="3">
        <v>744</v>
      </c>
      <c r="M143" s="4">
        <v>889</v>
      </c>
      <c r="N143" s="38">
        <v>0.21</v>
      </c>
    </row>
    <row r="144" spans="1:14" x14ac:dyDescent="0.2">
      <c r="A144" s="19" t="s">
        <v>80</v>
      </c>
      <c r="B144" s="37">
        <v>4</v>
      </c>
      <c r="C144" s="3">
        <v>65</v>
      </c>
      <c r="D144" s="3">
        <v>0</v>
      </c>
      <c r="E144" s="4">
        <v>0</v>
      </c>
      <c r="F144" s="37">
        <v>1344</v>
      </c>
      <c r="G144" s="3">
        <v>43</v>
      </c>
      <c r="H144" s="3">
        <v>216</v>
      </c>
      <c r="I144" s="4">
        <v>158</v>
      </c>
      <c r="J144" s="37">
        <v>1340</v>
      </c>
      <c r="K144" s="3">
        <v>-22</v>
      </c>
      <c r="L144" s="3">
        <v>216</v>
      </c>
      <c r="M144" s="4">
        <v>158</v>
      </c>
      <c r="N144" s="38">
        <v>0.21</v>
      </c>
    </row>
    <row r="145" spans="1:14" x14ac:dyDescent="0.2">
      <c r="A145" s="19" t="s">
        <v>81</v>
      </c>
      <c r="B145" s="37">
        <v>30</v>
      </c>
      <c r="C145" s="3">
        <v>12</v>
      </c>
      <c r="D145" s="3">
        <v>0</v>
      </c>
      <c r="E145" s="4">
        <v>0</v>
      </c>
      <c r="F145" s="37">
        <v>18416</v>
      </c>
      <c r="G145" s="3">
        <v>1227</v>
      </c>
      <c r="H145" s="3">
        <v>2529</v>
      </c>
      <c r="I145" s="4">
        <v>1747</v>
      </c>
      <c r="J145" s="37">
        <v>18386</v>
      </c>
      <c r="K145" s="3">
        <v>1215</v>
      </c>
      <c r="L145" s="3">
        <v>2529</v>
      </c>
      <c r="M145" s="4">
        <v>1747</v>
      </c>
      <c r="N145" s="38">
        <v>0.23</v>
      </c>
    </row>
    <row r="146" spans="1:14" x14ac:dyDescent="0.2">
      <c r="A146" s="19" t="s">
        <v>82</v>
      </c>
      <c r="B146" s="37">
        <v>53</v>
      </c>
      <c r="C146" s="3">
        <v>0</v>
      </c>
      <c r="D146" s="3">
        <v>0</v>
      </c>
      <c r="E146" s="4">
        <v>0</v>
      </c>
      <c r="F146" s="37">
        <v>1861</v>
      </c>
      <c r="G146" s="3">
        <v>183</v>
      </c>
      <c r="H146" s="3">
        <v>199</v>
      </c>
      <c r="I146" s="4">
        <v>146</v>
      </c>
      <c r="J146" s="37">
        <v>1808</v>
      </c>
      <c r="K146" s="3">
        <v>183</v>
      </c>
      <c r="L146" s="3">
        <v>199</v>
      </c>
      <c r="M146" s="4">
        <v>146</v>
      </c>
      <c r="N146" s="38">
        <v>0.23</v>
      </c>
    </row>
    <row r="147" spans="1:14" x14ac:dyDescent="0.2">
      <c r="A147" s="19" t="s">
        <v>83</v>
      </c>
      <c r="B147" s="37">
        <v>9</v>
      </c>
      <c r="C147" s="3">
        <v>0</v>
      </c>
      <c r="D147" s="3">
        <v>0</v>
      </c>
      <c r="E147" s="4">
        <v>0</v>
      </c>
      <c r="F147" s="37">
        <v>697</v>
      </c>
      <c r="G147" s="3">
        <v>22</v>
      </c>
      <c r="H147" s="3">
        <v>61</v>
      </c>
      <c r="I147" s="4">
        <v>66</v>
      </c>
      <c r="J147" s="37">
        <v>688</v>
      </c>
      <c r="K147" s="3">
        <v>22</v>
      </c>
      <c r="L147" s="3">
        <v>61</v>
      </c>
      <c r="M147" s="4">
        <v>66</v>
      </c>
      <c r="N147" s="38">
        <v>0.18</v>
      </c>
    </row>
    <row r="148" spans="1:14" x14ac:dyDescent="0.2">
      <c r="A148" s="19" t="s">
        <v>84</v>
      </c>
      <c r="B148" s="37">
        <v>705</v>
      </c>
      <c r="C148" s="3">
        <v>3750</v>
      </c>
      <c r="D148" s="3">
        <v>0</v>
      </c>
      <c r="E148" s="4">
        <v>0</v>
      </c>
      <c r="F148" s="37">
        <v>10477</v>
      </c>
      <c r="G148" s="3">
        <v>2717</v>
      </c>
      <c r="H148" s="3">
        <v>1629</v>
      </c>
      <c r="I148" s="4">
        <v>273</v>
      </c>
      <c r="J148" s="37">
        <v>9772</v>
      </c>
      <c r="K148" s="3">
        <v>-1033</v>
      </c>
      <c r="L148" s="3">
        <v>1629</v>
      </c>
      <c r="M148" s="4">
        <v>273</v>
      </c>
      <c r="N148" s="38">
        <v>0.08</v>
      </c>
    </row>
    <row r="149" spans="1:14" x14ac:dyDescent="0.2">
      <c r="A149" s="19" t="s">
        <v>85</v>
      </c>
      <c r="B149" s="37">
        <v>65</v>
      </c>
      <c r="C149" s="3">
        <v>95</v>
      </c>
      <c r="D149" s="3">
        <v>27</v>
      </c>
      <c r="E149" s="4">
        <v>0</v>
      </c>
      <c r="F149" s="37">
        <v>1457</v>
      </c>
      <c r="G149" s="3">
        <v>197</v>
      </c>
      <c r="H149" s="3">
        <v>59</v>
      </c>
      <c r="I149" s="4">
        <v>115</v>
      </c>
      <c r="J149" s="37">
        <v>1392</v>
      </c>
      <c r="K149" s="3">
        <v>102</v>
      </c>
      <c r="L149" s="3">
        <v>32</v>
      </c>
      <c r="M149" s="4">
        <v>115</v>
      </c>
      <c r="N149" s="38">
        <v>0.15</v>
      </c>
    </row>
    <row r="150" spans="1:14" x14ac:dyDescent="0.2">
      <c r="A150" s="19" t="s">
        <v>86</v>
      </c>
      <c r="B150" s="37">
        <v>1420</v>
      </c>
      <c r="C150" s="3">
        <v>892</v>
      </c>
      <c r="D150" s="3">
        <v>108</v>
      </c>
      <c r="E150" s="4">
        <v>191</v>
      </c>
      <c r="F150" s="37">
        <v>22272</v>
      </c>
      <c r="G150" s="3">
        <v>2059</v>
      </c>
      <c r="H150" s="3">
        <v>2123</v>
      </c>
      <c r="I150" s="4">
        <v>2069</v>
      </c>
      <c r="J150" s="37">
        <v>20852</v>
      </c>
      <c r="K150" s="3">
        <v>1167</v>
      </c>
      <c r="L150" s="3">
        <v>2015</v>
      </c>
      <c r="M150" s="4">
        <v>1878</v>
      </c>
      <c r="N150" s="38">
        <v>0.2</v>
      </c>
    </row>
    <row r="151" spans="1:14" x14ac:dyDescent="0.2">
      <c r="A151" s="19" t="s">
        <v>87</v>
      </c>
      <c r="B151" s="37">
        <v>75</v>
      </c>
      <c r="C151" s="3">
        <v>228</v>
      </c>
      <c r="D151" s="3">
        <v>0</v>
      </c>
      <c r="E151" s="4">
        <v>0</v>
      </c>
      <c r="F151" s="37">
        <v>3142</v>
      </c>
      <c r="G151" s="3">
        <v>220</v>
      </c>
      <c r="H151" s="3">
        <v>641</v>
      </c>
      <c r="I151" s="4">
        <v>251</v>
      </c>
      <c r="J151" s="37">
        <v>3067</v>
      </c>
      <c r="K151" s="3">
        <v>-8</v>
      </c>
      <c r="L151" s="3">
        <v>641</v>
      </c>
      <c r="M151" s="4">
        <v>251</v>
      </c>
      <c r="N151" s="38">
        <v>0.22</v>
      </c>
    </row>
    <row r="152" spans="1:14" x14ac:dyDescent="0.2">
      <c r="A152" s="19" t="s">
        <v>88</v>
      </c>
      <c r="B152" s="37">
        <v>385</v>
      </c>
      <c r="C152" s="3">
        <v>331</v>
      </c>
      <c r="D152" s="3">
        <v>24</v>
      </c>
      <c r="E152" s="4">
        <v>0</v>
      </c>
      <c r="F152" s="37">
        <v>12571</v>
      </c>
      <c r="G152" s="3">
        <v>802</v>
      </c>
      <c r="H152" s="3">
        <v>1836</v>
      </c>
      <c r="I152" s="4">
        <v>627</v>
      </c>
      <c r="J152" s="37">
        <v>12186</v>
      </c>
      <c r="K152" s="3">
        <v>471</v>
      </c>
      <c r="L152" s="3">
        <v>1812</v>
      </c>
      <c r="M152" s="4">
        <v>627</v>
      </c>
      <c r="N152" s="38">
        <v>0.19</v>
      </c>
    </row>
    <row r="153" spans="1:14" x14ac:dyDescent="0.2">
      <c r="A153" s="19" t="s">
        <v>89</v>
      </c>
      <c r="B153" s="37">
        <v>688</v>
      </c>
      <c r="C153" s="3">
        <v>447</v>
      </c>
      <c r="D153" s="3">
        <v>0</v>
      </c>
      <c r="E153" s="4">
        <v>0</v>
      </c>
      <c r="F153" s="37">
        <v>6447</v>
      </c>
      <c r="G153" s="3">
        <v>886</v>
      </c>
      <c r="H153" s="3">
        <v>870</v>
      </c>
      <c r="I153" s="4">
        <v>74</v>
      </c>
      <c r="J153" s="37">
        <v>5759</v>
      </c>
      <c r="K153" s="3">
        <v>439</v>
      </c>
      <c r="L153" s="3">
        <v>870</v>
      </c>
      <c r="M153" s="4">
        <v>74</v>
      </c>
      <c r="N153" s="38">
        <v>0.19</v>
      </c>
    </row>
    <row r="154" spans="1:14" x14ac:dyDescent="0.2">
      <c r="A154" s="195" t="s">
        <v>90</v>
      </c>
      <c r="B154" s="39">
        <f>SUM(B121:B153)</f>
        <v>9200</v>
      </c>
      <c r="C154" s="7">
        <f t="shared" ref="C154:M154" si="3">SUM(C121:C153)</f>
        <v>20493</v>
      </c>
      <c r="D154" s="7">
        <f t="shared" si="3"/>
        <v>581</v>
      </c>
      <c r="E154" s="8">
        <f t="shared" si="3"/>
        <v>564</v>
      </c>
      <c r="F154" s="39">
        <f t="shared" si="3"/>
        <v>203526</v>
      </c>
      <c r="G154" s="7">
        <f t="shared" si="3"/>
        <v>26133</v>
      </c>
      <c r="H154" s="7">
        <f t="shared" si="3"/>
        <v>28497</v>
      </c>
      <c r="I154" s="8">
        <f t="shared" si="3"/>
        <v>14913</v>
      </c>
      <c r="J154" s="39">
        <f t="shared" si="3"/>
        <v>194326</v>
      </c>
      <c r="K154" s="7">
        <f t="shared" si="3"/>
        <v>5640</v>
      </c>
      <c r="L154" s="7">
        <f t="shared" si="3"/>
        <v>27916</v>
      </c>
      <c r="M154" s="8">
        <f t="shared" si="3"/>
        <v>14349</v>
      </c>
      <c r="N154" s="42">
        <v>0.2</v>
      </c>
    </row>
    <row r="156" spans="1:14" x14ac:dyDescent="0.2">
      <c r="A156" s="1" t="s">
        <v>114</v>
      </c>
    </row>
    <row r="157" spans="1:14" x14ac:dyDescent="0.2">
      <c r="A157" s="1" t="s">
        <v>115</v>
      </c>
    </row>
    <row r="159" spans="1:14" ht="15.75" x14ac:dyDescent="0.25">
      <c r="A159" s="9" t="s">
        <v>407</v>
      </c>
    </row>
    <row r="161" spans="1:8" x14ac:dyDescent="0.2">
      <c r="A161" s="274" t="s">
        <v>108</v>
      </c>
      <c r="B161" s="283" t="s">
        <v>154</v>
      </c>
      <c r="C161" s="284"/>
      <c r="D161" s="284"/>
      <c r="E161" s="284"/>
      <c r="F161" s="284"/>
      <c r="G161" s="285"/>
      <c r="H161" s="286"/>
    </row>
    <row r="162" spans="1:8" x14ac:dyDescent="0.2">
      <c r="A162" s="282"/>
      <c r="B162" s="43">
        <v>1</v>
      </c>
      <c r="C162" s="43">
        <v>2</v>
      </c>
      <c r="D162" s="43">
        <v>3</v>
      </c>
      <c r="E162" s="43" t="s">
        <v>129</v>
      </c>
      <c r="F162" s="43" t="s">
        <v>176</v>
      </c>
      <c r="G162" s="43" t="s">
        <v>42</v>
      </c>
      <c r="H162" s="44" t="s">
        <v>155</v>
      </c>
    </row>
    <row r="163" spans="1:8" x14ac:dyDescent="0.2">
      <c r="A163" s="152" t="s">
        <v>55</v>
      </c>
      <c r="B163" s="149">
        <v>3256</v>
      </c>
      <c r="C163" s="149">
        <v>7281</v>
      </c>
      <c r="D163" s="149">
        <v>3748</v>
      </c>
      <c r="E163" s="149">
        <v>1606</v>
      </c>
      <c r="F163" s="139">
        <v>0</v>
      </c>
      <c r="G163" s="149">
        <v>15891</v>
      </c>
      <c r="H163" s="150">
        <v>0.34</v>
      </c>
    </row>
    <row r="164" spans="1:8" x14ac:dyDescent="0.2">
      <c r="A164" s="207" t="s">
        <v>56</v>
      </c>
      <c r="B164" s="221">
        <v>6418</v>
      </c>
      <c r="C164" s="221">
        <v>7117</v>
      </c>
      <c r="D164" s="221">
        <v>2806</v>
      </c>
      <c r="E164" s="221">
        <v>831</v>
      </c>
      <c r="F164" s="208">
        <v>18</v>
      </c>
      <c r="G164" s="221">
        <v>17190</v>
      </c>
      <c r="H164" s="233">
        <v>0.21</v>
      </c>
    </row>
    <row r="165" spans="1:8" x14ac:dyDescent="0.2">
      <c r="A165" s="207" t="s">
        <v>57</v>
      </c>
      <c r="B165" s="221">
        <v>1287</v>
      </c>
      <c r="C165" s="221">
        <v>1559</v>
      </c>
      <c r="D165" s="208">
        <v>818</v>
      </c>
      <c r="E165" s="208">
        <v>184</v>
      </c>
      <c r="F165" s="208">
        <v>1</v>
      </c>
      <c r="G165" s="221">
        <v>3849</v>
      </c>
      <c r="H165" s="233">
        <v>0.26</v>
      </c>
    </row>
    <row r="166" spans="1:8" x14ac:dyDescent="0.2">
      <c r="A166" s="207" t="s">
        <v>58</v>
      </c>
      <c r="B166" s="221">
        <v>4801</v>
      </c>
      <c r="C166" s="221">
        <v>4670</v>
      </c>
      <c r="D166" s="221">
        <v>2005</v>
      </c>
      <c r="E166" s="208">
        <v>304</v>
      </c>
      <c r="F166" s="208">
        <v>1</v>
      </c>
      <c r="G166" s="221">
        <v>11781</v>
      </c>
      <c r="H166" s="233">
        <v>0.2</v>
      </c>
    </row>
    <row r="167" spans="1:8" x14ac:dyDescent="0.2">
      <c r="A167" s="207" t="s">
        <v>59</v>
      </c>
      <c r="B167" s="221">
        <v>939</v>
      </c>
      <c r="C167" s="221">
        <v>1138</v>
      </c>
      <c r="D167" s="208">
        <v>296</v>
      </c>
      <c r="E167" s="208">
        <v>312</v>
      </c>
      <c r="F167" s="208">
        <v>0</v>
      </c>
      <c r="G167" s="221">
        <v>2685</v>
      </c>
      <c r="H167" s="233">
        <v>0.23</v>
      </c>
    </row>
    <row r="168" spans="1:8" x14ac:dyDescent="0.2">
      <c r="A168" s="207" t="s">
        <v>60</v>
      </c>
      <c r="B168" s="221">
        <v>2129</v>
      </c>
      <c r="C168" s="221">
        <v>2439</v>
      </c>
      <c r="D168" s="221">
        <v>1078</v>
      </c>
      <c r="E168" s="208">
        <v>330</v>
      </c>
      <c r="F168" s="208">
        <v>0</v>
      </c>
      <c r="G168" s="221">
        <v>5976</v>
      </c>
      <c r="H168" s="233">
        <v>0.24</v>
      </c>
    </row>
    <row r="169" spans="1:8" x14ac:dyDescent="0.2">
      <c r="A169" s="207" t="s">
        <v>61</v>
      </c>
      <c r="B169" s="208">
        <v>408</v>
      </c>
      <c r="C169" s="208">
        <v>365</v>
      </c>
      <c r="D169" s="208">
        <v>72</v>
      </c>
      <c r="E169" s="208">
        <v>6</v>
      </c>
      <c r="F169" s="208">
        <v>0</v>
      </c>
      <c r="G169" s="208">
        <v>851</v>
      </c>
      <c r="H169" s="233">
        <v>0.09</v>
      </c>
    </row>
    <row r="170" spans="1:8" x14ac:dyDescent="0.2">
      <c r="A170" s="207" t="s">
        <v>63</v>
      </c>
      <c r="B170" s="221">
        <v>5001</v>
      </c>
      <c r="C170" s="221">
        <v>3288</v>
      </c>
      <c r="D170" s="208">
        <v>1085</v>
      </c>
      <c r="E170" s="208">
        <v>383</v>
      </c>
      <c r="F170" s="208">
        <v>30</v>
      </c>
      <c r="G170" s="221">
        <v>9787</v>
      </c>
      <c r="H170" s="233">
        <v>0.15</v>
      </c>
    </row>
    <row r="171" spans="1:8" x14ac:dyDescent="0.2">
      <c r="A171" s="207" t="s">
        <v>64</v>
      </c>
      <c r="B171" s="221">
        <v>6665</v>
      </c>
      <c r="C171" s="221">
        <v>7725</v>
      </c>
      <c r="D171" s="221">
        <v>2510</v>
      </c>
      <c r="E171" s="208">
        <v>763</v>
      </c>
      <c r="F171" s="208">
        <v>0</v>
      </c>
      <c r="G171" s="221">
        <v>17663</v>
      </c>
      <c r="H171" s="233">
        <v>0.19</v>
      </c>
    </row>
    <row r="172" spans="1:8" x14ac:dyDescent="0.2">
      <c r="A172" s="207" t="s">
        <v>65</v>
      </c>
      <c r="B172" s="208">
        <v>1161</v>
      </c>
      <c r="C172" s="221">
        <v>2093</v>
      </c>
      <c r="D172" s="208">
        <v>1018</v>
      </c>
      <c r="E172" s="208">
        <v>378</v>
      </c>
      <c r="F172" s="208">
        <v>0</v>
      </c>
      <c r="G172" s="221">
        <v>4650</v>
      </c>
      <c r="H172" s="233">
        <v>0.3</v>
      </c>
    </row>
    <row r="173" spans="1:8" x14ac:dyDescent="0.2">
      <c r="A173" s="207" t="s">
        <v>66</v>
      </c>
      <c r="B173" s="221">
        <v>11387</v>
      </c>
      <c r="C173" s="221">
        <v>9705</v>
      </c>
      <c r="D173" s="221">
        <v>3931</v>
      </c>
      <c r="E173" s="208">
        <v>340</v>
      </c>
      <c r="F173" s="208">
        <v>0</v>
      </c>
      <c r="G173" s="221">
        <v>25363</v>
      </c>
      <c r="H173" s="233">
        <v>0.17</v>
      </c>
    </row>
    <row r="174" spans="1:8" x14ac:dyDescent="0.2">
      <c r="A174" s="207" t="s">
        <v>67</v>
      </c>
      <c r="B174" s="221">
        <v>4226</v>
      </c>
      <c r="C174" s="221">
        <v>4324</v>
      </c>
      <c r="D174" s="221">
        <v>2177</v>
      </c>
      <c r="E174" s="208">
        <v>461</v>
      </c>
      <c r="F174" s="208">
        <v>588</v>
      </c>
      <c r="G174" s="221">
        <v>11776</v>
      </c>
      <c r="H174" s="233">
        <v>0.22</v>
      </c>
    </row>
    <row r="175" spans="1:8" x14ac:dyDescent="0.2">
      <c r="A175" s="207" t="s">
        <v>68</v>
      </c>
      <c r="B175" s="221">
        <v>5115</v>
      </c>
      <c r="C175" s="221">
        <v>4941</v>
      </c>
      <c r="D175" s="221">
        <v>2180</v>
      </c>
      <c r="E175" s="208">
        <v>555</v>
      </c>
      <c r="F175" s="221">
        <v>1470</v>
      </c>
      <c r="G175" s="221">
        <v>14261</v>
      </c>
      <c r="H175" s="233">
        <v>0.19</v>
      </c>
    </row>
    <row r="176" spans="1:8" x14ac:dyDescent="0.2">
      <c r="A176" s="207" t="s">
        <v>69</v>
      </c>
      <c r="B176" s="221">
        <v>2601</v>
      </c>
      <c r="C176" s="221">
        <v>1943</v>
      </c>
      <c r="D176" s="208">
        <v>775</v>
      </c>
      <c r="E176" s="208">
        <v>213</v>
      </c>
      <c r="F176" s="208">
        <v>12</v>
      </c>
      <c r="G176" s="221">
        <v>5544</v>
      </c>
      <c r="H176" s="233">
        <v>0.18</v>
      </c>
    </row>
    <row r="177" spans="1:8" x14ac:dyDescent="0.2">
      <c r="A177" s="207" t="s">
        <v>70</v>
      </c>
      <c r="B177" s="221">
        <v>2488</v>
      </c>
      <c r="C177" s="221">
        <v>2869</v>
      </c>
      <c r="D177" s="208">
        <v>546</v>
      </c>
      <c r="E177" s="208">
        <v>242</v>
      </c>
      <c r="F177" s="208">
        <v>0</v>
      </c>
      <c r="G177" s="221">
        <v>6145</v>
      </c>
      <c r="H177" s="233">
        <v>0.13</v>
      </c>
    </row>
    <row r="178" spans="1:8" x14ac:dyDescent="0.2">
      <c r="A178" s="207" t="s">
        <v>71</v>
      </c>
      <c r="B178" s="208">
        <v>1136</v>
      </c>
      <c r="C178" s="208">
        <v>1290</v>
      </c>
      <c r="D178" s="208">
        <v>634</v>
      </c>
      <c r="E178" s="208">
        <v>248</v>
      </c>
      <c r="F178" s="208">
        <v>0</v>
      </c>
      <c r="G178" s="221">
        <v>3308</v>
      </c>
      <c r="H178" s="233">
        <v>0.27</v>
      </c>
    </row>
    <row r="179" spans="1:8" x14ac:dyDescent="0.2">
      <c r="A179" s="207" t="s">
        <v>72</v>
      </c>
      <c r="B179" s="221">
        <v>2324</v>
      </c>
      <c r="C179" s="221">
        <v>1670</v>
      </c>
      <c r="D179" s="208">
        <v>545</v>
      </c>
      <c r="E179" s="208">
        <v>210</v>
      </c>
      <c r="F179" s="208">
        <v>0</v>
      </c>
      <c r="G179" s="221">
        <v>4749</v>
      </c>
      <c r="H179" s="233">
        <v>0.16</v>
      </c>
    </row>
    <row r="180" spans="1:8" x14ac:dyDescent="0.2">
      <c r="A180" s="207" t="s">
        <v>73</v>
      </c>
      <c r="B180" s="221">
        <v>4180</v>
      </c>
      <c r="C180" s="221">
        <v>3144</v>
      </c>
      <c r="D180" s="221">
        <v>994</v>
      </c>
      <c r="E180" s="208">
        <v>154</v>
      </c>
      <c r="F180" s="208">
        <v>8</v>
      </c>
      <c r="G180" s="221">
        <v>8480</v>
      </c>
      <c r="H180" s="233">
        <v>0.14000000000000001</v>
      </c>
    </row>
    <row r="181" spans="1:8" x14ac:dyDescent="0.2">
      <c r="A181" s="207" t="s">
        <v>74</v>
      </c>
      <c r="B181" s="221">
        <v>1579</v>
      </c>
      <c r="C181" s="221">
        <v>1915</v>
      </c>
      <c r="D181" s="208">
        <v>562</v>
      </c>
      <c r="E181" s="208">
        <v>142</v>
      </c>
      <c r="F181" s="208">
        <v>0</v>
      </c>
      <c r="G181" s="221">
        <v>4198</v>
      </c>
      <c r="H181" s="233">
        <v>0.17</v>
      </c>
    </row>
    <row r="182" spans="1:8" x14ac:dyDescent="0.2">
      <c r="A182" s="207" t="s">
        <v>75</v>
      </c>
      <c r="B182" s="221">
        <v>1467</v>
      </c>
      <c r="C182" s="221">
        <v>1370</v>
      </c>
      <c r="D182" s="208">
        <v>823</v>
      </c>
      <c r="E182" s="208">
        <v>370</v>
      </c>
      <c r="F182" s="208">
        <v>0</v>
      </c>
      <c r="G182" s="221">
        <v>4030</v>
      </c>
      <c r="H182" s="233">
        <v>0.3</v>
      </c>
    </row>
    <row r="183" spans="1:8" x14ac:dyDescent="0.2">
      <c r="A183" s="207" t="s">
        <v>76</v>
      </c>
      <c r="B183" s="221">
        <v>935</v>
      </c>
      <c r="C183" s="221">
        <v>973</v>
      </c>
      <c r="D183" s="208">
        <v>353</v>
      </c>
      <c r="E183" s="208">
        <v>236</v>
      </c>
      <c r="F183" s="208">
        <v>0</v>
      </c>
      <c r="G183" s="221">
        <v>2497</v>
      </c>
      <c r="H183" s="233">
        <v>0.24</v>
      </c>
    </row>
    <row r="184" spans="1:8" x14ac:dyDescent="0.2">
      <c r="A184" s="207" t="s">
        <v>77</v>
      </c>
      <c r="B184" s="221">
        <v>3499</v>
      </c>
      <c r="C184" s="221">
        <v>4172</v>
      </c>
      <c r="D184" s="221">
        <v>1402</v>
      </c>
      <c r="E184" s="208">
        <v>228</v>
      </c>
      <c r="F184" s="208">
        <v>0</v>
      </c>
      <c r="G184" s="221">
        <v>9301</v>
      </c>
      <c r="H184" s="233">
        <v>0.18</v>
      </c>
    </row>
    <row r="185" spans="1:8" x14ac:dyDescent="0.2">
      <c r="A185" s="207" t="s">
        <v>78</v>
      </c>
      <c r="B185" s="221">
        <v>3191</v>
      </c>
      <c r="C185" s="221">
        <v>3547</v>
      </c>
      <c r="D185" s="208">
        <v>914</v>
      </c>
      <c r="E185" s="208">
        <v>298</v>
      </c>
      <c r="F185" s="221">
        <v>3500</v>
      </c>
      <c r="G185" s="221">
        <v>11450</v>
      </c>
      <c r="H185" s="233">
        <v>0.11</v>
      </c>
    </row>
    <row r="186" spans="1:8" x14ac:dyDescent="0.2">
      <c r="A186" s="207" t="s">
        <v>80</v>
      </c>
      <c r="B186" s="208">
        <v>967</v>
      </c>
      <c r="C186" s="208">
        <v>1085</v>
      </c>
      <c r="D186" s="208">
        <v>468</v>
      </c>
      <c r="E186" s="208">
        <v>210</v>
      </c>
      <c r="F186" s="208">
        <v>0</v>
      </c>
      <c r="G186" s="221">
        <v>2730</v>
      </c>
      <c r="H186" s="233">
        <v>0.25</v>
      </c>
    </row>
    <row r="187" spans="1:8" x14ac:dyDescent="0.2">
      <c r="A187" s="207" t="s">
        <v>81</v>
      </c>
      <c r="B187" s="221">
        <v>7366</v>
      </c>
      <c r="C187" s="221">
        <v>7209</v>
      </c>
      <c r="D187" s="221">
        <v>5025</v>
      </c>
      <c r="E187" s="208">
        <v>716</v>
      </c>
      <c r="F187" s="221">
        <v>4324</v>
      </c>
      <c r="G187" s="221">
        <v>24640</v>
      </c>
      <c r="H187" s="233">
        <v>0.23</v>
      </c>
    </row>
    <row r="188" spans="1:8" x14ac:dyDescent="0.2">
      <c r="A188" s="207" t="s">
        <v>82</v>
      </c>
      <c r="B188" s="221">
        <v>1436</v>
      </c>
      <c r="C188" s="221">
        <v>1342</v>
      </c>
      <c r="D188" s="208">
        <v>368</v>
      </c>
      <c r="E188" s="208">
        <v>120</v>
      </c>
      <c r="F188" s="208">
        <v>1</v>
      </c>
      <c r="G188" s="221">
        <v>3267</v>
      </c>
      <c r="H188" s="233">
        <v>0.15</v>
      </c>
    </row>
    <row r="189" spans="1:8" x14ac:dyDescent="0.2">
      <c r="A189" s="207" t="s">
        <v>177</v>
      </c>
      <c r="B189" s="208">
        <v>456</v>
      </c>
      <c r="C189" s="208">
        <v>591</v>
      </c>
      <c r="D189" s="208">
        <v>281</v>
      </c>
      <c r="E189" s="208">
        <v>140</v>
      </c>
      <c r="F189" s="208">
        <v>1</v>
      </c>
      <c r="G189" s="221">
        <v>1469</v>
      </c>
      <c r="H189" s="233">
        <v>0.28999999999999998</v>
      </c>
    </row>
    <row r="190" spans="1:8" x14ac:dyDescent="0.2">
      <c r="A190" s="207" t="s">
        <v>84</v>
      </c>
      <c r="B190" s="221">
        <v>5701</v>
      </c>
      <c r="C190" s="221">
        <v>7164</v>
      </c>
      <c r="D190" s="221">
        <v>2655</v>
      </c>
      <c r="E190" s="208">
        <v>843</v>
      </c>
      <c r="F190" s="208">
        <v>0</v>
      </c>
      <c r="G190" s="221">
        <v>16363</v>
      </c>
      <c r="H190" s="233">
        <v>0.21</v>
      </c>
    </row>
    <row r="191" spans="1:8" x14ac:dyDescent="0.2">
      <c r="A191" s="207" t="s">
        <v>85</v>
      </c>
      <c r="B191" s="221">
        <v>929</v>
      </c>
      <c r="C191" s="221">
        <v>1063</v>
      </c>
      <c r="D191" s="208">
        <v>403</v>
      </c>
      <c r="E191" s="208">
        <v>124</v>
      </c>
      <c r="F191" s="208">
        <v>1</v>
      </c>
      <c r="G191" s="221">
        <v>2520</v>
      </c>
      <c r="H191" s="233">
        <v>0.21</v>
      </c>
    </row>
    <row r="192" spans="1:8" x14ac:dyDescent="0.2">
      <c r="A192" s="207" t="s">
        <v>86</v>
      </c>
      <c r="B192" s="221">
        <v>13831</v>
      </c>
      <c r="C192" s="221">
        <v>10612</v>
      </c>
      <c r="D192" s="221">
        <v>4302</v>
      </c>
      <c r="E192" s="208">
        <v>671</v>
      </c>
      <c r="F192" s="208">
        <v>666</v>
      </c>
      <c r="G192" s="221">
        <v>30082</v>
      </c>
      <c r="H192" s="233">
        <v>0.17</v>
      </c>
    </row>
    <row r="193" spans="1:10" x14ac:dyDescent="0.2">
      <c r="A193" s="207" t="s">
        <v>87</v>
      </c>
      <c r="B193" s="221">
        <v>1960</v>
      </c>
      <c r="C193" s="221">
        <v>2172</v>
      </c>
      <c r="D193" s="208">
        <v>846</v>
      </c>
      <c r="E193" s="208">
        <v>145</v>
      </c>
      <c r="F193" s="208">
        <v>0</v>
      </c>
      <c r="G193" s="221">
        <v>5123</v>
      </c>
      <c r="H193" s="233">
        <v>0.19</v>
      </c>
    </row>
    <row r="194" spans="1:10" x14ac:dyDescent="0.2">
      <c r="A194" s="207" t="s">
        <v>88</v>
      </c>
      <c r="B194" s="221">
        <v>5291</v>
      </c>
      <c r="C194" s="221">
        <v>8188</v>
      </c>
      <c r="D194" s="221">
        <v>3215</v>
      </c>
      <c r="E194" s="208">
        <v>735</v>
      </c>
      <c r="F194" s="208">
        <v>0</v>
      </c>
      <c r="G194" s="221">
        <v>17429</v>
      </c>
      <c r="H194" s="233">
        <v>0.23</v>
      </c>
    </row>
    <row r="195" spans="1:10" x14ac:dyDescent="0.2">
      <c r="A195" s="207" t="s">
        <v>89</v>
      </c>
      <c r="B195" s="221">
        <v>3408</v>
      </c>
      <c r="C195" s="221">
        <v>3489</v>
      </c>
      <c r="D195" s="221">
        <v>2326</v>
      </c>
      <c r="E195" s="208">
        <v>669</v>
      </c>
      <c r="F195" s="208">
        <v>66</v>
      </c>
      <c r="G195" s="221">
        <v>9958</v>
      </c>
      <c r="H195" s="233">
        <v>0.3</v>
      </c>
    </row>
    <row r="196" spans="1:10" x14ac:dyDescent="0.2">
      <c r="A196" s="210" t="s">
        <v>90</v>
      </c>
      <c r="B196" s="223">
        <v>117538</v>
      </c>
      <c r="C196" s="223">
        <v>122453</v>
      </c>
      <c r="D196" s="223">
        <v>51161</v>
      </c>
      <c r="E196" s="223">
        <v>13167</v>
      </c>
      <c r="F196" s="223">
        <v>10687</v>
      </c>
      <c r="G196" s="223">
        <v>315006</v>
      </c>
      <c r="H196" s="234">
        <v>0.2</v>
      </c>
    </row>
    <row r="198" spans="1:10" ht="15.75" x14ac:dyDescent="0.25">
      <c r="A198" s="9" t="s">
        <v>406</v>
      </c>
    </row>
    <row r="200" spans="1:10" ht="60" x14ac:dyDescent="0.2">
      <c r="A200" s="145" t="s">
        <v>108</v>
      </c>
      <c r="B200" s="145" t="s">
        <v>139</v>
      </c>
      <c r="C200" s="145" t="s">
        <v>140</v>
      </c>
      <c r="D200" s="145" t="s">
        <v>141</v>
      </c>
      <c r="E200" s="145" t="s">
        <v>142</v>
      </c>
      <c r="F200" s="145" t="s">
        <v>178</v>
      </c>
      <c r="G200" s="145" t="s">
        <v>157</v>
      </c>
      <c r="H200" s="145" t="s">
        <v>146</v>
      </c>
    </row>
    <row r="201" spans="1:10" x14ac:dyDescent="0.2">
      <c r="A201" s="152" t="s">
        <v>55</v>
      </c>
      <c r="B201" s="149">
        <v>1796</v>
      </c>
      <c r="C201" s="149">
        <v>10801</v>
      </c>
      <c r="D201" s="139">
        <v>621</v>
      </c>
      <c r="E201" s="149">
        <v>911</v>
      </c>
      <c r="F201" s="139">
        <v>106</v>
      </c>
      <c r="G201" s="139">
        <v>3</v>
      </c>
      <c r="H201" s="153">
        <v>14238</v>
      </c>
      <c r="J201" s="30"/>
    </row>
    <row r="202" spans="1:10" x14ac:dyDescent="0.2">
      <c r="A202" s="11" t="s">
        <v>56</v>
      </c>
      <c r="B202" s="3">
        <v>6418</v>
      </c>
      <c r="C202" s="3">
        <v>2450</v>
      </c>
      <c r="D202" s="3">
        <v>2233</v>
      </c>
      <c r="E202" s="3">
        <v>904</v>
      </c>
      <c r="F202" s="3">
        <v>1734</v>
      </c>
      <c r="G202" s="5">
        <v>16</v>
      </c>
      <c r="H202" s="4">
        <v>13755</v>
      </c>
      <c r="J202" s="30"/>
    </row>
    <row r="203" spans="1:10" x14ac:dyDescent="0.2">
      <c r="A203" s="11" t="s">
        <v>57</v>
      </c>
      <c r="B203" s="3">
        <v>1509</v>
      </c>
      <c r="C203" s="3">
        <v>1178</v>
      </c>
      <c r="D203" s="5">
        <v>375</v>
      </c>
      <c r="E203" s="3">
        <v>9</v>
      </c>
      <c r="F203" s="5">
        <v>212</v>
      </c>
      <c r="G203" s="5">
        <v>21</v>
      </c>
      <c r="H203" s="4">
        <v>3304</v>
      </c>
      <c r="J203" s="30"/>
    </row>
    <row r="204" spans="1:10" x14ac:dyDescent="0.2">
      <c r="A204" s="11" t="s">
        <v>58</v>
      </c>
      <c r="B204" s="3">
        <v>5754</v>
      </c>
      <c r="C204" s="3">
        <v>2679</v>
      </c>
      <c r="D204" s="3">
        <v>1087</v>
      </c>
      <c r="E204" s="3">
        <v>150</v>
      </c>
      <c r="F204" s="5">
        <v>1345</v>
      </c>
      <c r="G204" s="5">
        <v>37</v>
      </c>
      <c r="H204" s="4">
        <v>11052</v>
      </c>
      <c r="J204" s="30"/>
    </row>
    <row r="205" spans="1:10" x14ac:dyDescent="0.2">
      <c r="A205" s="11" t="s">
        <v>59</v>
      </c>
      <c r="B205" s="3">
        <v>1721</v>
      </c>
      <c r="C205" s="5">
        <v>327</v>
      </c>
      <c r="D205" s="5">
        <v>12</v>
      </c>
      <c r="E205" s="3">
        <v>0</v>
      </c>
      <c r="F205" s="5">
        <v>335</v>
      </c>
      <c r="G205" s="5">
        <v>31</v>
      </c>
      <c r="H205" s="4">
        <v>2426</v>
      </c>
      <c r="J205" s="30"/>
    </row>
    <row r="206" spans="1:10" x14ac:dyDescent="0.2">
      <c r="A206" s="11" t="s">
        <v>60</v>
      </c>
      <c r="B206" s="3">
        <v>3666</v>
      </c>
      <c r="C206" s="5">
        <v>576</v>
      </c>
      <c r="D206" s="5">
        <v>271</v>
      </c>
      <c r="E206" s="3">
        <v>11</v>
      </c>
      <c r="F206" s="5">
        <v>111</v>
      </c>
      <c r="G206" s="5">
        <v>30</v>
      </c>
      <c r="H206" s="4">
        <v>4665</v>
      </c>
      <c r="J206" s="30"/>
    </row>
    <row r="207" spans="1:10" x14ac:dyDescent="0.2">
      <c r="A207" s="11" t="s">
        <v>61</v>
      </c>
      <c r="B207" s="5">
        <v>453</v>
      </c>
      <c r="C207" s="5">
        <v>0</v>
      </c>
      <c r="D207" s="5">
        <v>0</v>
      </c>
      <c r="E207" s="3">
        <v>391</v>
      </c>
      <c r="F207" s="5">
        <v>0</v>
      </c>
      <c r="G207" s="5">
        <v>0</v>
      </c>
      <c r="H207" s="6">
        <v>844</v>
      </c>
      <c r="J207" s="30"/>
    </row>
    <row r="208" spans="1:10" x14ac:dyDescent="0.2">
      <c r="A208" s="11" t="s">
        <v>63</v>
      </c>
      <c r="B208" s="3">
        <v>7128</v>
      </c>
      <c r="C208" s="5">
        <v>511</v>
      </c>
      <c r="D208" s="5">
        <v>134</v>
      </c>
      <c r="E208" s="3">
        <v>14</v>
      </c>
      <c r="F208" s="3">
        <v>1440</v>
      </c>
      <c r="G208" s="5">
        <v>98</v>
      </c>
      <c r="H208" s="4">
        <v>9325</v>
      </c>
      <c r="J208" s="30"/>
    </row>
    <row r="209" spans="1:10" x14ac:dyDescent="0.2">
      <c r="A209" s="11" t="s">
        <v>64</v>
      </c>
      <c r="B209" s="3">
        <v>6415</v>
      </c>
      <c r="C209" s="3">
        <v>3484</v>
      </c>
      <c r="D209" s="3">
        <v>1090</v>
      </c>
      <c r="E209" s="3">
        <v>659</v>
      </c>
      <c r="F209" s="5">
        <v>843</v>
      </c>
      <c r="G209" s="5">
        <v>15</v>
      </c>
      <c r="H209" s="4">
        <v>12506</v>
      </c>
      <c r="J209" s="30"/>
    </row>
    <row r="210" spans="1:10" x14ac:dyDescent="0.2">
      <c r="A210" s="11" t="s">
        <v>65</v>
      </c>
      <c r="B210" s="3">
        <v>1555</v>
      </c>
      <c r="C210" s="5">
        <v>1488</v>
      </c>
      <c r="D210" s="5">
        <v>0</v>
      </c>
      <c r="E210" s="3">
        <v>0</v>
      </c>
      <c r="F210" s="5">
        <v>182</v>
      </c>
      <c r="G210" s="5">
        <v>22</v>
      </c>
      <c r="H210" s="4">
        <v>3247</v>
      </c>
      <c r="J210" s="30"/>
    </row>
    <row r="211" spans="1:10" x14ac:dyDescent="0.2">
      <c r="A211" s="11" t="s">
        <v>66</v>
      </c>
      <c r="B211" s="3">
        <v>6061</v>
      </c>
      <c r="C211" s="3">
        <v>16601</v>
      </c>
      <c r="D211" s="5">
        <v>471</v>
      </c>
      <c r="E211" s="3">
        <v>1161</v>
      </c>
      <c r="F211" s="5">
        <v>51</v>
      </c>
      <c r="G211" s="5">
        <v>3</v>
      </c>
      <c r="H211" s="4">
        <v>24348</v>
      </c>
      <c r="J211" s="30"/>
    </row>
    <row r="212" spans="1:10" x14ac:dyDescent="0.2">
      <c r="A212" s="11" t="s">
        <v>67</v>
      </c>
      <c r="B212" s="3">
        <v>4274</v>
      </c>
      <c r="C212" s="3">
        <v>2381</v>
      </c>
      <c r="D212" s="5">
        <v>723</v>
      </c>
      <c r="E212" s="3">
        <v>1035</v>
      </c>
      <c r="F212" s="5">
        <v>26</v>
      </c>
      <c r="G212" s="5">
        <v>59</v>
      </c>
      <c r="H212" s="4">
        <v>8498</v>
      </c>
      <c r="J212" s="30"/>
    </row>
    <row r="213" spans="1:10" x14ac:dyDescent="0.2">
      <c r="A213" s="11" t="s">
        <v>68</v>
      </c>
      <c r="B213" s="3">
        <v>8214</v>
      </c>
      <c r="C213" s="3">
        <v>3004</v>
      </c>
      <c r="D213" s="3">
        <v>903</v>
      </c>
      <c r="E213" s="3">
        <v>81</v>
      </c>
      <c r="F213" s="5">
        <v>165</v>
      </c>
      <c r="G213" s="5">
        <v>7</v>
      </c>
      <c r="H213" s="4">
        <v>12374</v>
      </c>
      <c r="J213" s="30"/>
    </row>
    <row r="214" spans="1:10" x14ac:dyDescent="0.2">
      <c r="A214" s="11" t="s">
        <v>69</v>
      </c>
      <c r="B214" s="3">
        <v>3246</v>
      </c>
      <c r="C214" s="3">
        <v>1774</v>
      </c>
      <c r="D214" s="5">
        <v>104</v>
      </c>
      <c r="E214" s="3">
        <v>0</v>
      </c>
      <c r="F214" s="5">
        <v>103</v>
      </c>
      <c r="G214" s="5">
        <v>44</v>
      </c>
      <c r="H214" s="4">
        <v>5271</v>
      </c>
      <c r="J214" s="30"/>
    </row>
    <row r="215" spans="1:10" x14ac:dyDescent="0.2">
      <c r="A215" s="11" t="s">
        <v>70</v>
      </c>
      <c r="B215" s="3">
        <v>2261</v>
      </c>
      <c r="C215" s="3">
        <v>1067</v>
      </c>
      <c r="D215" s="5">
        <v>1358</v>
      </c>
      <c r="E215" s="3">
        <v>0</v>
      </c>
      <c r="F215" s="3">
        <v>1155</v>
      </c>
      <c r="G215" s="5">
        <v>12</v>
      </c>
      <c r="H215" s="4">
        <v>5853</v>
      </c>
      <c r="J215" s="30"/>
    </row>
    <row r="216" spans="1:10" x14ac:dyDescent="0.2">
      <c r="A216" s="11" t="s">
        <v>71</v>
      </c>
      <c r="B216" s="3">
        <v>1992</v>
      </c>
      <c r="C216" s="5">
        <v>545</v>
      </c>
      <c r="D216" s="5">
        <v>-250</v>
      </c>
      <c r="E216" s="3">
        <v>0</v>
      </c>
      <c r="F216" s="5">
        <v>461</v>
      </c>
      <c r="G216" s="5">
        <v>18</v>
      </c>
      <c r="H216" s="4">
        <v>2766</v>
      </c>
      <c r="J216" s="30"/>
    </row>
    <row r="217" spans="1:10" x14ac:dyDescent="0.2">
      <c r="A217" s="11" t="s">
        <v>72</v>
      </c>
      <c r="B217" s="3">
        <v>1592</v>
      </c>
      <c r="C217" s="3">
        <v>663</v>
      </c>
      <c r="D217" s="5">
        <v>809</v>
      </c>
      <c r="E217" s="3">
        <v>329</v>
      </c>
      <c r="F217" s="5">
        <v>1096</v>
      </c>
      <c r="G217" s="5">
        <v>12</v>
      </c>
      <c r="H217" s="4">
        <v>4501</v>
      </c>
      <c r="J217" s="30"/>
    </row>
    <row r="218" spans="1:10" x14ac:dyDescent="0.2">
      <c r="A218" s="11" t="s">
        <v>73</v>
      </c>
      <c r="B218" s="3">
        <v>4411</v>
      </c>
      <c r="C218" s="3">
        <v>1122</v>
      </c>
      <c r="D218" s="5">
        <v>805</v>
      </c>
      <c r="E218" s="3">
        <v>0</v>
      </c>
      <c r="F218" s="3">
        <v>1783</v>
      </c>
      <c r="G218" s="5">
        <v>18</v>
      </c>
      <c r="H218" s="4">
        <v>8139</v>
      </c>
      <c r="J218" s="30"/>
    </row>
    <row r="219" spans="1:10" x14ac:dyDescent="0.2">
      <c r="A219" s="11" t="s">
        <v>74</v>
      </c>
      <c r="B219" s="3">
        <v>2769</v>
      </c>
      <c r="C219" s="5">
        <v>0</v>
      </c>
      <c r="D219" s="5">
        <v>0</v>
      </c>
      <c r="E219" s="3">
        <v>965</v>
      </c>
      <c r="F219" s="5">
        <v>21</v>
      </c>
      <c r="G219" s="5">
        <v>10</v>
      </c>
      <c r="H219" s="4">
        <v>3765</v>
      </c>
      <c r="J219" s="30"/>
    </row>
    <row r="220" spans="1:10" x14ac:dyDescent="0.2">
      <c r="A220" s="11" t="s">
        <v>75</v>
      </c>
      <c r="B220" s="3">
        <v>2027</v>
      </c>
      <c r="C220" s="5">
        <v>344</v>
      </c>
      <c r="D220" s="5">
        <v>779</v>
      </c>
      <c r="E220" s="3">
        <v>0</v>
      </c>
      <c r="F220" s="5">
        <v>0</v>
      </c>
      <c r="G220" s="5">
        <v>0</v>
      </c>
      <c r="H220" s="4">
        <v>3150</v>
      </c>
      <c r="J220" s="30"/>
    </row>
    <row r="221" spans="1:10" x14ac:dyDescent="0.2">
      <c r="A221" s="11" t="s">
        <v>76</v>
      </c>
      <c r="B221" s="3">
        <v>1910</v>
      </c>
      <c r="C221" s="5">
        <v>12</v>
      </c>
      <c r="D221" s="5">
        <v>106</v>
      </c>
      <c r="E221" s="3">
        <v>40</v>
      </c>
      <c r="F221" s="5">
        <v>176</v>
      </c>
      <c r="G221" s="5">
        <v>27</v>
      </c>
      <c r="H221" s="4">
        <v>2271</v>
      </c>
      <c r="J221" s="30"/>
    </row>
    <row r="222" spans="1:10" x14ac:dyDescent="0.2">
      <c r="A222" s="11" t="s">
        <v>77</v>
      </c>
      <c r="B222" s="3">
        <v>4983</v>
      </c>
      <c r="C222" s="5">
        <v>795</v>
      </c>
      <c r="D222" s="5">
        <v>135</v>
      </c>
      <c r="E222" s="3">
        <v>1677</v>
      </c>
      <c r="F222" s="5">
        <v>143</v>
      </c>
      <c r="G222" s="5">
        <v>35</v>
      </c>
      <c r="H222" s="4">
        <v>7768</v>
      </c>
      <c r="J222" s="30"/>
    </row>
    <row r="223" spans="1:10" x14ac:dyDescent="0.2">
      <c r="A223" s="11" t="s">
        <v>78</v>
      </c>
      <c r="B223" s="3">
        <v>2508</v>
      </c>
      <c r="C223" s="3">
        <v>7502</v>
      </c>
      <c r="D223" s="5">
        <v>455</v>
      </c>
      <c r="E223" s="3">
        <v>73</v>
      </c>
      <c r="F223" s="5">
        <v>403</v>
      </c>
      <c r="G223" s="5">
        <v>18</v>
      </c>
      <c r="H223" s="4">
        <v>10959</v>
      </c>
      <c r="J223" s="30"/>
    </row>
    <row r="224" spans="1:10" x14ac:dyDescent="0.2">
      <c r="A224" s="11" t="s">
        <v>80</v>
      </c>
      <c r="B224" s="3">
        <v>2139</v>
      </c>
      <c r="C224" s="5">
        <v>16</v>
      </c>
      <c r="D224" s="5">
        <v>0</v>
      </c>
      <c r="E224" s="3">
        <v>36</v>
      </c>
      <c r="F224" s="5">
        <v>181</v>
      </c>
      <c r="G224" s="5">
        <v>34</v>
      </c>
      <c r="H224" s="4">
        <v>2406</v>
      </c>
      <c r="J224" s="30"/>
    </row>
    <row r="225" spans="1:13" x14ac:dyDescent="0.2">
      <c r="A225" s="11" t="s">
        <v>81</v>
      </c>
      <c r="B225" s="3">
        <v>10144</v>
      </c>
      <c r="C225" s="3">
        <v>8795</v>
      </c>
      <c r="D225" s="3">
        <v>5515</v>
      </c>
      <c r="E225" s="3">
        <v>1</v>
      </c>
      <c r="F225" s="5">
        <v>82</v>
      </c>
      <c r="G225" s="5">
        <v>10</v>
      </c>
      <c r="H225" s="4">
        <v>24547</v>
      </c>
      <c r="J225" s="30"/>
    </row>
    <row r="226" spans="1:13" x14ac:dyDescent="0.2">
      <c r="A226" s="11" t="s">
        <v>82</v>
      </c>
      <c r="B226" s="3">
        <v>2448</v>
      </c>
      <c r="C226" s="5">
        <v>2</v>
      </c>
      <c r="D226" s="5">
        <v>0</v>
      </c>
      <c r="E226" s="3">
        <v>371</v>
      </c>
      <c r="F226" s="5">
        <v>261</v>
      </c>
      <c r="G226" s="5">
        <v>8</v>
      </c>
      <c r="H226" s="4">
        <v>3090</v>
      </c>
      <c r="J226" s="30"/>
    </row>
    <row r="227" spans="1:13" x14ac:dyDescent="0.2">
      <c r="A227" s="11" t="s">
        <v>83</v>
      </c>
      <c r="B227" s="5">
        <v>1102</v>
      </c>
      <c r="C227" s="5">
        <v>0</v>
      </c>
      <c r="D227" s="5">
        <v>0</v>
      </c>
      <c r="E227" s="3">
        <v>0</v>
      </c>
      <c r="F227" s="5">
        <v>185</v>
      </c>
      <c r="G227" s="5">
        <v>10</v>
      </c>
      <c r="H227" s="4">
        <v>1297</v>
      </c>
      <c r="J227" s="30"/>
    </row>
    <row r="228" spans="1:13" x14ac:dyDescent="0.2">
      <c r="A228" s="11" t="s">
        <v>84</v>
      </c>
      <c r="B228" s="3">
        <v>7388</v>
      </c>
      <c r="C228" s="3">
        <v>3119</v>
      </c>
      <c r="D228" s="5">
        <v>1085</v>
      </c>
      <c r="E228" s="3">
        <v>0</v>
      </c>
      <c r="F228" s="5">
        <v>132</v>
      </c>
      <c r="G228" s="5">
        <v>7</v>
      </c>
      <c r="H228" s="4">
        <v>11731</v>
      </c>
      <c r="J228" s="30"/>
    </row>
    <row r="229" spans="1:13" x14ac:dyDescent="0.2">
      <c r="A229" s="11" t="s">
        <v>85</v>
      </c>
      <c r="B229" s="3">
        <v>1299</v>
      </c>
      <c r="C229" s="5">
        <v>1</v>
      </c>
      <c r="D229" s="5">
        <v>680</v>
      </c>
      <c r="E229" s="3">
        <v>0</v>
      </c>
      <c r="F229" s="5">
        <v>263</v>
      </c>
      <c r="G229" s="5">
        <v>18</v>
      </c>
      <c r="H229" s="4">
        <v>2261</v>
      </c>
      <c r="J229" s="30"/>
    </row>
    <row r="230" spans="1:13" x14ac:dyDescent="0.2">
      <c r="A230" s="11" t="s">
        <v>86</v>
      </c>
      <c r="B230" s="3">
        <v>16067</v>
      </c>
      <c r="C230" s="3">
        <v>4606</v>
      </c>
      <c r="D230" s="3">
        <v>4516</v>
      </c>
      <c r="E230" s="3">
        <v>1511</v>
      </c>
      <c r="F230" s="5">
        <v>643</v>
      </c>
      <c r="G230" s="5">
        <v>39</v>
      </c>
      <c r="H230" s="4">
        <v>27382</v>
      </c>
      <c r="J230" s="30"/>
    </row>
    <row r="231" spans="1:13" x14ac:dyDescent="0.2">
      <c r="A231" s="11" t="s">
        <v>87</v>
      </c>
      <c r="B231" s="3">
        <v>3443</v>
      </c>
      <c r="C231" s="5">
        <v>730</v>
      </c>
      <c r="D231" s="5">
        <v>0</v>
      </c>
      <c r="E231" s="3">
        <v>277</v>
      </c>
      <c r="F231" s="5">
        <v>228</v>
      </c>
      <c r="G231" s="5">
        <v>41</v>
      </c>
      <c r="H231" s="4">
        <v>4719</v>
      </c>
      <c r="J231" s="30"/>
    </row>
    <row r="232" spans="1:13" x14ac:dyDescent="0.2">
      <c r="A232" s="11" t="s">
        <v>88</v>
      </c>
      <c r="B232" s="3">
        <v>4260</v>
      </c>
      <c r="C232" s="3">
        <v>3781</v>
      </c>
      <c r="D232" s="5">
        <v>2442</v>
      </c>
      <c r="E232" s="3">
        <v>5464</v>
      </c>
      <c r="F232" s="5">
        <v>384</v>
      </c>
      <c r="G232" s="5">
        <v>24</v>
      </c>
      <c r="H232" s="4">
        <v>16355</v>
      </c>
      <c r="J232" s="30"/>
    </row>
    <row r="233" spans="1:13" x14ac:dyDescent="0.2">
      <c r="A233" s="11" t="s">
        <v>89</v>
      </c>
      <c r="B233" s="3">
        <v>7572</v>
      </c>
      <c r="C233" s="5">
        <v>6</v>
      </c>
      <c r="D233" s="5">
        <v>199</v>
      </c>
      <c r="E233" s="3">
        <v>260</v>
      </c>
      <c r="F233" s="5">
        <v>109</v>
      </c>
      <c r="G233" s="5">
        <v>0</v>
      </c>
      <c r="H233" s="4">
        <v>8146</v>
      </c>
      <c r="J233" s="30"/>
    </row>
    <row r="234" spans="1:13" x14ac:dyDescent="0.2">
      <c r="A234" s="12" t="s">
        <v>90</v>
      </c>
      <c r="B234" s="7">
        <f>SUM(B201:B233)</f>
        <v>138525</v>
      </c>
      <c r="C234" s="7">
        <f t="shared" ref="C234:F234" si="4">SUM(C201:C233)</f>
        <v>80360</v>
      </c>
      <c r="D234" s="7">
        <f t="shared" si="4"/>
        <v>26658</v>
      </c>
      <c r="E234" s="7">
        <f t="shared" si="4"/>
        <v>16330</v>
      </c>
      <c r="F234" s="7">
        <f t="shared" si="4"/>
        <v>14359</v>
      </c>
      <c r="G234" s="7">
        <f>SUM(G201:G233)</f>
        <v>727</v>
      </c>
      <c r="H234" s="8">
        <f>SUM(H201:H233)</f>
        <v>276959</v>
      </c>
      <c r="J234" s="30"/>
    </row>
    <row r="236" spans="1:13" x14ac:dyDescent="0.2">
      <c r="A236" s="1" t="s">
        <v>158</v>
      </c>
    </row>
    <row r="238" spans="1:13" ht="15.75" x14ac:dyDescent="0.25">
      <c r="A238" s="9" t="s">
        <v>408</v>
      </c>
    </row>
    <row r="240" spans="1:13" ht="15.75" x14ac:dyDescent="0.25">
      <c r="A240" s="146"/>
      <c r="B240" s="287" t="s">
        <v>166</v>
      </c>
      <c r="C240" s="288"/>
      <c r="D240" s="288"/>
      <c r="E240" s="289"/>
      <c r="F240" s="287" t="s">
        <v>167</v>
      </c>
      <c r="G240" s="288"/>
      <c r="H240" s="288"/>
      <c r="I240" s="289"/>
      <c r="J240" s="287" t="s">
        <v>42</v>
      </c>
      <c r="K240" s="288"/>
      <c r="L240" s="288"/>
      <c r="M240" s="289"/>
    </row>
    <row r="241" spans="1:13" ht="47.25" x14ac:dyDescent="0.25">
      <c r="A241" s="146" t="s">
        <v>108</v>
      </c>
      <c r="B241" s="146" t="s">
        <v>148</v>
      </c>
      <c r="C241" s="146" t="s">
        <v>149</v>
      </c>
      <c r="D241" s="146" t="s">
        <v>150</v>
      </c>
      <c r="E241" s="146" t="s">
        <v>179</v>
      </c>
      <c r="F241" s="146" t="s">
        <v>148</v>
      </c>
      <c r="G241" s="146" t="s">
        <v>149</v>
      </c>
      <c r="H241" s="146" t="s">
        <v>150</v>
      </c>
      <c r="I241" s="146" t="s">
        <v>179</v>
      </c>
      <c r="J241" s="146" t="s">
        <v>148</v>
      </c>
      <c r="K241" s="146" t="s">
        <v>149</v>
      </c>
      <c r="L241" s="146" t="s">
        <v>150</v>
      </c>
      <c r="M241" s="146" t="s">
        <v>179</v>
      </c>
    </row>
    <row r="242" spans="1:13" x14ac:dyDescent="0.2">
      <c r="A242" s="17" t="s">
        <v>55</v>
      </c>
      <c r="B242" s="162">
        <v>0</v>
      </c>
      <c r="C242" s="149">
        <v>18</v>
      </c>
      <c r="D242" s="45">
        <v>0</v>
      </c>
      <c r="E242" s="153">
        <f>SUM(B242:D242)</f>
        <v>18</v>
      </c>
      <c r="F242" s="162">
        <v>0</v>
      </c>
      <c r="G242" s="149">
        <v>200</v>
      </c>
      <c r="H242" s="45">
        <v>0</v>
      </c>
      <c r="I242" s="153">
        <f>SUM(F242:H242)</f>
        <v>200</v>
      </c>
      <c r="J242" s="46">
        <v>0</v>
      </c>
      <c r="K242" s="149">
        <v>218</v>
      </c>
      <c r="L242" s="153">
        <v>0</v>
      </c>
      <c r="M242" s="176">
        <f>SUM(J242:L242)</f>
        <v>218</v>
      </c>
    </row>
    <row r="243" spans="1:13" x14ac:dyDescent="0.2">
      <c r="A243" s="19" t="s">
        <v>56</v>
      </c>
      <c r="B243" s="37">
        <v>0</v>
      </c>
      <c r="C243" s="3">
        <v>20</v>
      </c>
      <c r="D243" s="47">
        <v>8</v>
      </c>
      <c r="E243" s="4">
        <f t="shared" ref="E243:E274" si="5">SUM(B243:D243)</f>
        <v>28</v>
      </c>
      <c r="F243" s="37">
        <v>12</v>
      </c>
      <c r="G243" s="3">
        <v>37</v>
      </c>
      <c r="H243" s="47">
        <v>11</v>
      </c>
      <c r="I243" s="4">
        <f t="shared" ref="I243:I274" si="6">SUM(F243:H243)</f>
        <v>60</v>
      </c>
      <c r="J243" s="48">
        <v>12</v>
      </c>
      <c r="K243" s="3">
        <v>57</v>
      </c>
      <c r="L243" s="4">
        <v>19</v>
      </c>
      <c r="M243" s="49">
        <f t="shared" ref="M243:M274" si="7">SUM(J243:L243)</f>
        <v>88</v>
      </c>
    </row>
    <row r="244" spans="1:13" x14ac:dyDescent="0.2">
      <c r="A244" s="19" t="s">
        <v>57</v>
      </c>
      <c r="B244" s="37">
        <v>30</v>
      </c>
      <c r="C244" s="3">
        <v>0</v>
      </c>
      <c r="D244" s="47">
        <v>0</v>
      </c>
      <c r="E244" s="4">
        <f t="shared" si="5"/>
        <v>30</v>
      </c>
      <c r="F244" s="37">
        <v>18</v>
      </c>
      <c r="G244" s="3">
        <v>80</v>
      </c>
      <c r="H244" s="47">
        <v>0</v>
      </c>
      <c r="I244" s="4">
        <f t="shared" si="6"/>
        <v>98</v>
      </c>
      <c r="J244" s="48">
        <v>48</v>
      </c>
      <c r="K244" s="3">
        <v>80</v>
      </c>
      <c r="L244" s="4">
        <v>0</v>
      </c>
      <c r="M244" s="49">
        <f t="shared" si="7"/>
        <v>128</v>
      </c>
    </row>
    <row r="245" spans="1:13" x14ac:dyDescent="0.2">
      <c r="A245" s="19" t="s">
        <v>58</v>
      </c>
      <c r="B245" s="37">
        <v>531</v>
      </c>
      <c r="C245" s="3">
        <v>-45</v>
      </c>
      <c r="D245" s="47">
        <v>-40</v>
      </c>
      <c r="E245" s="4">
        <f t="shared" si="5"/>
        <v>446</v>
      </c>
      <c r="F245" s="37">
        <v>1198</v>
      </c>
      <c r="G245" s="3">
        <v>114</v>
      </c>
      <c r="H245" s="47">
        <v>-10</v>
      </c>
      <c r="I245" s="4">
        <f t="shared" si="6"/>
        <v>1302</v>
      </c>
      <c r="J245" s="48">
        <v>1729</v>
      </c>
      <c r="K245" s="3">
        <v>69</v>
      </c>
      <c r="L245" s="4">
        <v>-50</v>
      </c>
      <c r="M245" s="49">
        <f t="shared" si="7"/>
        <v>1748</v>
      </c>
    </row>
    <row r="246" spans="1:13" x14ac:dyDescent="0.2">
      <c r="A246" s="19" t="s">
        <v>59</v>
      </c>
      <c r="B246" s="37">
        <v>0</v>
      </c>
      <c r="C246" s="3">
        <v>-30</v>
      </c>
      <c r="D246" s="47">
        <v>30</v>
      </c>
      <c r="E246" s="4">
        <f t="shared" si="5"/>
        <v>0</v>
      </c>
      <c r="F246" s="37">
        <v>-28</v>
      </c>
      <c r="G246" s="3">
        <v>14</v>
      </c>
      <c r="H246" s="47">
        <v>0</v>
      </c>
      <c r="I246" s="4">
        <f t="shared" si="6"/>
        <v>-14</v>
      </c>
      <c r="J246" s="48">
        <v>-28</v>
      </c>
      <c r="K246" s="3">
        <v>-16</v>
      </c>
      <c r="L246" s="4">
        <v>30</v>
      </c>
      <c r="M246" s="49">
        <f t="shared" si="7"/>
        <v>-14</v>
      </c>
    </row>
    <row r="247" spans="1:13" x14ac:dyDescent="0.2">
      <c r="A247" s="19" t="s">
        <v>60</v>
      </c>
      <c r="B247" s="37">
        <v>165</v>
      </c>
      <c r="C247" s="3">
        <v>-8</v>
      </c>
      <c r="D247" s="47">
        <v>-17</v>
      </c>
      <c r="E247" s="4">
        <f t="shared" si="5"/>
        <v>140</v>
      </c>
      <c r="F247" s="37">
        <v>8</v>
      </c>
      <c r="G247" s="3">
        <v>0</v>
      </c>
      <c r="H247" s="47">
        <v>-383</v>
      </c>
      <c r="I247" s="4">
        <f t="shared" si="6"/>
        <v>-375</v>
      </c>
      <c r="J247" s="48">
        <v>173</v>
      </c>
      <c r="K247" s="3">
        <v>-8</v>
      </c>
      <c r="L247" s="4">
        <v>-400</v>
      </c>
      <c r="M247" s="49">
        <f t="shared" si="7"/>
        <v>-235</v>
      </c>
    </row>
    <row r="248" spans="1:13" x14ac:dyDescent="0.2">
      <c r="A248" s="19" t="s">
        <v>61</v>
      </c>
      <c r="B248" s="37">
        <v>0</v>
      </c>
      <c r="C248" s="3">
        <v>0</v>
      </c>
      <c r="D248" s="47">
        <v>0</v>
      </c>
      <c r="E248" s="4">
        <f t="shared" si="5"/>
        <v>0</v>
      </c>
      <c r="F248" s="37">
        <v>619</v>
      </c>
      <c r="G248" s="3">
        <v>0</v>
      </c>
      <c r="H248" s="47">
        <v>0</v>
      </c>
      <c r="I248" s="4">
        <f t="shared" si="6"/>
        <v>619</v>
      </c>
      <c r="J248" s="48">
        <v>619</v>
      </c>
      <c r="K248" s="3">
        <v>0</v>
      </c>
      <c r="L248" s="4">
        <v>0</v>
      </c>
      <c r="M248" s="49">
        <f t="shared" si="7"/>
        <v>619</v>
      </c>
    </row>
    <row r="249" spans="1:13" x14ac:dyDescent="0.2">
      <c r="A249" s="19" t="s">
        <v>63</v>
      </c>
      <c r="B249" s="37">
        <v>0</v>
      </c>
      <c r="C249" s="3">
        <v>21</v>
      </c>
      <c r="D249" s="47">
        <v>-19</v>
      </c>
      <c r="E249" s="4">
        <f t="shared" si="5"/>
        <v>2</v>
      </c>
      <c r="F249" s="37">
        <v>0</v>
      </c>
      <c r="G249" s="3">
        <v>-119</v>
      </c>
      <c r="H249" s="47">
        <v>108</v>
      </c>
      <c r="I249" s="4">
        <f t="shared" si="6"/>
        <v>-11</v>
      </c>
      <c r="J249" s="48">
        <v>0</v>
      </c>
      <c r="K249" s="3">
        <v>-98</v>
      </c>
      <c r="L249" s="4">
        <v>89</v>
      </c>
      <c r="M249" s="49">
        <f t="shared" si="7"/>
        <v>-9</v>
      </c>
    </row>
    <row r="250" spans="1:13" x14ac:dyDescent="0.2">
      <c r="A250" s="19" t="s">
        <v>64</v>
      </c>
      <c r="B250" s="37">
        <v>0</v>
      </c>
      <c r="C250" s="3">
        <v>-46</v>
      </c>
      <c r="D250" s="47">
        <v>72</v>
      </c>
      <c r="E250" s="4">
        <f t="shared" si="5"/>
        <v>26</v>
      </c>
      <c r="F250" s="37">
        <v>1141</v>
      </c>
      <c r="G250" s="3">
        <v>-9</v>
      </c>
      <c r="H250" s="47">
        <v>-1</v>
      </c>
      <c r="I250" s="4">
        <f t="shared" si="6"/>
        <v>1131</v>
      </c>
      <c r="J250" s="48">
        <v>1141</v>
      </c>
      <c r="K250" s="3">
        <v>-55</v>
      </c>
      <c r="L250" s="4">
        <v>71</v>
      </c>
      <c r="M250" s="49">
        <f t="shared" si="7"/>
        <v>1157</v>
      </c>
    </row>
    <row r="251" spans="1:13" x14ac:dyDescent="0.2">
      <c r="A251" s="19" t="s">
        <v>65</v>
      </c>
      <c r="B251" s="37">
        <v>0</v>
      </c>
      <c r="C251" s="3">
        <v>69</v>
      </c>
      <c r="D251" s="47">
        <v>19</v>
      </c>
      <c r="E251" s="4">
        <f t="shared" si="5"/>
        <v>88</v>
      </c>
      <c r="F251" s="37">
        <v>-347</v>
      </c>
      <c r="G251" s="3">
        <v>0</v>
      </c>
      <c r="H251" s="47">
        <v>-8</v>
      </c>
      <c r="I251" s="4">
        <f t="shared" si="6"/>
        <v>-355</v>
      </c>
      <c r="J251" s="48">
        <v>-347</v>
      </c>
      <c r="K251" s="3">
        <v>69</v>
      </c>
      <c r="L251" s="4">
        <v>11</v>
      </c>
      <c r="M251" s="49">
        <f t="shared" si="7"/>
        <v>-267</v>
      </c>
    </row>
    <row r="252" spans="1:13" x14ac:dyDescent="0.2">
      <c r="A252" s="19" t="s">
        <v>66</v>
      </c>
      <c r="B252" s="37">
        <v>0</v>
      </c>
      <c r="C252" s="3">
        <v>-47</v>
      </c>
      <c r="D252" s="47">
        <v>8</v>
      </c>
      <c r="E252" s="4">
        <f t="shared" si="5"/>
        <v>-39</v>
      </c>
      <c r="F252" s="37">
        <v>857</v>
      </c>
      <c r="G252" s="3">
        <v>-180</v>
      </c>
      <c r="H252" s="47">
        <v>-7</v>
      </c>
      <c r="I252" s="4">
        <f t="shared" si="6"/>
        <v>670</v>
      </c>
      <c r="J252" s="48">
        <v>857</v>
      </c>
      <c r="K252" s="3">
        <v>-227</v>
      </c>
      <c r="L252" s="4">
        <v>1</v>
      </c>
      <c r="M252" s="49">
        <f t="shared" si="7"/>
        <v>631</v>
      </c>
    </row>
    <row r="253" spans="1:13" x14ac:dyDescent="0.2">
      <c r="A253" s="19" t="s">
        <v>67</v>
      </c>
      <c r="B253" s="37">
        <v>0</v>
      </c>
      <c r="C253" s="3">
        <v>28</v>
      </c>
      <c r="D253" s="47">
        <v>-4</v>
      </c>
      <c r="E253" s="4">
        <f t="shared" si="5"/>
        <v>24</v>
      </c>
      <c r="F253" s="37">
        <v>237</v>
      </c>
      <c r="G253" s="3">
        <v>-14</v>
      </c>
      <c r="H253" s="47">
        <v>346</v>
      </c>
      <c r="I253" s="4">
        <f t="shared" si="6"/>
        <v>569</v>
      </c>
      <c r="J253" s="48">
        <v>237</v>
      </c>
      <c r="K253" s="3">
        <v>14</v>
      </c>
      <c r="L253" s="4">
        <v>342</v>
      </c>
      <c r="M253" s="49">
        <f t="shared" si="7"/>
        <v>593</v>
      </c>
    </row>
    <row r="254" spans="1:13" x14ac:dyDescent="0.2">
      <c r="A254" s="19" t="s">
        <v>68</v>
      </c>
      <c r="B254" s="37">
        <v>17</v>
      </c>
      <c r="C254" s="3">
        <v>10</v>
      </c>
      <c r="D254" s="47">
        <v>0</v>
      </c>
      <c r="E254" s="4">
        <f t="shared" si="5"/>
        <v>27</v>
      </c>
      <c r="F254" s="37">
        <v>0</v>
      </c>
      <c r="G254" s="3">
        <v>0</v>
      </c>
      <c r="H254" s="47">
        <v>0</v>
      </c>
      <c r="I254" s="4">
        <f t="shared" si="6"/>
        <v>0</v>
      </c>
      <c r="J254" s="48">
        <v>17</v>
      </c>
      <c r="K254" s="3">
        <v>10</v>
      </c>
      <c r="L254" s="4">
        <v>0</v>
      </c>
      <c r="M254" s="49">
        <f t="shared" si="7"/>
        <v>27</v>
      </c>
    </row>
    <row r="255" spans="1:13" x14ac:dyDescent="0.2">
      <c r="A255" s="19" t="s">
        <v>69</v>
      </c>
      <c r="B255" s="37">
        <v>0</v>
      </c>
      <c r="C255" s="3">
        <v>-25</v>
      </c>
      <c r="D255" s="47">
        <v>23</v>
      </c>
      <c r="E255" s="4">
        <f t="shared" si="5"/>
        <v>-2</v>
      </c>
      <c r="F255" s="37">
        <v>64</v>
      </c>
      <c r="G255" s="3">
        <v>11</v>
      </c>
      <c r="H255" s="47">
        <v>2</v>
      </c>
      <c r="I255" s="4">
        <f t="shared" si="6"/>
        <v>77</v>
      </c>
      <c r="J255" s="48">
        <v>64</v>
      </c>
      <c r="K255" s="3">
        <v>-14</v>
      </c>
      <c r="L255" s="4">
        <v>25</v>
      </c>
      <c r="M255" s="49">
        <f t="shared" si="7"/>
        <v>75</v>
      </c>
    </row>
    <row r="256" spans="1:13" x14ac:dyDescent="0.2">
      <c r="A256" s="19" t="s">
        <v>70</v>
      </c>
      <c r="B256" s="37">
        <v>0</v>
      </c>
      <c r="C256" s="3">
        <v>176</v>
      </c>
      <c r="D256" s="47">
        <v>47</v>
      </c>
      <c r="E256" s="4">
        <f t="shared" si="5"/>
        <v>223</v>
      </c>
      <c r="F256" s="37">
        <v>0</v>
      </c>
      <c r="G256" s="3">
        <v>-60</v>
      </c>
      <c r="H256" s="47">
        <v>27</v>
      </c>
      <c r="I256" s="4">
        <f t="shared" si="6"/>
        <v>-33</v>
      </c>
      <c r="J256" s="48">
        <v>0</v>
      </c>
      <c r="K256" s="3">
        <v>116</v>
      </c>
      <c r="L256" s="4">
        <v>74</v>
      </c>
      <c r="M256" s="49">
        <f t="shared" si="7"/>
        <v>190</v>
      </c>
    </row>
    <row r="257" spans="1:13" x14ac:dyDescent="0.2">
      <c r="A257" s="19" t="s">
        <v>71</v>
      </c>
      <c r="B257" s="37">
        <v>0</v>
      </c>
      <c r="C257" s="3">
        <v>-18</v>
      </c>
      <c r="D257" s="47">
        <v>0</v>
      </c>
      <c r="E257" s="4">
        <f t="shared" si="5"/>
        <v>-18</v>
      </c>
      <c r="F257" s="37">
        <v>0</v>
      </c>
      <c r="G257" s="3">
        <v>0</v>
      </c>
      <c r="H257" s="47">
        <v>0</v>
      </c>
      <c r="I257" s="4">
        <f t="shared" si="6"/>
        <v>0</v>
      </c>
      <c r="J257" s="48">
        <v>0</v>
      </c>
      <c r="K257" s="3">
        <v>-18</v>
      </c>
      <c r="L257" s="4">
        <v>0</v>
      </c>
      <c r="M257" s="49">
        <f t="shared" si="7"/>
        <v>-18</v>
      </c>
    </row>
    <row r="258" spans="1:13" x14ac:dyDescent="0.2">
      <c r="A258" s="19" t="s">
        <v>72</v>
      </c>
      <c r="B258" s="37">
        <v>0</v>
      </c>
      <c r="C258" s="3">
        <v>0</v>
      </c>
      <c r="D258" s="47">
        <v>17</v>
      </c>
      <c r="E258" s="4">
        <f t="shared" si="5"/>
        <v>17</v>
      </c>
      <c r="F258" s="37">
        <v>0</v>
      </c>
      <c r="G258" s="3">
        <v>133</v>
      </c>
      <c r="H258" s="47">
        <v>966</v>
      </c>
      <c r="I258" s="4">
        <f t="shared" si="6"/>
        <v>1099</v>
      </c>
      <c r="J258" s="48">
        <v>0</v>
      </c>
      <c r="K258" s="3">
        <v>133</v>
      </c>
      <c r="L258" s="4">
        <v>983</v>
      </c>
      <c r="M258" s="49">
        <f t="shared" si="7"/>
        <v>1116</v>
      </c>
    </row>
    <row r="259" spans="1:13" x14ac:dyDescent="0.2">
      <c r="A259" s="19" t="s">
        <v>73</v>
      </c>
      <c r="B259" s="37">
        <v>0</v>
      </c>
      <c r="C259" s="3">
        <v>4</v>
      </c>
      <c r="D259" s="47">
        <v>0</v>
      </c>
      <c r="E259" s="4">
        <f t="shared" si="5"/>
        <v>4</v>
      </c>
      <c r="F259" s="37">
        <v>0</v>
      </c>
      <c r="G259" s="3">
        <v>29</v>
      </c>
      <c r="H259" s="47">
        <v>-9</v>
      </c>
      <c r="I259" s="4">
        <f t="shared" si="6"/>
        <v>20</v>
      </c>
      <c r="J259" s="48">
        <v>0</v>
      </c>
      <c r="K259" s="3">
        <v>33</v>
      </c>
      <c r="L259" s="4">
        <v>-9</v>
      </c>
      <c r="M259" s="49">
        <f t="shared" si="7"/>
        <v>24</v>
      </c>
    </row>
    <row r="260" spans="1:13" x14ac:dyDescent="0.2">
      <c r="A260" s="19" t="s">
        <v>74</v>
      </c>
      <c r="B260" s="37">
        <v>0</v>
      </c>
      <c r="C260" s="3">
        <v>-21</v>
      </c>
      <c r="D260" s="47">
        <v>0</v>
      </c>
      <c r="E260" s="4">
        <f t="shared" si="5"/>
        <v>-21</v>
      </c>
      <c r="F260" s="37">
        <v>257</v>
      </c>
      <c r="G260" s="3">
        <v>0</v>
      </c>
      <c r="H260" s="47">
        <v>-37</v>
      </c>
      <c r="I260" s="4">
        <f t="shared" si="6"/>
        <v>220</v>
      </c>
      <c r="J260" s="48">
        <v>257</v>
      </c>
      <c r="K260" s="3">
        <v>-21</v>
      </c>
      <c r="L260" s="4">
        <v>-37</v>
      </c>
      <c r="M260" s="49">
        <f t="shared" si="7"/>
        <v>199</v>
      </c>
    </row>
    <row r="261" spans="1:13" x14ac:dyDescent="0.2">
      <c r="A261" s="19" t="s">
        <v>75</v>
      </c>
      <c r="B261" s="37">
        <v>0</v>
      </c>
      <c r="C261" s="3">
        <v>50</v>
      </c>
      <c r="D261" s="47">
        <v>-119</v>
      </c>
      <c r="E261" s="4">
        <f t="shared" si="5"/>
        <v>-69</v>
      </c>
      <c r="F261" s="37">
        <v>0</v>
      </c>
      <c r="G261" s="3">
        <v>102</v>
      </c>
      <c r="H261" s="47">
        <v>-138</v>
      </c>
      <c r="I261" s="4">
        <f t="shared" si="6"/>
        <v>-36</v>
      </c>
      <c r="J261" s="48">
        <v>0</v>
      </c>
      <c r="K261" s="3">
        <v>152</v>
      </c>
      <c r="L261" s="4">
        <v>-257</v>
      </c>
      <c r="M261" s="49">
        <f t="shared" si="7"/>
        <v>-105</v>
      </c>
    </row>
    <row r="262" spans="1:13" x14ac:dyDescent="0.2">
      <c r="A262" s="19" t="s">
        <v>76</v>
      </c>
      <c r="B262" s="37">
        <v>245</v>
      </c>
      <c r="C262" s="3">
        <v>10</v>
      </c>
      <c r="D262" s="47">
        <v>18</v>
      </c>
      <c r="E262" s="4">
        <f t="shared" si="5"/>
        <v>273</v>
      </c>
      <c r="F262" s="37">
        <v>0</v>
      </c>
      <c r="G262" s="3">
        <v>-17</v>
      </c>
      <c r="H262" s="47">
        <v>-14</v>
      </c>
      <c r="I262" s="4">
        <f t="shared" si="6"/>
        <v>-31</v>
      </c>
      <c r="J262" s="48">
        <v>245</v>
      </c>
      <c r="K262" s="3">
        <v>-7</v>
      </c>
      <c r="L262" s="4">
        <v>4</v>
      </c>
      <c r="M262" s="49">
        <f t="shared" si="7"/>
        <v>242</v>
      </c>
    </row>
    <row r="263" spans="1:13" x14ac:dyDescent="0.2">
      <c r="A263" s="19" t="s">
        <v>77</v>
      </c>
      <c r="B263" s="37">
        <v>0</v>
      </c>
      <c r="C263" s="3">
        <v>-33</v>
      </c>
      <c r="D263" s="47">
        <v>41</v>
      </c>
      <c r="E263" s="4">
        <f t="shared" si="5"/>
        <v>8</v>
      </c>
      <c r="F263" s="37">
        <v>1106</v>
      </c>
      <c r="G263" s="3">
        <v>-20</v>
      </c>
      <c r="H263" s="47">
        <v>-9</v>
      </c>
      <c r="I263" s="4">
        <f t="shared" si="6"/>
        <v>1077</v>
      </c>
      <c r="J263" s="48">
        <v>1106</v>
      </c>
      <c r="K263" s="3">
        <v>-53</v>
      </c>
      <c r="L263" s="4">
        <v>32</v>
      </c>
      <c r="M263" s="49">
        <f t="shared" si="7"/>
        <v>1085</v>
      </c>
    </row>
    <row r="264" spans="1:13" x14ac:dyDescent="0.2">
      <c r="A264" s="19" t="s">
        <v>78</v>
      </c>
      <c r="B264" s="37">
        <v>40</v>
      </c>
      <c r="C264" s="3">
        <v>0</v>
      </c>
      <c r="D264" s="47">
        <v>-9</v>
      </c>
      <c r="E264" s="4">
        <f t="shared" si="5"/>
        <v>31</v>
      </c>
      <c r="F264" s="37">
        <v>213</v>
      </c>
      <c r="G264" s="3">
        <v>46</v>
      </c>
      <c r="H264" s="47">
        <v>0</v>
      </c>
      <c r="I264" s="4">
        <f t="shared" si="6"/>
        <v>259</v>
      </c>
      <c r="J264" s="48">
        <v>253</v>
      </c>
      <c r="K264" s="3">
        <v>46</v>
      </c>
      <c r="L264" s="4">
        <v>-9</v>
      </c>
      <c r="M264" s="49">
        <f t="shared" si="7"/>
        <v>290</v>
      </c>
    </row>
    <row r="265" spans="1:13" x14ac:dyDescent="0.2">
      <c r="A265" s="19" t="s">
        <v>80</v>
      </c>
      <c r="B265" s="37">
        <v>0</v>
      </c>
      <c r="C265" s="3">
        <v>0</v>
      </c>
      <c r="D265" s="47">
        <v>0</v>
      </c>
      <c r="E265" s="4">
        <f t="shared" si="5"/>
        <v>0</v>
      </c>
      <c r="F265" s="37">
        <v>0</v>
      </c>
      <c r="G265" s="3">
        <v>-36</v>
      </c>
      <c r="H265" s="47">
        <v>0</v>
      </c>
      <c r="I265" s="4">
        <f t="shared" si="6"/>
        <v>-36</v>
      </c>
      <c r="J265" s="48">
        <v>0</v>
      </c>
      <c r="K265" s="3">
        <v>-36</v>
      </c>
      <c r="L265" s="4">
        <v>0</v>
      </c>
      <c r="M265" s="49">
        <f t="shared" si="7"/>
        <v>-36</v>
      </c>
    </row>
    <row r="266" spans="1:13" x14ac:dyDescent="0.2">
      <c r="A266" s="19" t="s">
        <v>81</v>
      </c>
      <c r="B266" s="37">
        <v>0</v>
      </c>
      <c r="C266" s="3">
        <v>0</v>
      </c>
      <c r="D266" s="47">
        <v>184</v>
      </c>
      <c r="E266" s="4">
        <f t="shared" si="5"/>
        <v>184</v>
      </c>
      <c r="F266" s="37">
        <v>1396</v>
      </c>
      <c r="G266" s="3">
        <v>0</v>
      </c>
      <c r="H266" s="47">
        <v>-31</v>
      </c>
      <c r="I266" s="4">
        <f t="shared" si="6"/>
        <v>1365</v>
      </c>
      <c r="J266" s="48">
        <v>1396</v>
      </c>
      <c r="K266" s="3">
        <v>0</v>
      </c>
      <c r="L266" s="4">
        <v>153</v>
      </c>
      <c r="M266" s="49">
        <f t="shared" si="7"/>
        <v>1549</v>
      </c>
    </row>
    <row r="267" spans="1:13" x14ac:dyDescent="0.2">
      <c r="A267" s="19" t="s">
        <v>82</v>
      </c>
      <c r="B267" s="37">
        <v>7</v>
      </c>
      <c r="C267" s="3">
        <v>-4</v>
      </c>
      <c r="D267" s="47">
        <v>166</v>
      </c>
      <c r="E267" s="4">
        <f t="shared" si="5"/>
        <v>169</v>
      </c>
      <c r="F267" s="37">
        <v>0</v>
      </c>
      <c r="G267" s="3">
        <v>85</v>
      </c>
      <c r="H267" s="47">
        <v>0</v>
      </c>
      <c r="I267" s="4">
        <f t="shared" si="6"/>
        <v>85</v>
      </c>
      <c r="J267" s="48">
        <v>7</v>
      </c>
      <c r="K267" s="3">
        <v>81</v>
      </c>
      <c r="L267" s="4">
        <v>166</v>
      </c>
      <c r="M267" s="49">
        <f t="shared" si="7"/>
        <v>254</v>
      </c>
    </row>
    <row r="268" spans="1:13" x14ac:dyDescent="0.2">
      <c r="A268" s="19" t="s">
        <v>83</v>
      </c>
      <c r="B268" s="37">
        <v>49</v>
      </c>
      <c r="C268" s="3">
        <v>-13</v>
      </c>
      <c r="D268" s="47">
        <v>0</v>
      </c>
      <c r="E268" s="4">
        <f t="shared" si="5"/>
        <v>36</v>
      </c>
      <c r="F268" s="37">
        <v>0</v>
      </c>
      <c r="G268" s="3">
        <v>-162</v>
      </c>
      <c r="H268" s="47">
        <v>0</v>
      </c>
      <c r="I268" s="4">
        <f t="shared" si="6"/>
        <v>-162</v>
      </c>
      <c r="J268" s="48">
        <v>49</v>
      </c>
      <c r="K268" s="3">
        <v>-175</v>
      </c>
      <c r="L268" s="4">
        <v>0</v>
      </c>
      <c r="M268" s="49">
        <f t="shared" si="7"/>
        <v>-126</v>
      </c>
    </row>
    <row r="269" spans="1:13" x14ac:dyDescent="0.2">
      <c r="A269" s="19" t="s">
        <v>84</v>
      </c>
      <c r="B269" s="37">
        <v>0</v>
      </c>
      <c r="C269" s="3">
        <v>-10</v>
      </c>
      <c r="D269" s="47">
        <v>-31</v>
      </c>
      <c r="E269" s="4">
        <f t="shared" si="5"/>
        <v>-41</v>
      </c>
      <c r="F269" s="37">
        <v>770</v>
      </c>
      <c r="G269" s="3">
        <v>-62</v>
      </c>
      <c r="H269" s="47">
        <v>30</v>
      </c>
      <c r="I269" s="4">
        <f t="shared" si="6"/>
        <v>738</v>
      </c>
      <c r="J269" s="48">
        <v>770</v>
      </c>
      <c r="K269" s="3">
        <v>-72</v>
      </c>
      <c r="L269" s="4">
        <v>-1</v>
      </c>
      <c r="M269" s="49">
        <f t="shared" si="7"/>
        <v>697</v>
      </c>
    </row>
    <row r="270" spans="1:13" x14ac:dyDescent="0.2">
      <c r="A270" s="19" t="s">
        <v>85</v>
      </c>
      <c r="B270" s="37">
        <v>0</v>
      </c>
      <c r="C270" s="3">
        <v>-11</v>
      </c>
      <c r="D270" s="47">
        <v>19</v>
      </c>
      <c r="E270" s="4">
        <f t="shared" si="5"/>
        <v>8</v>
      </c>
      <c r="F270" s="37">
        <v>0</v>
      </c>
      <c r="G270" s="3">
        <v>32</v>
      </c>
      <c r="H270" s="47">
        <v>-12</v>
      </c>
      <c r="I270" s="4">
        <f t="shared" si="6"/>
        <v>20</v>
      </c>
      <c r="J270" s="48">
        <v>0</v>
      </c>
      <c r="K270" s="3">
        <v>21</v>
      </c>
      <c r="L270" s="4">
        <v>7</v>
      </c>
      <c r="M270" s="49">
        <f t="shared" si="7"/>
        <v>28</v>
      </c>
    </row>
    <row r="271" spans="1:13" x14ac:dyDescent="0.2">
      <c r="A271" s="19" t="s">
        <v>86</v>
      </c>
      <c r="B271" s="37">
        <v>-8</v>
      </c>
      <c r="C271" s="3">
        <v>0</v>
      </c>
      <c r="D271" s="47">
        <v>19</v>
      </c>
      <c r="E271" s="4">
        <f t="shared" si="5"/>
        <v>11</v>
      </c>
      <c r="F271" s="37">
        <v>476</v>
      </c>
      <c r="G271" s="3">
        <v>0</v>
      </c>
      <c r="H271" s="47">
        <v>2</v>
      </c>
      <c r="I271" s="4">
        <f t="shared" si="6"/>
        <v>478</v>
      </c>
      <c r="J271" s="48">
        <v>468</v>
      </c>
      <c r="K271" s="3">
        <v>0</v>
      </c>
      <c r="L271" s="4">
        <v>21</v>
      </c>
      <c r="M271" s="49">
        <f t="shared" si="7"/>
        <v>489</v>
      </c>
    </row>
    <row r="272" spans="1:13" x14ac:dyDescent="0.2">
      <c r="A272" s="19" t="s">
        <v>87</v>
      </c>
      <c r="B272" s="37">
        <v>353</v>
      </c>
      <c r="C272" s="3">
        <v>-19</v>
      </c>
      <c r="D272" s="47">
        <v>5</v>
      </c>
      <c r="E272" s="4">
        <f t="shared" si="5"/>
        <v>339</v>
      </c>
      <c r="F272" s="37">
        <v>0</v>
      </c>
      <c r="G272" s="3">
        <v>0</v>
      </c>
      <c r="H272" s="47">
        <v>0</v>
      </c>
      <c r="I272" s="4">
        <f t="shared" si="6"/>
        <v>0</v>
      </c>
      <c r="J272" s="48">
        <v>353</v>
      </c>
      <c r="K272" s="3">
        <v>-19</v>
      </c>
      <c r="L272" s="4">
        <v>5</v>
      </c>
      <c r="M272" s="49">
        <f t="shared" si="7"/>
        <v>339</v>
      </c>
    </row>
    <row r="273" spans="1:13" x14ac:dyDescent="0.2">
      <c r="A273" s="19" t="s">
        <v>88</v>
      </c>
      <c r="B273" s="37">
        <v>0</v>
      </c>
      <c r="C273" s="3">
        <v>25</v>
      </c>
      <c r="D273" s="47">
        <v>-7</v>
      </c>
      <c r="E273" s="4">
        <f t="shared" si="5"/>
        <v>18</v>
      </c>
      <c r="F273" s="37">
        <v>0</v>
      </c>
      <c r="G273" s="3">
        <v>77</v>
      </c>
      <c r="H273" s="47">
        <v>0</v>
      </c>
      <c r="I273" s="4">
        <f t="shared" si="6"/>
        <v>77</v>
      </c>
      <c r="J273" s="48">
        <v>0</v>
      </c>
      <c r="K273" s="3">
        <v>102</v>
      </c>
      <c r="L273" s="4">
        <v>-7</v>
      </c>
      <c r="M273" s="49">
        <f t="shared" si="7"/>
        <v>95</v>
      </c>
    </row>
    <row r="274" spans="1:13" x14ac:dyDescent="0.2">
      <c r="A274" s="19" t="s">
        <v>89</v>
      </c>
      <c r="B274" s="37">
        <v>0</v>
      </c>
      <c r="C274" s="3">
        <v>-57</v>
      </c>
      <c r="D274" s="47">
        <v>4</v>
      </c>
      <c r="E274" s="4">
        <f t="shared" si="5"/>
        <v>-53</v>
      </c>
      <c r="F274" s="37">
        <v>0</v>
      </c>
      <c r="G274" s="3">
        <v>25</v>
      </c>
      <c r="H274" s="47">
        <v>-177</v>
      </c>
      <c r="I274" s="4">
        <f t="shared" si="6"/>
        <v>-152</v>
      </c>
      <c r="J274" s="48">
        <v>0</v>
      </c>
      <c r="K274" s="3">
        <v>-32</v>
      </c>
      <c r="L274" s="4">
        <v>-173</v>
      </c>
      <c r="M274" s="49">
        <f t="shared" si="7"/>
        <v>-205</v>
      </c>
    </row>
    <row r="275" spans="1:13" x14ac:dyDescent="0.2">
      <c r="A275" s="195" t="s">
        <v>90</v>
      </c>
      <c r="B275" s="39">
        <f>SUM(B242:B274)</f>
        <v>1429</v>
      </c>
      <c r="C275" s="7">
        <f t="shared" ref="C275:M275" si="8">SUM(C242:C274)</f>
        <v>44</v>
      </c>
      <c r="D275" s="50">
        <v>434</v>
      </c>
      <c r="E275" s="8">
        <f t="shared" si="8"/>
        <v>1907</v>
      </c>
      <c r="F275" s="39">
        <f>SUM(F242:F274)</f>
        <v>7997</v>
      </c>
      <c r="G275" s="7">
        <f t="shared" si="8"/>
        <v>306</v>
      </c>
      <c r="H275" s="7">
        <f t="shared" si="8"/>
        <v>656</v>
      </c>
      <c r="I275" s="8">
        <f t="shared" si="8"/>
        <v>8959</v>
      </c>
      <c r="J275" s="39">
        <f>SUM(J242:J274)</f>
        <v>9426</v>
      </c>
      <c r="K275" s="7">
        <f t="shared" si="8"/>
        <v>350</v>
      </c>
      <c r="L275" s="8">
        <f t="shared" ref="L275" si="9">SUM(L242:L274)</f>
        <v>1090</v>
      </c>
      <c r="M275" s="51">
        <f t="shared" si="8"/>
        <v>10866</v>
      </c>
    </row>
  </sheetData>
  <mergeCells count="19">
    <mergeCell ref="B240:E240"/>
    <mergeCell ref="F240:I240"/>
    <mergeCell ref="J240:M240"/>
    <mergeCell ref="A119:A120"/>
    <mergeCell ref="B119:E119"/>
    <mergeCell ref="F119:I119"/>
    <mergeCell ref="J119:M119"/>
    <mergeCell ref="N119:N120"/>
    <mergeCell ref="N80:N81"/>
    <mergeCell ref="A80:A81"/>
    <mergeCell ref="B80:E80"/>
    <mergeCell ref="A161:A162"/>
    <mergeCell ref="B161:H161"/>
    <mergeCell ref="A3:A4"/>
    <mergeCell ref="B3:D3"/>
    <mergeCell ref="E3:G3"/>
    <mergeCell ref="H3:J3"/>
    <mergeCell ref="F80:I80"/>
    <mergeCell ref="J80:M8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75"/>
  <sheetViews>
    <sheetView workbookViewId="0">
      <pane xSplit="1" topLeftCell="B1" activePane="topRight" state="frozen"/>
      <selection pane="topRight"/>
    </sheetView>
  </sheetViews>
  <sheetFormatPr defaultColWidth="8.625" defaultRowHeight="15" x14ac:dyDescent="0.2"/>
  <cols>
    <col min="1" max="1" width="26.875" style="1" customWidth="1"/>
    <col min="2" max="16384" width="8.625" style="1"/>
  </cols>
  <sheetData>
    <row r="1" spans="1:11" ht="15.75" x14ac:dyDescent="0.25">
      <c r="A1" s="9" t="s">
        <v>409</v>
      </c>
    </row>
    <row r="3" spans="1:11" ht="15.75" x14ac:dyDescent="0.2">
      <c r="A3" s="225" t="s">
        <v>108</v>
      </c>
      <c r="B3" s="226" t="s">
        <v>28</v>
      </c>
      <c r="C3" s="226" t="s">
        <v>29</v>
      </c>
      <c r="D3" s="226" t="s">
        <v>30</v>
      </c>
      <c r="E3" s="226" t="s">
        <v>31</v>
      </c>
      <c r="F3" s="226" t="s">
        <v>32</v>
      </c>
      <c r="G3" s="226" t="s">
        <v>33</v>
      </c>
      <c r="H3" s="226" t="s">
        <v>34</v>
      </c>
      <c r="I3" s="226" t="s">
        <v>35</v>
      </c>
      <c r="J3" s="227" t="s">
        <v>36</v>
      </c>
      <c r="K3" s="227" t="s">
        <v>37</v>
      </c>
    </row>
    <row r="4" spans="1:11" x14ac:dyDescent="0.2">
      <c r="A4" s="138" t="s">
        <v>55</v>
      </c>
      <c r="B4" s="157">
        <v>146</v>
      </c>
      <c r="C4" s="157">
        <v>238</v>
      </c>
      <c r="D4" s="157">
        <v>112</v>
      </c>
      <c r="E4" s="157">
        <v>57</v>
      </c>
      <c r="F4" s="157">
        <v>166</v>
      </c>
      <c r="G4" s="157">
        <v>151</v>
      </c>
      <c r="H4" s="157">
        <v>71</v>
      </c>
      <c r="I4" s="157">
        <v>130</v>
      </c>
      <c r="J4" s="157">
        <v>108</v>
      </c>
      <c r="K4" s="158">
        <v>199</v>
      </c>
    </row>
    <row r="5" spans="1:11" x14ac:dyDescent="0.2">
      <c r="A5" s="207" t="s">
        <v>56</v>
      </c>
      <c r="B5" s="215">
        <v>98</v>
      </c>
      <c r="C5" s="215">
        <v>64</v>
      </c>
      <c r="D5" s="215">
        <v>82</v>
      </c>
      <c r="E5" s="215">
        <v>74</v>
      </c>
      <c r="F5" s="215">
        <v>93</v>
      </c>
      <c r="G5" s="215">
        <v>85</v>
      </c>
      <c r="H5" s="215">
        <v>76</v>
      </c>
      <c r="I5" s="215">
        <v>66</v>
      </c>
      <c r="J5" s="215">
        <v>108</v>
      </c>
      <c r="K5" s="228">
        <v>94</v>
      </c>
    </row>
    <row r="6" spans="1:11" x14ac:dyDescent="0.2">
      <c r="A6" s="207" t="s">
        <v>57</v>
      </c>
      <c r="B6" s="215">
        <v>76</v>
      </c>
      <c r="C6" s="215">
        <v>81</v>
      </c>
      <c r="D6" s="215">
        <v>42</v>
      </c>
      <c r="E6" s="215">
        <v>70</v>
      </c>
      <c r="F6" s="215">
        <v>98</v>
      </c>
      <c r="G6" s="215">
        <v>64</v>
      </c>
      <c r="H6" s="215">
        <v>107</v>
      </c>
      <c r="I6" s="215">
        <v>69</v>
      </c>
      <c r="J6" s="215">
        <v>62</v>
      </c>
      <c r="K6" s="228">
        <v>77</v>
      </c>
    </row>
    <row r="7" spans="1:11" x14ac:dyDescent="0.2">
      <c r="A7" s="207" t="s">
        <v>58</v>
      </c>
      <c r="B7" s="215">
        <v>145</v>
      </c>
      <c r="C7" s="215">
        <v>150</v>
      </c>
      <c r="D7" s="215">
        <v>156</v>
      </c>
      <c r="E7" s="215">
        <v>141</v>
      </c>
      <c r="F7" s="215">
        <v>137</v>
      </c>
      <c r="G7" s="215">
        <v>130</v>
      </c>
      <c r="H7" s="215">
        <v>110</v>
      </c>
      <c r="I7" s="215">
        <v>169</v>
      </c>
      <c r="J7" s="215">
        <v>198</v>
      </c>
      <c r="K7" s="228">
        <v>175</v>
      </c>
    </row>
    <row r="8" spans="1:11" x14ac:dyDescent="0.2">
      <c r="A8" s="207" t="s">
        <v>59</v>
      </c>
      <c r="B8" s="215">
        <v>35</v>
      </c>
      <c r="C8" s="215">
        <v>30</v>
      </c>
      <c r="D8" s="215">
        <v>49</v>
      </c>
      <c r="E8" s="215">
        <v>46</v>
      </c>
      <c r="F8" s="215">
        <v>49</v>
      </c>
      <c r="G8" s="215">
        <v>31</v>
      </c>
      <c r="H8" s="215">
        <v>35</v>
      </c>
      <c r="I8" s="215">
        <v>55</v>
      </c>
      <c r="J8" s="215">
        <v>56</v>
      </c>
      <c r="K8" s="228">
        <v>52</v>
      </c>
    </row>
    <row r="9" spans="1:11" x14ac:dyDescent="0.2">
      <c r="A9" s="207" t="s">
        <v>60</v>
      </c>
      <c r="B9" s="215">
        <v>229</v>
      </c>
      <c r="C9" s="215">
        <v>184</v>
      </c>
      <c r="D9" s="215">
        <v>186</v>
      </c>
      <c r="E9" s="215">
        <v>116</v>
      </c>
      <c r="F9" s="215">
        <v>178</v>
      </c>
      <c r="G9" s="215">
        <v>165</v>
      </c>
      <c r="H9" s="215">
        <v>163</v>
      </c>
      <c r="I9" s="215">
        <v>154</v>
      </c>
      <c r="J9" s="215">
        <v>225</v>
      </c>
      <c r="K9" s="228">
        <v>178</v>
      </c>
    </row>
    <row r="10" spans="1:11" x14ac:dyDescent="0.2">
      <c r="A10" s="207" t="s">
        <v>61</v>
      </c>
      <c r="B10" s="215">
        <v>505</v>
      </c>
      <c r="C10" s="215">
        <v>500</v>
      </c>
      <c r="D10" s="215">
        <v>306</v>
      </c>
      <c r="E10" s="215">
        <v>857</v>
      </c>
      <c r="F10" s="215">
        <v>376</v>
      </c>
      <c r="G10" s="215">
        <v>808</v>
      </c>
      <c r="H10" s="215">
        <v>478</v>
      </c>
      <c r="I10" s="215">
        <v>298</v>
      </c>
      <c r="J10" s="215">
        <v>444</v>
      </c>
      <c r="K10" s="228">
        <v>369</v>
      </c>
    </row>
    <row r="11" spans="1:11" x14ac:dyDescent="0.2">
      <c r="A11" s="207" t="s">
        <v>63</v>
      </c>
      <c r="B11" s="215">
        <v>98</v>
      </c>
      <c r="C11" s="215">
        <v>121</v>
      </c>
      <c r="D11" s="215">
        <v>101</v>
      </c>
      <c r="E11" s="215">
        <v>75</v>
      </c>
      <c r="F11" s="215">
        <v>82</v>
      </c>
      <c r="G11" s="215">
        <v>77</v>
      </c>
      <c r="H11" s="215">
        <v>97</v>
      </c>
      <c r="I11" s="215">
        <v>177</v>
      </c>
      <c r="J11" s="215">
        <v>116</v>
      </c>
      <c r="K11" s="228">
        <v>173</v>
      </c>
    </row>
    <row r="12" spans="1:11" x14ac:dyDescent="0.2">
      <c r="A12" s="207" t="s">
        <v>64</v>
      </c>
      <c r="B12" s="215">
        <v>159</v>
      </c>
      <c r="C12" s="215">
        <v>110</v>
      </c>
      <c r="D12" s="215">
        <v>112</v>
      </c>
      <c r="E12" s="215">
        <v>102</v>
      </c>
      <c r="F12" s="215">
        <v>101</v>
      </c>
      <c r="G12" s="215">
        <v>121</v>
      </c>
      <c r="H12" s="215">
        <v>101</v>
      </c>
      <c r="I12" s="215">
        <v>105</v>
      </c>
      <c r="J12" s="215">
        <v>127</v>
      </c>
      <c r="K12" s="228">
        <v>126</v>
      </c>
    </row>
    <row r="13" spans="1:11" x14ac:dyDescent="0.2">
      <c r="A13" s="207" t="s">
        <v>65</v>
      </c>
      <c r="B13" s="215">
        <v>68</v>
      </c>
      <c r="C13" s="215">
        <v>61</v>
      </c>
      <c r="D13" s="215">
        <v>86</v>
      </c>
      <c r="E13" s="215">
        <v>59</v>
      </c>
      <c r="F13" s="215">
        <v>73</v>
      </c>
      <c r="G13" s="215">
        <v>97</v>
      </c>
      <c r="H13" s="215">
        <v>67</v>
      </c>
      <c r="I13" s="215">
        <v>72</v>
      </c>
      <c r="J13" s="215">
        <v>71</v>
      </c>
      <c r="K13" s="228">
        <v>65</v>
      </c>
    </row>
    <row r="14" spans="1:11" x14ac:dyDescent="0.2">
      <c r="A14" s="207" t="s">
        <v>66</v>
      </c>
      <c r="B14" s="215">
        <v>122</v>
      </c>
      <c r="C14" s="215">
        <v>110</v>
      </c>
      <c r="D14" s="215">
        <v>239</v>
      </c>
      <c r="E14" s="215">
        <v>144</v>
      </c>
      <c r="F14" s="215">
        <v>156</v>
      </c>
      <c r="G14" s="215">
        <v>102</v>
      </c>
      <c r="H14" s="215">
        <v>201</v>
      </c>
      <c r="I14" s="215">
        <v>238</v>
      </c>
      <c r="J14" s="215">
        <v>150</v>
      </c>
      <c r="K14" s="228">
        <v>300</v>
      </c>
    </row>
    <row r="15" spans="1:11" x14ac:dyDescent="0.2">
      <c r="A15" s="207" t="s">
        <v>67</v>
      </c>
      <c r="B15" s="215">
        <v>222</v>
      </c>
      <c r="C15" s="215">
        <v>246</v>
      </c>
      <c r="D15" s="215">
        <v>198</v>
      </c>
      <c r="E15" s="215">
        <v>230</v>
      </c>
      <c r="F15" s="215">
        <v>242</v>
      </c>
      <c r="G15" s="215">
        <v>235</v>
      </c>
      <c r="H15" s="215">
        <v>246</v>
      </c>
      <c r="I15" s="215">
        <v>235</v>
      </c>
      <c r="J15" s="215">
        <v>255</v>
      </c>
      <c r="K15" s="228">
        <v>195</v>
      </c>
    </row>
    <row r="16" spans="1:11" x14ac:dyDescent="0.2">
      <c r="A16" s="207" t="s">
        <v>68</v>
      </c>
      <c r="B16" s="215">
        <v>207</v>
      </c>
      <c r="C16" s="215">
        <v>209</v>
      </c>
      <c r="D16" s="215">
        <v>231</v>
      </c>
      <c r="E16" s="215">
        <v>205</v>
      </c>
      <c r="F16" s="215">
        <v>223</v>
      </c>
      <c r="G16" s="215">
        <v>275</v>
      </c>
      <c r="H16" s="215">
        <v>173</v>
      </c>
      <c r="I16" s="215">
        <v>184</v>
      </c>
      <c r="J16" s="215">
        <v>156</v>
      </c>
      <c r="K16" s="228">
        <v>176</v>
      </c>
    </row>
    <row r="17" spans="1:11" x14ac:dyDescent="0.2">
      <c r="A17" s="207" t="s">
        <v>69</v>
      </c>
      <c r="B17" s="215">
        <v>159</v>
      </c>
      <c r="C17" s="215">
        <v>107</v>
      </c>
      <c r="D17" s="215">
        <v>79</v>
      </c>
      <c r="E17" s="215">
        <v>252</v>
      </c>
      <c r="F17" s="215">
        <v>164</v>
      </c>
      <c r="G17" s="215">
        <v>112</v>
      </c>
      <c r="H17" s="215">
        <v>125</v>
      </c>
      <c r="I17" s="215">
        <v>235</v>
      </c>
      <c r="J17" s="215">
        <v>134</v>
      </c>
      <c r="K17" s="228">
        <v>143</v>
      </c>
    </row>
    <row r="18" spans="1:11" x14ac:dyDescent="0.2">
      <c r="A18" s="207" t="s">
        <v>70</v>
      </c>
      <c r="B18" s="215">
        <v>71</v>
      </c>
      <c r="C18" s="215">
        <v>116</v>
      </c>
      <c r="D18" s="215">
        <v>79</v>
      </c>
      <c r="E18" s="215">
        <v>61</v>
      </c>
      <c r="F18" s="215">
        <v>95</v>
      </c>
      <c r="G18" s="215">
        <v>83</v>
      </c>
      <c r="H18" s="215">
        <v>82</v>
      </c>
      <c r="I18" s="215">
        <v>75</v>
      </c>
      <c r="J18" s="215">
        <v>128</v>
      </c>
      <c r="K18" s="228">
        <v>101</v>
      </c>
    </row>
    <row r="19" spans="1:11" x14ac:dyDescent="0.2">
      <c r="A19" s="207" t="s">
        <v>71</v>
      </c>
      <c r="B19" s="215">
        <v>71</v>
      </c>
      <c r="C19" s="215">
        <v>72</v>
      </c>
      <c r="D19" s="215">
        <v>53</v>
      </c>
      <c r="E19" s="215">
        <v>68</v>
      </c>
      <c r="F19" s="215">
        <v>48</v>
      </c>
      <c r="G19" s="215">
        <v>37</v>
      </c>
      <c r="H19" s="215">
        <v>53</v>
      </c>
      <c r="I19" s="215">
        <v>96</v>
      </c>
      <c r="J19" s="215">
        <v>51</v>
      </c>
      <c r="K19" s="228">
        <v>89</v>
      </c>
    </row>
    <row r="20" spans="1:11" x14ac:dyDescent="0.2">
      <c r="A20" s="207" t="s">
        <v>72</v>
      </c>
      <c r="B20" s="215">
        <v>60</v>
      </c>
      <c r="C20" s="215">
        <v>93</v>
      </c>
      <c r="D20" s="215">
        <v>44</v>
      </c>
      <c r="E20" s="215">
        <v>25</v>
      </c>
      <c r="F20" s="215">
        <v>101</v>
      </c>
      <c r="G20" s="215">
        <v>53</v>
      </c>
      <c r="H20" s="215">
        <v>54</v>
      </c>
      <c r="I20" s="215">
        <v>57</v>
      </c>
      <c r="J20" s="215">
        <v>68</v>
      </c>
      <c r="K20" s="228">
        <v>67</v>
      </c>
    </row>
    <row r="21" spans="1:11" x14ac:dyDescent="0.2">
      <c r="A21" s="207" t="s">
        <v>73</v>
      </c>
      <c r="B21" s="215">
        <v>119</v>
      </c>
      <c r="C21" s="215">
        <v>184</v>
      </c>
      <c r="D21" s="215">
        <v>94</v>
      </c>
      <c r="E21" s="215">
        <v>78</v>
      </c>
      <c r="F21" s="215">
        <v>55</v>
      </c>
      <c r="G21" s="215">
        <v>119</v>
      </c>
      <c r="H21" s="215">
        <v>116</v>
      </c>
      <c r="I21" s="215">
        <v>115</v>
      </c>
      <c r="J21" s="215">
        <v>148</v>
      </c>
      <c r="K21" s="228">
        <v>135</v>
      </c>
    </row>
    <row r="22" spans="1:11" x14ac:dyDescent="0.2">
      <c r="A22" s="207" t="s">
        <v>74</v>
      </c>
      <c r="B22" s="215">
        <v>285</v>
      </c>
      <c r="C22" s="215">
        <v>199</v>
      </c>
      <c r="D22" s="215">
        <v>188</v>
      </c>
      <c r="E22" s="215">
        <v>296</v>
      </c>
      <c r="F22" s="215">
        <v>207</v>
      </c>
      <c r="G22" s="215">
        <v>216</v>
      </c>
      <c r="H22" s="215">
        <v>227</v>
      </c>
      <c r="I22" s="215">
        <v>293</v>
      </c>
      <c r="J22" s="215">
        <v>350</v>
      </c>
      <c r="K22" s="228">
        <v>266</v>
      </c>
    </row>
    <row r="23" spans="1:11" x14ac:dyDescent="0.2">
      <c r="A23" s="207" t="s">
        <v>75</v>
      </c>
      <c r="B23" s="215">
        <v>173</v>
      </c>
      <c r="C23" s="215">
        <v>126</v>
      </c>
      <c r="D23" s="215">
        <v>194</v>
      </c>
      <c r="E23" s="215">
        <v>153</v>
      </c>
      <c r="F23" s="215">
        <v>157</v>
      </c>
      <c r="G23" s="215">
        <v>112</v>
      </c>
      <c r="H23" s="215">
        <v>163</v>
      </c>
      <c r="I23" s="215">
        <v>155</v>
      </c>
      <c r="J23" s="215">
        <v>107</v>
      </c>
      <c r="K23" s="228">
        <v>128</v>
      </c>
    </row>
    <row r="24" spans="1:11" x14ac:dyDescent="0.2">
      <c r="A24" s="207" t="s">
        <v>76</v>
      </c>
      <c r="B24" s="215">
        <v>49</v>
      </c>
      <c r="C24" s="215">
        <v>45</v>
      </c>
      <c r="D24" s="215">
        <v>52</v>
      </c>
      <c r="E24" s="215">
        <v>90</v>
      </c>
      <c r="F24" s="215">
        <v>67</v>
      </c>
      <c r="G24" s="215">
        <v>52</v>
      </c>
      <c r="H24" s="215">
        <v>72</v>
      </c>
      <c r="I24" s="215">
        <v>70</v>
      </c>
      <c r="J24" s="215">
        <v>96</v>
      </c>
      <c r="K24" s="228">
        <v>66</v>
      </c>
    </row>
    <row r="25" spans="1:11" x14ac:dyDescent="0.2">
      <c r="A25" s="207" t="s">
        <v>77</v>
      </c>
      <c r="B25" s="215">
        <v>204</v>
      </c>
      <c r="C25" s="215">
        <v>157</v>
      </c>
      <c r="D25" s="215">
        <v>290</v>
      </c>
      <c r="E25" s="215">
        <v>169</v>
      </c>
      <c r="F25" s="215">
        <v>157</v>
      </c>
      <c r="G25" s="215">
        <v>200</v>
      </c>
      <c r="H25" s="215">
        <v>165</v>
      </c>
      <c r="I25" s="215">
        <v>172</v>
      </c>
      <c r="J25" s="215">
        <v>180</v>
      </c>
      <c r="K25" s="228">
        <v>189</v>
      </c>
    </row>
    <row r="26" spans="1:11" x14ac:dyDescent="0.2">
      <c r="A26" s="207" t="s">
        <v>78</v>
      </c>
      <c r="B26" s="215">
        <v>136</v>
      </c>
      <c r="C26" s="215">
        <v>188</v>
      </c>
      <c r="D26" s="215">
        <v>164</v>
      </c>
      <c r="E26" s="215">
        <v>159</v>
      </c>
      <c r="F26" s="215">
        <v>134</v>
      </c>
      <c r="G26" s="215">
        <v>174</v>
      </c>
      <c r="H26" s="215">
        <v>145</v>
      </c>
      <c r="I26" s="215">
        <v>284</v>
      </c>
      <c r="J26" s="215">
        <v>177</v>
      </c>
      <c r="K26" s="228">
        <v>128</v>
      </c>
    </row>
    <row r="27" spans="1:11" x14ac:dyDescent="0.2">
      <c r="A27" s="207" t="s">
        <v>80</v>
      </c>
      <c r="B27" s="215">
        <v>47</v>
      </c>
      <c r="C27" s="215">
        <v>67</v>
      </c>
      <c r="D27" s="215">
        <v>101</v>
      </c>
      <c r="E27" s="215">
        <v>80</v>
      </c>
      <c r="F27" s="215">
        <v>132</v>
      </c>
      <c r="G27" s="215">
        <v>93</v>
      </c>
      <c r="H27" s="215">
        <v>62</v>
      </c>
      <c r="I27" s="215">
        <v>94</v>
      </c>
      <c r="J27" s="215">
        <v>98</v>
      </c>
      <c r="K27" s="228">
        <v>100</v>
      </c>
    </row>
    <row r="28" spans="1:11" x14ac:dyDescent="0.2">
      <c r="A28" s="207" t="s">
        <v>81</v>
      </c>
      <c r="B28" s="215">
        <v>267</v>
      </c>
      <c r="C28" s="215">
        <v>240</v>
      </c>
      <c r="D28" s="215">
        <v>216</v>
      </c>
      <c r="E28" s="215">
        <v>163</v>
      </c>
      <c r="F28" s="215">
        <v>253</v>
      </c>
      <c r="G28" s="215">
        <v>307</v>
      </c>
      <c r="H28" s="215">
        <v>280</v>
      </c>
      <c r="I28" s="215">
        <v>203</v>
      </c>
      <c r="J28" s="215">
        <v>246</v>
      </c>
      <c r="K28" s="228">
        <v>286</v>
      </c>
    </row>
    <row r="29" spans="1:11" x14ac:dyDescent="0.2">
      <c r="A29" s="207" t="s">
        <v>82</v>
      </c>
      <c r="B29" s="215">
        <v>110</v>
      </c>
      <c r="C29" s="215">
        <v>100</v>
      </c>
      <c r="D29" s="215">
        <v>218</v>
      </c>
      <c r="E29" s="215">
        <v>171</v>
      </c>
      <c r="F29" s="215">
        <v>84</v>
      </c>
      <c r="G29" s="215">
        <v>87</v>
      </c>
      <c r="H29" s="215">
        <v>61</v>
      </c>
      <c r="I29" s="215">
        <v>128</v>
      </c>
      <c r="J29" s="215">
        <v>120</v>
      </c>
      <c r="K29" s="228">
        <v>91</v>
      </c>
    </row>
    <row r="30" spans="1:11" x14ac:dyDescent="0.2">
      <c r="A30" s="207" t="s">
        <v>83</v>
      </c>
      <c r="B30" s="215">
        <v>83</v>
      </c>
      <c r="C30" s="215">
        <v>71</v>
      </c>
      <c r="D30" s="215">
        <v>53</v>
      </c>
      <c r="E30" s="215">
        <v>59</v>
      </c>
      <c r="F30" s="215">
        <v>101</v>
      </c>
      <c r="G30" s="215">
        <v>96</v>
      </c>
      <c r="H30" s="215">
        <v>67</v>
      </c>
      <c r="I30" s="215">
        <v>84</v>
      </c>
      <c r="J30" s="215">
        <v>86</v>
      </c>
      <c r="K30" s="228">
        <v>72</v>
      </c>
    </row>
    <row r="31" spans="1:11" x14ac:dyDescent="0.2">
      <c r="A31" s="207" t="s">
        <v>84</v>
      </c>
      <c r="B31" s="215">
        <v>220</v>
      </c>
      <c r="C31" s="215">
        <v>226</v>
      </c>
      <c r="D31" s="215">
        <v>372</v>
      </c>
      <c r="E31" s="215">
        <v>212</v>
      </c>
      <c r="F31" s="215">
        <v>165</v>
      </c>
      <c r="G31" s="215">
        <v>190</v>
      </c>
      <c r="H31" s="215">
        <v>230</v>
      </c>
      <c r="I31" s="215">
        <v>180</v>
      </c>
      <c r="J31" s="215">
        <v>317</v>
      </c>
      <c r="K31" s="228">
        <v>171</v>
      </c>
    </row>
    <row r="32" spans="1:11" x14ac:dyDescent="0.2">
      <c r="A32" s="207" t="s">
        <v>85</v>
      </c>
      <c r="B32" s="215">
        <v>88</v>
      </c>
      <c r="C32" s="215">
        <v>66</v>
      </c>
      <c r="D32" s="215">
        <v>66</v>
      </c>
      <c r="E32" s="215">
        <v>79</v>
      </c>
      <c r="F32" s="215">
        <v>97</v>
      </c>
      <c r="G32" s="215">
        <v>50</v>
      </c>
      <c r="H32" s="215">
        <v>53</v>
      </c>
      <c r="I32" s="215">
        <v>96</v>
      </c>
      <c r="J32" s="215">
        <v>127</v>
      </c>
      <c r="K32" s="228">
        <v>108</v>
      </c>
    </row>
    <row r="33" spans="1:12" x14ac:dyDescent="0.2">
      <c r="A33" s="207" t="s">
        <v>86</v>
      </c>
      <c r="B33" s="215">
        <v>313</v>
      </c>
      <c r="C33" s="215">
        <v>381</v>
      </c>
      <c r="D33" s="215">
        <v>404</v>
      </c>
      <c r="E33" s="215">
        <v>286</v>
      </c>
      <c r="F33" s="215">
        <v>230</v>
      </c>
      <c r="G33" s="215">
        <v>310</v>
      </c>
      <c r="H33" s="215">
        <v>278</v>
      </c>
      <c r="I33" s="215">
        <v>232</v>
      </c>
      <c r="J33" s="215">
        <v>372</v>
      </c>
      <c r="K33" s="228">
        <v>362</v>
      </c>
    </row>
    <row r="34" spans="1:12" x14ac:dyDescent="0.2">
      <c r="A34" s="207" t="s">
        <v>87</v>
      </c>
      <c r="B34" s="215">
        <v>131</v>
      </c>
      <c r="C34" s="215">
        <v>117</v>
      </c>
      <c r="D34" s="215">
        <v>160</v>
      </c>
      <c r="E34" s="215">
        <v>125</v>
      </c>
      <c r="F34" s="215">
        <v>133</v>
      </c>
      <c r="G34" s="215">
        <v>115</v>
      </c>
      <c r="H34" s="215">
        <v>132</v>
      </c>
      <c r="I34" s="215">
        <v>112</v>
      </c>
      <c r="J34" s="215">
        <v>150</v>
      </c>
      <c r="K34" s="228">
        <v>131</v>
      </c>
    </row>
    <row r="35" spans="1:12" x14ac:dyDescent="0.2">
      <c r="A35" s="207" t="s">
        <v>88</v>
      </c>
      <c r="B35" s="215">
        <v>172</v>
      </c>
      <c r="C35" s="215">
        <v>165</v>
      </c>
      <c r="D35" s="215">
        <v>104</v>
      </c>
      <c r="E35" s="215">
        <v>125</v>
      </c>
      <c r="F35" s="215">
        <v>163</v>
      </c>
      <c r="G35" s="215">
        <v>112</v>
      </c>
      <c r="H35" s="215">
        <v>210</v>
      </c>
      <c r="I35" s="215">
        <v>172</v>
      </c>
      <c r="J35" s="215">
        <v>168</v>
      </c>
      <c r="K35" s="228">
        <v>361</v>
      </c>
    </row>
    <row r="36" spans="1:12" x14ac:dyDescent="0.2">
      <c r="A36" s="207" t="s">
        <v>89</v>
      </c>
      <c r="B36" s="215">
        <v>278</v>
      </c>
      <c r="C36" s="215">
        <v>260</v>
      </c>
      <c r="D36" s="215">
        <v>142</v>
      </c>
      <c r="E36" s="215">
        <v>195</v>
      </c>
      <c r="F36" s="215">
        <v>213</v>
      </c>
      <c r="G36" s="215">
        <v>218</v>
      </c>
      <c r="H36" s="215">
        <v>187</v>
      </c>
      <c r="I36" s="215">
        <v>234</v>
      </c>
      <c r="J36" s="215">
        <v>194</v>
      </c>
      <c r="K36" s="228">
        <v>208</v>
      </c>
    </row>
    <row r="37" spans="1:12" x14ac:dyDescent="0.2">
      <c r="A37" s="210" t="s">
        <v>90</v>
      </c>
      <c r="B37" s="217">
        <v>129</v>
      </c>
      <c r="C37" s="217">
        <v>138</v>
      </c>
      <c r="D37" s="217">
        <v>129</v>
      </c>
      <c r="E37" s="217">
        <v>118</v>
      </c>
      <c r="F37" s="217">
        <v>129</v>
      </c>
      <c r="G37" s="217">
        <v>127</v>
      </c>
      <c r="H37" s="217">
        <v>125</v>
      </c>
      <c r="I37" s="217">
        <v>128</v>
      </c>
      <c r="J37" s="217">
        <v>139</v>
      </c>
      <c r="K37" s="229">
        <v>146</v>
      </c>
      <c r="L37" s="30"/>
    </row>
    <row r="38" spans="1:12" x14ac:dyDescent="0.2">
      <c r="C38" s="31"/>
      <c r="D38" s="31"/>
      <c r="E38" s="31"/>
      <c r="F38" s="31"/>
      <c r="G38" s="31"/>
      <c r="H38" s="31"/>
      <c r="I38" s="31"/>
      <c r="J38" s="31"/>
      <c r="K38" s="31"/>
    </row>
    <row r="39" spans="1:12" ht="15.75" x14ac:dyDescent="0.25">
      <c r="A39" s="9" t="s">
        <v>410</v>
      </c>
    </row>
    <row r="40" spans="1:12" ht="15.75" x14ac:dyDescent="0.25">
      <c r="A40" s="9"/>
    </row>
    <row r="41" spans="1:12" ht="15.75" x14ac:dyDescent="0.25">
      <c r="A41" s="230" t="s">
        <v>108</v>
      </c>
      <c r="B41" s="231" t="s">
        <v>28</v>
      </c>
      <c r="C41" s="231" t="s">
        <v>29</v>
      </c>
      <c r="D41" s="231" t="s">
        <v>30</v>
      </c>
      <c r="E41" s="231" t="s">
        <v>31</v>
      </c>
      <c r="F41" s="231" t="s">
        <v>32</v>
      </c>
      <c r="G41" s="231" t="s">
        <v>33</v>
      </c>
      <c r="H41" s="231" t="s">
        <v>34</v>
      </c>
      <c r="I41" s="231" t="s">
        <v>35</v>
      </c>
      <c r="J41" s="227" t="s">
        <v>36</v>
      </c>
      <c r="K41" s="227" t="s">
        <v>37</v>
      </c>
    </row>
    <row r="42" spans="1:12" x14ac:dyDescent="0.2">
      <c r="A42" s="152" t="s">
        <v>55</v>
      </c>
      <c r="B42" s="149">
        <v>80.037190562894693</v>
      </c>
      <c r="C42" s="149">
        <v>133.72008701957901</v>
      </c>
      <c r="D42" s="149">
        <v>271.70993733213999</v>
      </c>
      <c r="E42" s="149">
        <v>126.09897010801301</v>
      </c>
      <c r="F42" s="149">
        <v>66.942061222328206</v>
      </c>
      <c r="G42" s="149">
        <v>71.2891453789358</v>
      </c>
      <c r="H42" s="149">
        <v>99.778909929827904</v>
      </c>
      <c r="I42" s="149">
        <v>239.07885554780199</v>
      </c>
      <c r="J42" s="149">
        <v>136.61202185792399</v>
      </c>
      <c r="K42" s="153">
        <v>201.56851953770001</v>
      </c>
    </row>
    <row r="43" spans="1:12" x14ac:dyDescent="0.2">
      <c r="A43" s="207" t="s">
        <v>56</v>
      </c>
      <c r="B43" s="221">
        <v>110.001971803214</v>
      </c>
      <c r="C43" s="221">
        <v>99.366188840184705</v>
      </c>
      <c r="D43" s="221">
        <v>99.652411395940604</v>
      </c>
      <c r="E43" s="221">
        <v>69.739199976304405</v>
      </c>
      <c r="F43" s="221">
        <v>92.936339852996198</v>
      </c>
      <c r="G43" s="221">
        <v>93.317019369959198</v>
      </c>
      <c r="H43" s="221">
        <v>86.092957026543502</v>
      </c>
      <c r="I43" s="221">
        <v>112.786785466719</v>
      </c>
      <c r="J43" s="221">
        <v>111.085516844227</v>
      </c>
      <c r="K43" s="213">
        <v>111.924308958612</v>
      </c>
    </row>
    <row r="44" spans="1:12" x14ac:dyDescent="0.2">
      <c r="A44" s="207" t="s">
        <v>57</v>
      </c>
      <c r="B44" s="221">
        <v>110.218707525022</v>
      </c>
      <c r="C44" s="221">
        <v>83.479789103690706</v>
      </c>
      <c r="D44" s="221">
        <v>80.187379443372805</v>
      </c>
      <c r="E44" s="221">
        <v>98.728743602443501</v>
      </c>
      <c r="F44" s="221">
        <v>63.8551650692226</v>
      </c>
      <c r="G44" s="221">
        <v>98.011363636363697</v>
      </c>
      <c r="H44" s="221">
        <v>56.516036723500697</v>
      </c>
      <c r="I44" s="221">
        <v>95.214406526713802</v>
      </c>
      <c r="J44" s="221">
        <v>111.568016614746</v>
      </c>
      <c r="K44" s="213">
        <v>76.619273301737806</v>
      </c>
    </row>
    <row r="45" spans="1:12" x14ac:dyDescent="0.2">
      <c r="A45" s="207" t="s">
        <v>58</v>
      </c>
      <c r="B45" s="221">
        <v>133.065392135564</v>
      </c>
      <c r="C45" s="221">
        <v>182.03712995484199</v>
      </c>
      <c r="D45" s="221">
        <v>185.30494924997799</v>
      </c>
      <c r="E45" s="221">
        <v>165.96568898727199</v>
      </c>
      <c r="F45" s="221">
        <v>134.04558404558401</v>
      </c>
      <c r="G45" s="221">
        <v>193.13204005006301</v>
      </c>
      <c r="H45" s="221">
        <v>150.335142036387</v>
      </c>
      <c r="I45" s="221">
        <v>164.60532931121199</v>
      </c>
      <c r="J45" s="221">
        <v>199.961518110539</v>
      </c>
      <c r="K45" s="213">
        <v>190.86268504338901</v>
      </c>
    </row>
    <row r="46" spans="1:12" x14ac:dyDescent="0.2">
      <c r="A46" s="207" t="s">
        <v>59</v>
      </c>
      <c r="B46" s="221">
        <v>36.087218713301802</v>
      </c>
      <c r="C46" s="221">
        <v>48.672566371681398</v>
      </c>
      <c r="D46" s="221">
        <v>52.226980006068999</v>
      </c>
      <c r="E46" s="221">
        <v>35.530338502217198</v>
      </c>
      <c r="F46" s="221">
        <v>40.384337523479303</v>
      </c>
      <c r="G46" s="221">
        <v>30.625</v>
      </c>
      <c r="H46" s="221">
        <v>40.416752026690901</v>
      </c>
      <c r="I46" s="221">
        <v>58.620239958268101</v>
      </c>
      <c r="J46" s="221">
        <v>53.5478653215851</v>
      </c>
      <c r="K46" s="213">
        <v>33.794017417644802</v>
      </c>
    </row>
    <row r="47" spans="1:12" x14ac:dyDescent="0.2">
      <c r="A47" s="207" t="s">
        <v>60</v>
      </c>
      <c r="B47" s="221">
        <v>136.26209977662</v>
      </c>
      <c r="C47" s="221">
        <v>140.54323448791399</v>
      </c>
      <c r="D47" s="221">
        <v>138.909634055265</v>
      </c>
      <c r="E47" s="221">
        <v>180.96966554316799</v>
      </c>
      <c r="F47" s="221">
        <v>188.80446282581499</v>
      </c>
      <c r="G47" s="221">
        <v>132.73310750579401</v>
      </c>
      <c r="H47" s="221">
        <v>188.40172381487699</v>
      </c>
      <c r="I47" s="221">
        <v>164.52093779645</v>
      </c>
      <c r="J47" s="221">
        <v>109.833760648416</v>
      </c>
      <c r="K47" s="213">
        <v>149.69135802469199</v>
      </c>
    </row>
    <row r="48" spans="1:12" x14ac:dyDescent="0.2">
      <c r="A48" s="207" t="s">
        <v>61</v>
      </c>
      <c r="B48" s="221">
        <v>329.15360501567397</v>
      </c>
      <c r="C48" s="221">
        <v>235.48387096774201</v>
      </c>
      <c r="D48" s="221">
        <v>456.730769230769</v>
      </c>
      <c r="E48" s="221">
        <v>507.177033492823</v>
      </c>
      <c r="F48" s="221">
        <v>447.36842105263202</v>
      </c>
      <c r="G48" s="221">
        <v>439.89769820971901</v>
      </c>
      <c r="H48" s="221">
        <v>340.12539184952999</v>
      </c>
      <c r="I48" s="221">
        <v>315.83710407239801</v>
      </c>
      <c r="J48" s="221">
        <v>314.64174454828702</v>
      </c>
      <c r="K48" s="213">
        <v>255.71725571725599</v>
      </c>
    </row>
    <row r="49" spans="1:11" x14ac:dyDescent="0.2">
      <c r="A49" s="207" t="s">
        <v>63</v>
      </c>
      <c r="B49" s="221">
        <v>130.96610560295099</v>
      </c>
      <c r="C49" s="221">
        <v>96.573208722741398</v>
      </c>
      <c r="D49" s="221">
        <v>140.57429240438699</v>
      </c>
      <c r="E49" s="221">
        <v>154.31893687707699</v>
      </c>
      <c r="F49" s="221">
        <v>120.92064582617699</v>
      </c>
      <c r="G49" s="221">
        <v>164.32411106179401</v>
      </c>
      <c r="H49" s="221">
        <v>102.307299415958</v>
      </c>
      <c r="I49" s="221">
        <v>139.08965754603301</v>
      </c>
      <c r="J49" s="221">
        <v>99.622304349591801</v>
      </c>
      <c r="K49" s="213">
        <v>135.01682580503899</v>
      </c>
    </row>
    <row r="50" spans="1:11" x14ac:dyDescent="0.2">
      <c r="A50" s="207" t="s">
        <v>64</v>
      </c>
      <c r="B50" s="221">
        <v>161.86782037893499</v>
      </c>
      <c r="C50" s="221">
        <v>152.48009797917999</v>
      </c>
      <c r="D50" s="221">
        <v>141.02304892842699</v>
      </c>
      <c r="E50" s="221">
        <v>112.092703074805</v>
      </c>
      <c r="F50" s="221">
        <v>94.230451314266901</v>
      </c>
      <c r="G50" s="221">
        <v>119.372625903688</v>
      </c>
      <c r="H50" s="221">
        <v>122.922090927298</v>
      </c>
      <c r="I50" s="221">
        <v>87.604140368593704</v>
      </c>
      <c r="J50" s="221">
        <v>184.63568600877301</v>
      </c>
      <c r="K50" s="213">
        <v>209.75238739119399</v>
      </c>
    </row>
    <row r="51" spans="1:11" x14ac:dyDescent="0.2">
      <c r="A51" s="207" t="s">
        <v>65</v>
      </c>
      <c r="B51" s="221">
        <v>64.896373056994904</v>
      </c>
      <c r="C51" s="221">
        <v>71.633237822349599</v>
      </c>
      <c r="D51" s="221">
        <v>61.336111472848003</v>
      </c>
      <c r="E51" s="221">
        <v>61.318525519848798</v>
      </c>
      <c r="F51" s="221">
        <v>90.785539548790396</v>
      </c>
      <c r="G51" s="221">
        <v>74.990899162722997</v>
      </c>
      <c r="H51" s="221">
        <v>73.172646620083299</v>
      </c>
      <c r="I51" s="221">
        <v>118.173913043478</v>
      </c>
      <c r="J51" s="221">
        <v>63.533889620846097</v>
      </c>
      <c r="K51" s="213">
        <v>76.474893866198201</v>
      </c>
    </row>
    <row r="52" spans="1:11" x14ac:dyDescent="0.2">
      <c r="A52" s="207" t="s">
        <v>66</v>
      </c>
      <c r="B52" s="221">
        <v>210.654685494223</v>
      </c>
      <c r="C52" s="221">
        <v>145.30263815102401</v>
      </c>
      <c r="D52" s="221">
        <v>336.84031902256902</v>
      </c>
      <c r="E52" s="221">
        <v>239.456538209</v>
      </c>
      <c r="F52" s="221">
        <v>233.27850877193001</v>
      </c>
      <c r="G52" s="221">
        <v>264.61662054806698</v>
      </c>
      <c r="H52" s="221">
        <v>282.53142059159597</v>
      </c>
      <c r="I52" s="221">
        <v>201.067371597441</v>
      </c>
      <c r="J52" s="221">
        <v>182.19512195121899</v>
      </c>
      <c r="K52" s="213">
        <v>229.71597742621901</v>
      </c>
    </row>
    <row r="53" spans="1:11" x14ac:dyDescent="0.2">
      <c r="A53" s="207" t="s">
        <v>67</v>
      </c>
      <c r="B53" s="221">
        <v>199.54712708746101</v>
      </c>
      <c r="C53" s="221">
        <v>279.92261014862402</v>
      </c>
      <c r="D53" s="221">
        <v>234.61195361284601</v>
      </c>
      <c r="E53" s="221">
        <v>283.86955570146603</v>
      </c>
      <c r="F53" s="221">
        <v>117.81474539206501</v>
      </c>
      <c r="G53" s="221">
        <v>245.49176757557299</v>
      </c>
      <c r="H53" s="221">
        <v>416.813733354725</v>
      </c>
      <c r="I53" s="221">
        <v>216.86171483162201</v>
      </c>
      <c r="J53" s="221">
        <v>187.55401901469301</v>
      </c>
      <c r="K53" s="213">
        <v>132.628209588755</v>
      </c>
    </row>
    <row r="54" spans="1:11" x14ac:dyDescent="0.2">
      <c r="A54" s="207" t="s">
        <v>68</v>
      </c>
      <c r="B54" s="221">
        <v>187.03855619360201</v>
      </c>
      <c r="C54" s="221">
        <v>300.11792452830201</v>
      </c>
      <c r="D54" s="221">
        <v>183.36535822124699</v>
      </c>
      <c r="E54" s="221">
        <v>243.20622155450499</v>
      </c>
      <c r="F54" s="221">
        <v>218.61471861471901</v>
      </c>
      <c r="G54" s="221">
        <v>391.006936139679</v>
      </c>
      <c r="H54" s="221">
        <v>274.56526293735601</v>
      </c>
      <c r="I54" s="221">
        <v>210.415027537372</v>
      </c>
      <c r="J54" s="221">
        <v>150.05931198101999</v>
      </c>
      <c r="K54" s="213">
        <v>276.73896783844498</v>
      </c>
    </row>
    <row r="55" spans="1:11" x14ac:dyDescent="0.2">
      <c r="A55" s="207" t="s">
        <v>69</v>
      </c>
      <c r="B55" s="221">
        <v>142.287990893569</v>
      </c>
      <c r="C55" s="221">
        <v>107.023411371238</v>
      </c>
      <c r="D55" s="221">
        <v>114.86588877102599</v>
      </c>
      <c r="E55" s="221">
        <v>199.81541301338299</v>
      </c>
      <c r="F55" s="221">
        <v>146.328508830169</v>
      </c>
      <c r="G55" s="221">
        <v>108.75249961544399</v>
      </c>
      <c r="H55" s="221">
        <v>142.741935483871</v>
      </c>
      <c r="I55" s="221">
        <v>138.28487661861701</v>
      </c>
      <c r="J55" s="221">
        <v>152.93250327653999</v>
      </c>
      <c r="K55" s="213">
        <v>172.59093545447001</v>
      </c>
    </row>
    <row r="56" spans="1:11" x14ac:dyDescent="0.2">
      <c r="A56" s="207" t="s">
        <v>70</v>
      </c>
      <c r="B56" s="221">
        <v>61.7658203865101</v>
      </c>
      <c r="C56" s="221">
        <v>82.887934811180301</v>
      </c>
      <c r="D56" s="221">
        <v>63.52</v>
      </c>
      <c r="E56" s="221">
        <v>88.994565217391298</v>
      </c>
      <c r="F56" s="221">
        <v>92.695502721283304</v>
      </c>
      <c r="G56" s="221">
        <v>65.001806721002097</v>
      </c>
      <c r="H56" s="221">
        <v>130</v>
      </c>
      <c r="I56" s="221">
        <v>116.48605216531401</v>
      </c>
      <c r="J56" s="221">
        <v>169.06090466579599</v>
      </c>
      <c r="K56" s="213">
        <v>141.504051124044</v>
      </c>
    </row>
    <row r="57" spans="1:11" x14ac:dyDescent="0.2">
      <c r="A57" s="207" t="s">
        <v>71</v>
      </c>
      <c r="B57" s="221">
        <v>55.271959162119302</v>
      </c>
      <c r="C57" s="221">
        <v>99.079126875852694</v>
      </c>
      <c r="D57" s="221">
        <v>121.71790473677299</v>
      </c>
      <c r="E57" s="221">
        <v>58.440801287283399</v>
      </c>
      <c r="F57" s="221">
        <v>56.737588652482302</v>
      </c>
      <c r="G57" s="221">
        <v>46.643913538111498</v>
      </c>
      <c r="H57" s="221">
        <v>65.764143327330302</v>
      </c>
      <c r="I57" s="221">
        <v>48.130501493983701</v>
      </c>
      <c r="J57" s="221">
        <v>78.64</v>
      </c>
      <c r="K57" s="213">
        <v>48.223087794284901</v>
      </c>
    </row>
    <row r="58" spans="1:11" x14ac:dyDescent="0.2">
      <c r="A58" s="207" t="s">
        <v>72</v>
      </c>
      <c r="B58" s="221">
        <v>91.2369275153264</v>
      </c>
      <c r="C58" s="221">
        <v>38.734085995676203</v>
      </c>
      <c r="D58" s="221">
        <v>57.027300303336702</v>
      </c>
      <c r="E58" s="221">
        <v>71.467446765086095</v>
      </c>
      <c r="F58" s="221">
        <v>53.125299128936497</v>
      </c>
      <c r="G58" s="221">
        <v>59.801405779314997</v>
      </c>
      <c r="H58" s="221">
        <v>85.427135678392006</v>
      </c>
      <c r="I58" s="221">
        <v>90.582549634273803</v>
      </c>
      <c r="J58" s="221">
        <v>75.480798215470003</v>
      </c>
      <c r="K58" s="213">
        <v>86.597329792726995</v>
      </c>
    </row>
    <row r="59" spans="1:11" x14ac:dyDescent="0.2">
      <c r="A59" s="207" t="s">
        <v>73</v>
      </c>
      <c r="B59" s="221">
        <v>157.79157138190101</v>
      </c>
      <c r="C59" s="221">
        <v>61.747164074377302</v>
      </c>
      <c r="D59" s="221">
        <v>76.402197521400296</v>
      </c>
      <c r="E59" s="221">
        <v>103.455162772119</v>
      </c>
      <c r="F59" s="221">
        <v>77.754348972061194</v>
      </c>
      <c r="G59" s="221">
        <v>137.642523172832</v>
      </c>
      <c r="H59" s="221">
        <v>120.034702856789</v>
      </c>
      <c r="I59" s="221">
        <v>166.07983710176899</v>
      </c>
      <c r="J59" s="221">
        <v>144.62270310605399</v>
      </c>
      <c r="K59" s="213">
        <v>214.985500431068</v>
      </c>
    </row>
    <row r="60" spans="1:11" x14ac:dyDescent="0.2">
      <c r="A60" s="207" t="s">
        <v>74</v>
      </c>
      <c r="B60" s="221">
        <v>260.98698747851699</v>
      </c>
      <c r="C60" s="221">
        <v>271.31782945736501</v>
      </c>
      <c r="D60" s="221">
        <v>292.94307329778002</v>
      </c>
      <c r="E60" s="221">
        <v>285.33288836976499</v>
      </c>
      <c r="F60" s="221">
        <v>193.47319347319399</v>
      </c>
      <c r="G60" s="221">
        <v>235.747303543914</v>
      </c>
      <c r="H60" s="221">
        <v>359.99421463696899</v>
      </c>
      <c r="I60" s="221">
        <v>166.97819314641799</v>
      </c>
      <c r="J60" s="221">
        <v>414.19635572477603</v>
      </c>
      <c r="K60" s="213">
        <v>264.70588235294099</v>
      </c>
    </row>
    <row r="61" spans="1:11" x14ac:dyDescent="0.2">
      <c r="A61" s="207" t="s">
        <v>75</v>
      </c>
      <c r="B61" s="221">
        <v>132.73195876288699</v>
      </c>
      <c r="C61" s="221">
        <v>101.851851851852</v>
      </c>
      <c r="D61" s="221">
        <v>225.01699524133301</v>
      </c>
      <c r="E61" s="221">
        <v>192.156245077965</v>
      </c>
      <c r="F61" s="221">
        <v>163.451566065132</v>
      </c>
      <c r="G61" s="221">
        <v>140.07362844572199</v>
      </c>
      <c r="H61" s="221">
        <v>188.70204410432001</v>
      </c>
      <c r="I61" s="221">
        <v>146.61134163208899</v>
      </c>
      <c r="J61" s="221">
        <v>160.16471608149101</v>
      </c>
      <c r="K61" s="213">
        <v>141.801385681293</v>
      </c>
    </row>
    <row r="62" spans="1:11" x14ac:dyDescent="0.2">
      <c r="A62" s="207" t="s">
        <v>76</v>
      </c>
      <c r="B62" s="221">
        <v>75.521899304134294</v>
      </c>
      <c r="C62" s="221">
        <v>63.893653516294997</v>
      </c>
      <c r="D62" s="221">
        <v>62.589928057553998</v>
      </c>
      <c r="E62" s="221">
        <v>50.397501419647902</v>
      </c>
      <c r="F62" s="221">
        <v>34.369396294082499</v>
      </c>
      <c r="G62" s="221">
        <v>60.7070414372646</v>
      </c>
      <c r="H62" s="221">
        <v>86.198624660163105</v>
      </c>
      <c r="I62" s="221">
        <v>52.702810285805299</v>
      </c>
      <c r="J62" s="221">
        <v>106.309828771741</v>
      </c>
      <c r="K62" s="213">
        <v>98.261744002298499</v>
      </c>
    </row>
    <row r="63" spans="1:11" x14ac:dyDescent="0.2">
      <c r="A63" s="207" t="s">
        <v>77</v>
      </c>
      <c r="B63" s="221">
        <v>131.65162333288399</v>
      </c>
      <c r="C63" s="221">
        <v>182.738314317262</v>
      </c>
      <c r="D63" s="221">
        <v>182.541436464089</v>
      </c>
      <c r="E63" s="221">
        <v>177.07811089942899</v>
      </c>
      <c r="F63" s="221">
        <v>225.91864509299899</v>
      </c>
      <c r="G63" s="221">
        <v>216.058583371136</v>
      </c>
      <c r="H63" s="221">
        <v>340.68096831332502</v>
      </c>
      <c r="I63" s="221">
        <v>202.63010183626099</v>
      </c>
      <c r="J63" s="221">
        <v>280.79356400843602</v>
      </c>
      <c r="K63" s="213">
        <v>244.025319726134</v>
      </c>
    </row>
    <row r="64" spans="1:11" x14ac:dyDescent="0.2">
      <c r="A64" s="207" t="s">
        <v>78</v>
      </c>
      <c r="B64" s="221">
        <v>161.00609985691699</v>
      </c>
      <c r="C64" s="221">
        <v>211.09285592884299</v>
      </c>
      <c r="D64" s="221">
        <v>131.555790214713</v>
      </c>
      <c r="E64" s="221">
        <v>229.67616232195701</v>
      </c>
      <c r="F64" s="221">
        <v>127.25225225225201</v>
      </c>
      <c r="G64" s="221">
        <v>140.83858086315499</v>
      </c>
      <c r="H64" s="221">
        <v>212.10489886949199</v>
      </c>
      <c r="I64" s="221">
        <v>153.675819309123</v>
      </c>
      <c r="J64" s="221">
        <v>152.81003251277301</v>
      </c>
      <c r="K64" s="213">
        <v>79.148311306901604</v>
      </c>
    </row>
    <row r="65" spans="1:12" x14ac:dyDescent="0.2">
      <c r="A65" s="207" t="s">
        <v>80</v>
      </c>
      <c r="B65" s="221">
        <v>79.926653003991007</v>
      </c>
      <c r="C65" s="221">
        <v>68.907739030265006</v>
      </c>
      <c r="D65" s="221">
        <v>65.180586907449197</v>
      </c>
      <c r="E65" s="221">
        <v>76.503595985141899</v>
      </c>
      <c r="F65" s="221">
        <v>45.5943748626676</v>
      </c>
      <c r="G65" s="221">
        <v>75.799721835883204</v>
      </c>
      <c r="H65" s="221">
        <v>101.461262751585</v>
      </c>
      <c r="I65" s="221">
        <v>97.195140242987904</v>
      </c>
      <c r="J65" s="221">
        <v>91.149803418117699</v>
      </c>
      <c r="K65" s="213">
        <v>105.353375527426</v>
      </c>
    </row>
    <row r="66" spans="1:12" x14ac:dyDescent="0.2">
      <c r="A66" s="207" t="s">
        <v>81</v>
      </c>
      <c r="B66" s="221">
        <v>378.39454480200999</v>
      </c>
      <c r="C66" s="221">
        <v>259.80127443568398</v>
      </c>
      <c r="D66" s="221">
        <v>396.461238566502</v>
      </c>
      <c r="E66" s="221">
        <v>316.22207846569501</v>
      </c>
      <c r="F66" s="221">
        <v>151.252101019127</v>
      </c>
      <c r="G66" s="221">
        <v>175.74229691876701</v>
      </c>
      <c r="H66" s="221">
        <v>296.53824678950298</v>
      </c>
      <c r="I66" s="221">
        <v>223.97403199629099</v>
      </c>
      <c r="J66" s="221">
        <v>296.51036460823099</v>
      </c>
      <c r="K66" s="213">
        <v>216.61983757361099</v>
      </c>
    </row>
    <row r="67" spans="1:12" x14ac:dyDescent="0.2">
      <c r="A67" s="207" t="s">
        <v>82</v>
      </c>
      <c r="B67" s="221">
        <v>88.008800880088103</v>
      </c>
      <c r="C67" s="221">
        <v>373.10606060606102</v>
      </c>
      <c r="D67" s="221">
        <v>158.20213306246799</v>
      </c>
      <c r="E67" s="221">
        <v>108.235879572033</v>
      </c>
      <c r="F67" s="221">
        <v>70.901364348020607</v>
      </c>
      <c r="G67" s="221">
        <v>102.30271048213</v>
      </c>
      <c r="H67" s="221">
        <v>110.629308427841</v>
      </c>
      <c r="I67" s="221">
        <v>147.830233667144</v>
      </c>
      <c r="J67" s="221">
        <v>174.553812871823</v>
      </c>
      <c r="K67" s="213">
        <v>171.79248213731</v>
      </c>
    </row>
    <row r="68" spans="1:12" x14ac:dyDescent="0.2">
      <c r="A68" s="207" t="s">
        <v>83</v>
      </c>
      <c r="B68" s="221">
        <v>58.033161806746698</v>
      </c>
      <c r="C68" s="221">
        <v>45.555247853780102</v>
      </c>
      <c r="D68" s="221">
        <v>106.41464503646399</v>
      </c>
      <c r="E68" s="221">
        <v>70.788043478260903</v>
      </c>
      <c r="F68" s="221">
        <v>53.857791225416101</v>
      </c>
      <c r="G68" s="221">
        <v>88.447818531052803</v>
      </c>
      <c r="H68" s="221">
        <v>85.675533117323496</v>
      </c>
      <c r="I68" s="221">
        <v>91.922370836611705</v>
      </c>
      <c r="J68" s="221">
        <v>67.536889897843395</v>
      </c>
      <c r="K68" s="213">
        <v>85.263462651997699</v>
      </c>
    </row>
    <row r="69" spans="1:12" x14ac:dyDescent="0.2">
      <c r="A69" s="207" t="s">
        <v>84</v>
      </c>
      <c r="B69" s="221">
        <v>334.255508348977</v>
      </c>
      <c r="C69" s="221">
        <v>229.508196721312</v>
      </c>
      <c r="D69" s="221">
        <v>224.311205305257</v>
      </c>
      <c r="E69" s="221">
        <v>211.422208081451</v>
      </c>
      <c r="F69" s="221">
        <v>365.85778303881</v>
      </c>
      <c r="G69" s="221">
        <v>295.764854614412</v>
      </c>
      <c r="H69" s="221">
        <v>222.29171878909199</v>
      </c>
      <c r="I69" s="221">
        <v>163.404283317433</v>
      </c>
      <c r="J69" s="221">
        <v>162.34954260953299</v>
      </c>
      <c r="K69" s="213">
        <v>181.93309176708499</v>
      </c>
    </row>
    <row r="70" spans="1:12" x14ac:dyDescent="0.2">
      <c r="A70" s="207" t="s">
        <v>85</v>
      </c>
      <c r="B70" s="221">
        <v>101.033644102148</v>
      </c>
      <c r="C70" s="221">
        <v>57.770729497054802</v>
      </c>
      <c r="D70" s="221">
        <v>57.160355210778903</v>
      </c>
      <c r="E70" s="221">
        <v>106.283472882251</v>
      </c>
      <c r="F70" s="221">
        <v>57.4866310160428</v>
      </c>
      <c r="G70" s="221">
        <v>149.20444311017701</v>
      </c>
      <c r="H70" s="221">
        <v>117.479744871574</v>
      </c>
      <c r="I70" s="221">
        <v>112.46200607902701</v>
      </c>
      <c r="J70" s="221">
        <v>112.11742660837</v>
      </c>
      <c r="K70" s="213">
        <v>68.825910931174107</v>
      </c>
    </row>
    <row r="71" spans="1:12" x14ac:dyDescent="0.2">
      <c r="A71" s="207" t="s">
        <v>86</v>
      </c>
      <c r="B71" s="221">
        <v>314.92861870095498</v>
      </c>
      <c r="C71" s="221">
        <v>361.23545210384998</v>
      </c>
      <c r="D71" s="221">
        <v>288.78705004065301</v>
      </c>
      <c r="E71" s="221">
        <v>479.36365959621799</v>
      </c>
      <c r="F71" s="221">
        <v>191.51218531058299</v>
      </c>
      <c r="G71" s="221">
        <v>455.621684564627</v>
      </c>
      <c r="H71" s="221">
        <v>452.36857495613702</v>
      </c>
      <c r="I71" s="221">
        <v>549.73646783234403</v>
      </c>
      <c r="J71" s="221">
        <v>396.188389923329</v>
      </c>
      <c r="K71" s="213">
        <v>429.83719127256597</v>
      </c>
    </row>
    <row r="72" spans="1:12" x14ac:dyDescent="0.2">
      <c r="A72" s="207" t="s">
        <v>87</v>
      </c>
      <c r="B72" s="221">
        <v>122.692217807899</v>
      </c>
      <c r="C72" s="221">
        <v>120.914415265445</v>
      </c>
      <c r="D72" s="221">
        <v>110.567400675754</v>
      </c>
      <c r="E72" s="221">
        <v>143.97496087636901</v>
      </c>
      <c r="F72" s="221">
        <v>128.27251592034801</v>
      </c>
      <c r="G72" s="221">
        <v>141.572497214707</v>
      </c>
      <c r="H72" s="221">
        <v>141.99478666483799</v>
      </c>
      <c r="I72" s="221">
        <v>107.044578976335</v>
      </c>
      <c r="J72" s="221">
        <v>157.26096333573</v>
      </c>
      <c r="K72" s="213">
        <v>182.68119028783599</v>
      </c>
    </row>
    <row r="73" spans="1:12" x14ac:dyDescent="0.2">
      <c r="A73" s="207" t="s">
        <v>88</v>
      </c>
      <c r="B73" s="221">
        <v>172.56783587028499</v>
      </c>
      <c r="C73" s="221">
        <v>150.241805480924</v>
      </c>
      <c r="D73" s="221">
        <v>206.090837490155</v>
      </c>
      <c r="E73" s="221">
        <v>387.79413887685899</v>
      </c>
      <c r="F73" s="221">
        <v>222.11502015781701</v>
      </c>
      <c r="G73" s="221">
        <v>347.14677178981702</v>
      </c>
      <c r="H73" s="221">
        <v>328.26086956521698</v>
      </c>
      <c r="I73" s="221">
        <v>353.86679677970301</v>
      </c>
      <c r="J73" s="221">
        <v>402.40240240240303</v>
      </c>
      <c r="K73" s="213">
        <v>461.20717361959299</v>
      </c>
    </row>
    <row r="74" spans="1:12" x14ac:dyDescent="0.2">
      <c r="A74" s="207" t="s">
        <v>89</v>
      </c>
      <c r="B74" s="221">
        <v>155.46910070327701</v>
      </c>
      <c r="C74" s="221">
        <v>198.66577718478999</v>
      </c>
      <c r="D74" s="221">
        <v>205.85787984689699</v>
      </c>
      <c r="E74" s="221">
        <v>218.03696276624601</v>
      </c>
      <c r="F74" s="221">
        <v>194.880744618965</v>
      </c>
      <c r="G74" s="221">
        <v>192.79886484568999</v>
      </c>
      <c r="H74" s="221">
        <v>164.64274097365299</v>
      </c>
      <c r="I74" s="221">
        <v>185.612882720627</v>
      </c>
      <c r="J74" s="221">
        <v>214.168310322157</v>
      </c>
      <c r="K74" s="213">
        <v>211.45003065603899</v>
      </c>
    </row>
    <row r="75" spans="1:12" x14ac:dyDescent="0.2">
      <c r="A75" s="210" t="s">
        <v>90</v>
      </c>
      <c r="B75" s="223">
        <v>140</v>
      </c>
      <c r="C75" s="223">
        <v>146</v>
      </c>
      <c r="D75" s="223">
        <v>136</v>
      </c>
      <c r="E75" s="223">
        <v>166</v>
      </c>
      <c r="F75" s="223">
        <v>131</v>
      </c>
      <c r="G75" s="223">
        <v>158</v>
      </c>
      <c r="H75" s="223">
        <v>182</v>
      </c>
      <c r="I75" s="223">
        <v>160</v>
      </c>
      <c r="J75" s="223">
        <v>168</v>
      </c>
      <c r="K75" s="214">
        <v>154</v>
      </c>
      <c r="L75" s="3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workbookViewId="0">
      <pane xSplit="1" topLeftCell="B1" activePane="topRight" state="frozen"/>
      <selection pane="topRight"/>
    </sheetView>
  </sheetViews>
  <sheetFormatPr defaultColWidth="8.875" defaultRowHeight="15" x14ac:dyDescent="0.2"/>
  <cols>
    <col min="1" max="1" width="27" style="1" customWidth="1"/>
    <col min="2" max="5" width="13.125" style="1" customWidth="1"/>
    <col min="6" max="16384" width="8.875" style="1"/>
  </cols>
  <sheetData>
    <row r="1" spans="1:2" x14ac:dyDescent="0.2">
      <c r="A1" s="1" t="s">
        <v>411</v>
      </c>
    </row>
    <row r="3" spans="1:2" ht="15.75" x14ac:dyDescent="0.2">
      <c r="A3" s="144" t="s">
        <v>49</v>
      </c>
      <c r="B3" s="13" t="s">
        <v>54</v>
      </c>
    </row>
    <row r="4" spans="1:2" x14ac:dyDescent="0.2">
      <c r="A4" s="138" t="s">
        <v>55</v>
      </c>
      <c r="B4" s="150">
        <v>0.49</v>
      </c>
    </row>
    <row r="5" spans="1:2" x14ac:dyDescent="0.2">
      <c r="A5" s="11" t="s">
        <v>56</v>
      </c>
      <c r="B5" s="151">
        <v>0.91</v>
      </c>
    </row>
    <row r="6" spans="1:2" x14ac:dyDescent="0.2">
      <c r="A6" s="11" t="s">
        <v>57</v>
      </c>
      <c r="B6" s="151">
        <v>0.74</v>
      </c>
    </row>
    <row r="7" spans="1:2" x14ac:dyDescent="0.2">
      <c r="A7" s="11" t="s">
        <v>58</v>
      </c>
      <c r="B7" s="151">
        <v>1.25</v>
      </c>
    </row>
    <row r="8" spans="1:2" x14ac:dyDescent="0.2">
      <c r="A8" s="11" t="s">
        <v>59</v>
      </c>
      <c r="B8" s="151">
        <v>1.07</v>
      </c>
    </row>
    <row r="9" spans="1:2" x14ac:dyDescent="0.2">
      <c r="A9" s="11" t="s">
        <v>60</v>
      </c>
      <c r="B9" s="151">
        <v>0.88</v>
      </c>
    </row>
    <row r="10" spans="1:2" x14ac:dyDescent="0.2">
      <c r="A10" s="11" t="s">
        <v>61</v>
      </c>
      <c r="B10" s="6" t="s">
        <v>62</v>
      </c>
    </row>
    <row r="11" spans="1:2" x14ac:dyDescent="0.2">
      <c r="A11" s="11" t="s">
        <v>63</v>
      </c>
      <c r="B11" s="151">
        <v>1.26</v>
      </c>
    </row>
    <row r="12" spans="1:2" x14ac:dyDescent="0.2">
      <c r="A12" s="11" t="s">
        <v>64</v>
      </c>
      <c r="B12" s="151">
        <v>1.1200000000000001</v>
      </c>
    </row>
    <row r="13" spans="1:2" x14ac:dyDescent="0.2">
      <c r="A13" s="11" t="s">
        <v>65</v>
      </c>
      <c r="B13" s="151">
        <v>0.35</v>
      </c>
    </row>
    <row r="14" spans="1:2" x14ac:dyDescent="0.2">
      <c r="A14" s="11" t="s">
        <v>66</v>
      </c>
      <c r="B14" s="151">
        <v>0.63</v>
      </c>
    </row>
    <row r="15" spans="1:2" x14ac:dyDescent="0.2">
      <c r="A15" s="11" t="s">
        <v>67</v>
      </c>
      <c r="B15" s="151">
        <v>0.75</v>
      </c>
    </row>
    <row r="16" spans="1:2" x14ac:dyDescent="0.2">
      <c r="A16" s="11" t="s">
        <v>68</v>
      </c>
      <c r="B16" s="151">
        <v>1.83</v>
      </c>
    </row>
    <row r="17" spans="1:2" x14ac:dyDescent="0.2">
      <c r="A17" s="11" t="s">
        <v>69</v>
      </c>
      <c r="B17" s="151">
        <v>0.74</v>
      </c>
    </row>
    <row r="18" spans="1:2" x14ac:dyDescent="0.2">
      <c r="A18" s="11" t="s">
        <v>70</v>
      </c>
      <c r="B18" s="151">
        <v>1.85</v>
      </c>
    </row>
    <row r="19" spans="1:2" x14ac:dyDescent="0.2">
      <c r="A19" s="11" t="s">
        <v>71</v>
      </c>
      <c r="B19" s="151">
        <v>0.1</v>
      </c>
    </row>
    <row r="20" spans="1:2" x14ac:dyDescent="0.2">
      <c r="A20" s="11" t="s">
        <v>72</v>
      </c>
      <c r="B20" s="151">
        <v>1.65</v>
      </c>
    </row>
    <row r="21" spans="1:2" x14ac:dyDescent="0.2">
      <c r="A21" s="11" t="s">
        <v>73</v>
      </c>
      <c r="B21" s="151">
        <v>1.1399999999999999</v>
      </c>
    </row>
    <row r="22" spans="1:2" x14ac:dyDescent="0.2">
      <c r="A22" s="11" t="s">
        <v>74</v>
      </c>
      <c r="B22" s="151">
        <v>0.31</v>
      </c>
    </row>
    <row r="23" spans="1:2" x14ac:dyDescent="0.2">
      <c r="A23" s="11" t="s">
        <v>75</v>
      </c>
      <c r="B23" s="151">
        <v>0.54</v>
      </c>
    </row>
    <row r="24" spans="1:2" x14ac:dyDescent="0.2">
      <c r="A24" s="11" t="s">
        <v>76</v>
      </c>
      <c r="B24" s="151">
        <v>1.43</v>
      </c>
    </row>
    <row r="25" spans="1:2" x14ac:dyDescent="0.2">
      <c r="A25" s="11" t="s">
        <v>77</v>
      </c>
      <c r="B25" s="151">
        <v>0.87</v>
      </c>
    </row>
    <row r="26" spans="1:2" x14ac:dyDescent="0.2">
      <c r="A26" s="11" t="s">
        <v>78</v>
      </c>
      <c r="B26" s="151">
        <v>0.31</v>
      </c>
    </row>
    <row r="27" spans="1:2" x14ac:dyDescent="0.2">
      <c r="A27" s="11" t="s">
        <v>79</v>
      </c>
      <c r="B27" s="151">
        <v>0.67</v>
      </c>
    </row>
    <row r="28" spans="1:2" x14ac:dyDescent="0.2">
      <c r="A28" s="11" t="s">
        <v>80</v>
      </c>
      <c r="B28" s="151">
        <v>1.47</v>
      </c>
    </row>
    <row r="29" spans="1:2" x14ac:dyDescent="0.2">
      <c r="A29" s="11" t="s">
        <v>81</v>
      </c>
      <c r="B29" s="151">
        <v>0.33</v>
      </c>
    </row>
    <row r="30" spans="1:2" x14ac:dyDescent="0.2">
      <c r="A30" s="11" t="s">
        <v>82</v>
      </c>
      <c r="B30" s="151">
        <v>0.43</v>
      </c>
    </row>
    <row r="31" spans="1:2" x14ac:dyDescent="0.2">
      <c r="A31" s="11" t="s">
        <v>83</v>
      </c>
      <c r="B31" s="151">
        <v>0.72</v>
      </c>
    </row>
    <row r="32" spans="1:2" x14ac:dyDescent="0.2">
      <c r="A32" s="11" t="s">
        <v>84</v>
      </c>
      <c r="B32" s="151">
        <v>0.06</v>
      </c>
    </row>
    <row r="33" spans="1:5" x14ac:dyDescent="0.2">
      <c r="A33" s="11" t="s">
        <v>85</v>
      </c>
      <c r="B33" s="151">
        <v>1.65</v>
      </c>
    </row>
    <row r="34" spans="1:5" x14ac:dyDescent="0.2">
      <c r="A34" s="11" t="s">
        <v>86</v>
      </c>
      <c r="B34" s="151">
        <v>0.49</v>
      </c>
    </row>
    <row r="35" spans="1:5" x14ac:dyDescent="0.2">
      <c r="A35" s="11" t="s">
        <v>87</v>
      </c>
      <c r="B35" s="151">
        <v>1.47</v>
      </c>
    </row>
    <row r="36" spans="1:5" x14ac:dyDescent="0.2">
      <c r="A36" s="11" t="s">
        <v>88</v>
      </c>
      <c r="B36" s="151">
        <v>1.1299999999999999</v>
      </c>
    </row>
    <row r="37" spans="1:5" x14ac:dyDescent="0.2">
      <c r="A37" s="12" t="s">
        <v>89</v>
      </c>
      <c r="B37" s="14">
        <v>0.73</v>
      </c>
    </row>
    <row r="39" spans="1:5" x14ac:dyDescent="0.2">
      <c r="A39" s="1" t="s">
        <v>412</v>
      </c>
    </row>
    <row r="41" spans="1:5" ht="31.5" x14ac:dyDescent="0.2">
      <c r="A41" s="15" t="s">
        <v>108</v>
      </c>
      <c r="B41" s="16" t="s">
        <v>122</v>
      </c>
      <c r="C41" s="16" t="s">
        <v>102</v>
      </c>
      <c r="D41" s="16" t="s">
        <v>103</v>
      </c>
      <c r="E41" s="16" t="s">
        <v>104</v>
      </c>
    </row>
    <row r="42" spans="1:5" x14ac:dyDescent="0.2">
      <c r="A42" s="17" t="s">
        <v>55</v>
      </c>
      <c r="B42" s="157">
        <f>SUM(C42:E42)</f>
        <v>191</v>
      </c>
      <c r="C42" s="18">
        <v>0</v>
      </c>
      <c r="D42" s="157">
        <v>155</v>
      </c>
      <c r="E42" s="158">
        <v>36</v>
      </c>
    </row>
    <row r="43" spans="1:5" x14ac:dyDescent="0.2">
      <c r="A43" s="19" t="s">
        <v>56</v>
      </c>
      <c r="B43" s="160">
        <f t="shared" ref="B43:B74" si="0">SUM(C43:E43)</f>
        <v>341</v>
      </c>
      <c r="C43" s="20">
        <v>20</v>
      </c>
      <c r="D43" s="160">
        <v>176</v>
      </c>
      <c r="E43" s="161">
        <v>145</v>
      </c>
    </row>
    <row r="44" spans="1:5" x14ac:dyDescent="0.2">
      <c r="A44" s="19" t="s">
        <v>57</v>
      </c>
      <c r="B44" s="160">
        <f t="shared" si="0"/>
        <v>0</v>
      </c>
      <c r="C44" s="20">
        <v>0</v>
      </c>
      <c r="D44" s="160">
        <v>0</v>
      </c>
      <c r="E44" s="161">
        <v>0</v>
      </c>
    </row>
    <row r="45" spans="1:5" x14ac:dyDescent="0.2">
      <c r="A45" s="19" t="s">
        <v>58</v>
      </c>
      <c r="B45" s="160">
        <f t="shared" si="0"/>
        <v>-147</v>
      </c>
      <c r="C45" s="20">
        <v>-217</v>
      </c>
      <c r="D45" s="160">
        <v>52</v>
      </c>
      <c r="E45" s="161">
        <v>18</v>
      </c>
    </row>
    <row r="46" spans="1:5" x14ac:dyDescent="0.2">
      <c r="A46" s="19" t="s">
        <v>59</v>
      </c>
      <c r="B46" s="160">
        <f t="shared" si="0"/>
        <v>7</v>
      </c>
      <c r="C46" s="20">
        <v>0</v>
      </c>
      <c r="D46" s="160">
        <v>7</v>
      </c>
      <c r="E46" s="161">
        <v>0</v>
      </c>
    </row>
    <row r="47" spans="1:5" x14ac:dyDescent="0.2">
      <c r="A47" s="19" t="s">
        <v>60</v>
      </c>
      <c r="B47" s="160">
        <f t="shared" si="0"/>
        <v>252</v>
      </c>
      <c r="C47" s="20">
        <v>89</v>
      </c>
      <c r="D47" s="160">
        <v>112</v>
      </c>
      <c r="E47" s="161">
        <v>51</v>
      </c>
    </row>
    <row r="48" spans="1:5" x14ac:dyDescent="0.2">
      <c r="A48" s="19" t="s">
        <v>61</v>
      </c>
      <c r="B48" s="160">
        <f t="shared" si="0"/>
        <v>0</v>
      </c>
      <c r="C48" s="20">
        <v>0</v>
      </c>
      <c r="D48" s="160">
        <v>0</v>
      </c>
      <c r="E48" s="161">
        <v>0</v>
      </c>
    </row>
    <row r="49" spans="1:5" x14ac:dyDescent="0.2">
      <c r="A49" s="19" t="s">
        <v>63</v>
      </c>
      <c r="B49" s="160">
        <f t="shared" si="0"/>
        <v>248</v>
      </c>
      <c r="C49" s="20">
        <v>13</v>
      </c>
      <c r="D49" s="160">
        <v>108</v>
      </c>
      <c r="E49" s="161">
        <v>127</v>
      </c>
    </row>
    <row r="50" spans="1:5" x14ac:dyDescent="0.2">
      <c r="A50" s="19" t="s">
        <v>64</v>
      </c>
      <c r="B50" s="160">
        <f t="shared" si="0"/>
        <v>146</v>
      </c>
      <c r="C50" s="20">
        <v>-4</v>
      </c>
      <c r="D50" s="160">
        <v>108</v>
      </c>
      <c r="E50" s="161">
        <v>42</v>
      </c>
    </row>
    <row r="51" spans="1:5" x14ac:dyDescent="0.2">
      <c r="A51" s="19" t="s">
        <v>65</v>
      </c>
      <c r="B51" s="160">
        <f t="shared" si="0"/>
        <v>-11</v>
      </c>
      <c r="C51" s="20">
        <v>-14</v>
      </c>
      <c r="D51" s="160">
        <v>3</v>
      </c>
      <c r="E51" s="161">
        <v>0</v>
      </c>
    </row>
    <row r="52" spans="1:5" x14ac:dyDescent="0.2">
      <c r="A52" s="19" t="s">
        <v>66</v>
      </c>
      <c r="B52" s="160">
        <f t="shared" si="0"/>
        <v>523</v>
      </c>
      <c r="C52" s="20">
        <v>131</v>
      </c>
      <c r="D52" s="160">
        <v>294</v>
      </c>
      <c r="E52" s="161">
        <v>98</v>
      </c>
    </row>
    <row r="53" spans="1:5" x14ac:dyDescent="0.2">
      <c r="A53" s="19" t="s">
        <v>67</v>
      </c>
      <c r="B53" s="160">
        <f t="shared" si="0"/>
        <v>261</v>
      </c>
      <c r="C53" s="20">
        <v>97</v>
      </c>
      <c r="D53" s="160">
        <v>128</v>
      </c>
      <c r="E53" s="161">
        <v>36</v>
      </c>
    </row>
    <row r="54" spans="1:5" x14ac:dyDescent="0.2">
      <c r="A54" s="19" t="s">
        <v>68</v>
      </c>
      <c r="B54" s="160">
        <f t="shared" si="0"/>
        <v>237</v>
      </c>
      <c r="C54" s="20">
        <v>11</v>
      </c>
      <c r="D54" s="160">
        <v>223</v>
      </c>
      <c r="E54" s="161">
        <v>3</v>
      </c>
    </row>
    <row r="55" spans="1:5" x14ac:dyDescent="0.2">
      <c r="A55" s="19" t="s">
        <v>69</v>
      </c>
      <c r="B55" s="160">
        <f t="shared" si="0"/>
        <v>253</v>
      </c>
      <c r="C55" s="20">
        <v>72</v>
      </c>
      <c r="D55" s="160">
        <v>144</v>
      </c>
      <c r="E55" s="161">
        <v>37</v>
      </c>
    </row>
    <row r="56" spans="1:5" x14ac:dyDescent="0.2">
      <c r="A56" s="19" t="s">
        <v>70</v>
      </c>
      <c r="B56" s="160">
        <f t="shared" si="0"/>
        <v>27</v>
      </c>
      <c r="C56" s="20">
        <v>-63</v>
      </c>
      <c r="D56" s="160">
        <v>60</v>
      </c>
      <c r="E56" s="161">
        <v>30</v>
      </c>
    </row>
    <row r="57" spans="1:5" x14ac:dyDescent="0.2">
      <c r="A57" s="19" t="s">
        <v>71</v>
      </c>
      <c r="B57" s="160">
        <f t="shared" si="0"/>
        <v>7</v>
      </c>
      <c r="C57" s="20">
        <v>-8</v>
      </c>
      <c r="D57" s="160">
        <v>15</v>
      </c>
      <c r="E57" s="161">
        <v>0</v>
      </c>
    </row>
    <row r="58" spans="1:5" x14ac:dyDescent="0.2">
      <c r="A58" s="19" t="s">
        <v>72</v>
      </c>
      <c r="B58" s="160">
        <f t="shared" si="0"/>
        <v>66</v>
      </c>
      <c r="C58" s="20">
        <v>13</v>
      </c>
      <c r="D58" s="160">
        <v>12</v>
      </c>
      <c r="E58" s="161">
        <v>41</v>
      </c>
    </row>
    <row r="59" spans="1:5" x14ac:dyDescent="0.2">
      <c r="A59" s="19" t="s">
        <v>73</v>
      </c>
      <c r="B59" s="160">
        <f t="shared" si="0"/>
        <v>244</v>
      </c>
      <c r="C59" s="20">
        <v>78</v>
      </c>
      <c r="D59" s="160">
        <v>129</v>
      </c>
      <c r="E59" s="161">
        <v>37</v>
      </c>
    </row>
    <row r="60" spans="1:5" x14ac:dyDescent="0.2">
      <c r="A60" s="19" t="s">
        <v>74</v>
      </c>
      <c r="B60" s="160">
        <f t="shared" si="0"/>
        <v>72</v>
      </c>
      <c r="C60" s="20">
        <v>58</v>
      </c>
      <c r="D60" s="160">
        <v>14</v>
      </c>
      <c r="E60" s="161">
        <v>0</v>
      </c>
    </row>
    <row r="61" spans="1:5" x14ac:dyDescent="0.2">
      <c r="A61" s="19" t="s">
        <v>75</v>
      </c>
      <c r="B61" s="160">
        <f t="shared" si="0"/>
        <v>73</v>
      </c>
      <c r="C61" s="20">
        <v>66</v>
      </c>
      <c r="D61" s="160">
        <v>2</v>
      </c>
      <c r="E61" s="161">
        <v>5</v>
      </c>
    </row>
    <row r="62" spans="1:5" x14ac:dyDescent="0.2">
      <c r="A62" s="19" t="s">
        <v>76</v>
      </c>
      <c r="B62" s="160">
        <f t="shared" si="0"/>
        <v>29</v>
      </c>
      <c r="C62" s="20">
        <v>9</v>
      </c>
      <c r="D62" s="160">
        <v>20</v>
      </c>
      <c r="E62" s="161">
        <v>0</v>
      </c>
    </row>
    <row r="63" spans="1:5" x14ac:dyDescent="0.2">
      <c r="A63" s="19" t="s">
        <v>77</v>
      </c>
      <c r="B63" s="160">
        <f t="shared" si="0"/>
        <v>294</v>
      </c>
      <c r="C63" s="20">
        <v>81</v>
      </c>
      <c r="D63" s="160">
        <v>106</v>
      </c>
      <c r="E63" s="161">
        <v>107</v>
      </c>
    </row>
    <row r="64" spans="1:5" x14ac:dyDescent="0.2">
      <c r="A64" s="19" t="s">
        <v>78</v>
      </c>
      <c r="B64" s="160">
        <f t="shared" si="0"/>
        <v>47</v>
      </c>
      <c r="C64" s="20">
        <v>14</v>
      </c>
      <c r="D64" s="160">
        <v>28</v>
      </c>
      <c r="E64" s="161">
        <v>5</v>
      </c>
    </row>
    <row r="65" spans="1:5" x14ac:dyDescent="0.2">
      <c r="A65" s="19" t="s">
        <v>80</v>
      </c>
      <c r="B65" s="160">
        <f t="shared" si="0"/>
        <v>83</v>
      </c>
      <c r="C65" s="20">
        <v>7</v>
      </c>
      <c r="D65" s="160">
        <v>47</v>
      </c>
      <c r="E65" s="161">
        <v>29</v>
      </c>
    </row>
    <row r="66" spans="1:5" x14ac:dyDescent="0.2">
      <c r="A66" s="19" t="s">
        <v>81</v>
      </c>
      <c r="B66" s="160">
        <f t="shared" si="0"/>
        <v>76</v>
      </c>
      <c r="C66" s="20">
        <v>-154</v>
      </c>
      <c r="D66" s="160">
        <v>198</v>
      </c>
      <c r="E66" s="161">
        <v>32</v>
      </c>
    </row>
    <row r="67" spans="1:5" x14ac:dyDescent="0.2">
      <c r="A67" s="19" t="s">
        <v>82</v>
      </c>
      <c r="B67" s="160">
        <f t="shared" si="0"/>
        <v>122</v>
      </c>
      <c r="C67" s="20">
        <v>12</v>
      </c>
      <c r="D67" s="160">
        <v>85</v>
      </c>
      <c r="E67" s="161">
        <v>25</v>
      </c>
    </row>
    <row r="68" spans="1:5" x14ac:dyDescent="0.2">
      <c r="A68" s="19" t="s">
        <v>83</v>
      </c>
      <c r="B68" s="160">
        <f t="shared" si="0"/>
        <v>41</v>
      </c>
      <c r="C68" s="20">
        <v>0</v>
      </c>
      <c r="D68" s="160">
        <v>2</v>
      </c>
      <c r="E68" s="161">
        <v>39</v>
      </c>
    </row>
    <row r="69" spans="1:5" x14ac:dyDescent="0.2">
      <c r="A69" s="19" t="s">
        <v>84</v>
      </c>
      <c r="B69" s="160">
        <f t="shared" si="0"/>
        <v>183</v>
      </c>
      <c r="C69" s="20">
        <v>89</v>
      </c>
      <c r="D69" s="160">
        <v>79</v>
      </c>
      <c r="E69" s="161">
        <v>15</v>
      </c>
    </row>
    <row r="70" spans="1:5" x14ac:dyDescent="0.2">
      <c r="A70" s="19" t="s">
        <v>85</v>
      </c>
      <c r="B70" s="160">
        <f t="shared" si="0"/>
        <v>37</v>
      </c>
      <c r="C70" s="20">
        <v>-195</v>
      </c>
      <c r="D70" s="160">
        <v>180</v>
      </c>
      <c r="E70" s="161">
        <v>52</v>
      </c>
    </row>
    <row r="71" spans="1:5" x14ac:dyDescent="0.2">
      <c r="A71" s="19" t="s">
        <v>86</v>
      </c>
      <c r="B71" s="160">
        <f t="shared" si="0"/>
        <v>566</v>
      </c>
      <c r="C71" s="20">
        <v>190</v>
      </c>
      <c r="D71" s="160">
        <v>58</v>
      </c>
      <c r="E71" s="161">
        <v>318</v>
      </c>
    </row>
    <row r="72" spans="1:5" x14ac:dyDescent="0.2">
      <c r="A72" s="19" t="s">
        <v>87</v>
      </c>
      <c r="B72" s="160">
        <f t="shared" si="0"/>
        <v>151</v>
      </c>
      <c r="C72" s="20">
        <v>36</v>
      </c>
      <c r="D72" s="160">
        <v>87</v>
      </c>
      <c r="E72" s="161">
        <v>28</v>
      </c>
    </row>
    <row r="73" spans="1:5" x14ac:dyDescent="0.2">
      <c r="A73" s="19" t="s">
        <v>88</v>
      </c>
      <c r="B73" s="160">
        <f t="shared" si="0"/>
        <v>202</v>
      </c>
      <c r="C73" s="20">
        <v>0</v>
      </c>
      <c r="D73" s="160">
        <v>142</v>
      </c>
      <c r="E73" s="161">
        <v>60</v>
      </c>
    </row>
    <row r="74" spans="1:5" x14ac:dyDescent="0.2">
      <c r="A74" s="195" t="s">
        <v>89</v>
      </c>
      <c r="B74" s="21">
        <f t="shared" si="0"/>
        <v>82</v>
      </c>
      <c r="C74" s="196">
        <v>2</v>
      </c>
      <c r="D74" s="21">
        <v>65</v>
      </c>
      <c r="E74" s="23">
        <v>15</v>
      </c>
    </row>
    <row r="76" spans="1:5" x14ac:dyDescent="0.2">
      <c r="A76" s="1" t="s">
        <v>413</v>
      </c>
    </row>
    <row r="78" spans="1:5" ht="31.5" x14ac:dyDescent="0.2">
      <c r="A78" s="15" t="s">
        <v>108</v>
      </c>
      <c r="B78" s="15" t="s">
        <v>180</v>
      </c>
    </row>
    <row r="79" spans="1:5" x14ac:dyDescent="0.2">
      <c r="A79" s="152" t="s">
        <v>55</v>
      </c>
      <c r="B79" s="24">
        <v>0.32</v>
      </c>
    </row>
    <row r="80" spans="1:5" x14ac:dyDescent="0.2">
      <c r="A80" s="11" t="s">
        <v>56</v>
      </c>
      <c r="B80" s="25">
        <v>0.14000000000000001</v>
      </c>
    </row>
    <row r="81" spans="1:2" x14ac:dyDescent="0.2">
      <c r="A81" s="11" t="s">
        <v>57</v>
      </c>
      <c r="B81" s="25">
        <v>0</v>
      </c>
    </row>
    <row r="82" spans="1:2" x14ac:dyDescent="0.2">
      <c r="A82" s="11" t="s">
        <v>58</v>
      </c>
      <c r="B82" s="25">
        <v>-0.21</v>
      </c>
    </row>
    <row r="83" spans="1:2" x14ac:dyDescent="0.2">
      <c r="A83" s="11" t="s">
        <v>59</v>
      </c>
      <c r="B83" s="25">
        <v>0.01</v>
      </c>
    </row>
    <row r="84" spans="1:2" x14ac:dyDescent="0.2">
      <c r="A84" s="11" t="s">
        <v>60</v>
      </c>
      <c r="B84" s="25">
        <v>0.27</v>
      </c>
    </row>
    <row r="85" spans="1:2" x14ac:dyDescent="0.2">
      <c r="A85" s="11" t="s">
        <v>61</v>
      </c>
      <c r="B85" s="25">
        <v>0</v>
      </c>
    </row>
    <row r="86" spans="1:2" x14ac:dyDescent="0.2">
      <c r="A86" s="11" t="s">
        <v>63</v>
      </c>
      <c r="B86" s="25">
        <v>0.12</v>
      </c>
    </row>
    <row r="87" spans="1:2" x14ac:dyDescent="0.2">
      <c r="A87" s="11" t="s">
        <v>64</v>
      </c>
      <c r="B87" s="25">
        <v>0.1</v>
      </c>
    </row>
    <row r="88" spans="1:2" x14ac:dyDescent="0.2">
      <c r="A88" s="11" t="s">
        <v>65</v>
      </c>
      <c r="B88" s="25">
        <v>-0.03</v>
      </c>
    </row>
    <row r="89" spans="1:2" x14ac:dyDescent="0.2">
      <c r="A89" s="11" t="s">
        <v>66</v>
      </c>
      <c r="B89" s="25">
        <v>0.28000000000000003</v>
      </c>
    </row>
    <row r="90" spans="1:2" x14ac:dyDescent="0.2">
      <c r="A90" s="11" t="s">
        <v>67</v>
      </c>
      <c r="B90" s="25">
        <v>0.23</v>
      </c>
    </row>
    <row r="91" spans="1:2" x14ac:dyDescent="0.2">
      <c r="A91" s="11" t="s">
        <v>68</v>
      </c>
      <c r="B91" s="25">
        <v>0.15</v>
      </c>
    </row>
    <row r="92" spans="1:2" x14ac:dyDescent="0.2">
      <c r="A92" s="11" t="s">
        <v>69</v>
      </c>
      <c r="B92" s="25">
        <v>0.21</v>
      </c>
    </row>
    <row r="93" spans="1:2" x14ac:dyDescent="0.2">
      <c r="A93" s="11" t="s">
        <v>70</v>
      </c>
      <c r="B93" s="25">
        <v>0.04</v>
      </c>
    </row>
    <row r="94" spans="1:2" x14ac:dyDescent="0.2">
      <c r="A94" s="11" t="s">
        <v>71</v>
      </c>
      <c r="B94" s="25">
        <v>0.03</v>
      </c>
    </row>
    <row r="95" spans="1:2" x14ac:dyDescent="0.2">
      <c r="A95" s="11" t="s">
        <v>72</v>
      </c>
      <c r="B95" s="25">
        <v>0.08</v>
      </c>
    </row>
    <row r="96" spans="1:2" x14ac:dyDescent="0.2">
      <c r="A96" s="11" t="s">
        <v>73</v>
      </c>
      <c r="B96" s="25">
        <v>0.27</v>
      </c>
    </row>
    <row r="97" spans="1:2" x14ac:dyDescent="0.2">
      <c r="A97" s="11" t="s">
        <v>74</v>
      </c>
      <c r="B97" s="25">
        <v>0.19</v>
      </c>
    </row>
    <row r="98" spans="1:2" x14ac:dyDescent="0.2">
      <c r="A98" s="11" t="s">
        <v>75</v>
      </c>
      <c r="B98" s="25">
        <v>0.22</v>
      </c>
    </row>
    <row r="99" spans="1:2" x14ac:dyDescent="0.2">
      <c r="A99" s="11" t="s">
        <v>76</v>
      </c>
      <c r="B99" s="25">
        <v>0.13</v>
      </c>
    </row>
    <row r="100" spans="1:2" x14ac:dyDescent="0.2">
      <c r="A100" s="11" t="s">
        <v>77</v>
      </c>
      <c r="B100" s="25">
        <v>0.19</v>
      </c>
    </row>
    <row r="101" spans="1:2" x14ac:dyDescent="0.2">
      <c r="A101" s="11" t="s">
        <v>78</v>
      </c>
      <c r="B101" s="25">
        <v>0.09</v>
      </c>
    </row>
    <row r="102" spans="1:2" x14ac:dyDescent="0.2">
      <c r="A102" s="11" t="s">
        <v>80</v>
      </c>
      <c r="B102" s="25">
        <v>0.13</v>
      </c>
    </row>
    <row r="103" spans="1:2" x14ac:dyDescent="0.2">
      <c r="A103" s="11" t="s">
        <v>81</v>
      </c>
      <c r="B103" s="25">
        <v>0.04</v>
      </c>
    </row>
    <row r="104" spans="1:2" x14ac:dyDescent="0.2">
      <c r="A104" s="11" t="s">
        <v>82</v>
      </c>
      <c r="B104" s="25">
        <v>0.26</v>
      </c>
    </row>
    <row r="105" spans="1:2" x14ac:dyDescent="0.2">
      <c r="A105" s="11" t="s">
        <v>83</v>
      </c>
      <c r="B105" s="25">
        <v>0.11</v>
      </c>
    </row>
    <row r="106" spans="1:2" x14ac:dyDescent="0.2">
      <c r="A106" s="11" t="s">
        <v>84</v>
      </c>
      <c r="B106" s="25">
        <v>0.22</v>
      </c>
    </row>
    <row r="107" spans="1:2" x14ac:dyDescent="0.2">
      <c r="A107" s="11" t="s">
        <v>85</v>
      </c>
      <c r="B107" s="25">
        <v>0.05</v>
      </c>
    </row>
    <row r="108" spans="1:2" x14ac:dyDescent="0.2">
      <c r="A108" s="11" t="s">
        <v>86</v>
      </c>
      <c r="B108" s="25">
        <v>0.28000000000000003</v>
      </c>
    </row>
    <row r="109" spans="1:2" x14ac:dyDescent="0.2">
      <c r="A109" s="11" t="s">
        <v>87</v>
      </c>
      <c r="B109" s="25">
        <v>0.21</v>
      </c>
    </row>
    <row r="110" spans="1:2" x14ac:dyDescent="0.2">
      <c r="A110" s="11" t="s">
        <v>88</v>
      </c>
      <c r="B110" s="25">
        <v>0.1</v>
      </c>
    </row>
    <row r="111" spans="1:2" x14ac:dyDescent="0.2">
      <c r="A111" s="12" t="s">
        <v>89</v>
      </c>
      <c r="B111" s="26">
        <v>7.0000000000000007E-2</v>
      </c>
    </row>
    <row r="113" spans="1:2" x14ac:dyDescent="0.2">
      <c r="A113" s="27" t="s">
        <v>414</v>
      </c>
    </row>
    <row r="115" spans="1:2" ht="15.75" x14ac:dyDescent="0.2">
      <c r="A115" s="16" t="s">
        <v>108</v>
      </c>
      <c r="B115" s="28" t="s">
        <v>135</v>
      </c>
    </row>
    <row r="116" spans="1:2" x14ac:dyDescent="0.2">
      <c r="A116" s="152" t="s">
        <v>55</v>
      </c>
      <c r="B116" s="153">
        <v>14238</v>
      </c>
    </row>
    <row r="117" spans="1:2" x14ac:dyDescent="0.2">
      <c r="A117" s="11" t="s">
        <v>56</v>
      </c>
      <c r="B117" s="4">
        <v>13755</v>
      </c>
    </row>
    <row r="118" spans="1:2" x14ac:dyDescent="0.2">
      <c r="A118" s="11" t="s">
        <v>57</v>
      </c>
      <c r="B118" s="4">
        <v>3304</v>
      </c>
    </row>
    <row r="119" spans="1:2" x14ac:dyDescent="0.2">
      <c r="A119" s="11" t="s">
        <v>58</v>
      </c>
      <c r="B119" s="4">
        <v>11052</v>
      </c>
    </row>
    <row r="120" spans="1:2" x14ac:dyDescent="0.2">
      <c r="A120" s="11" t="s">
        <v>59</v>
      </c>
      <c r="B120" s="4">
        <v>2426</v>
      </c>
    </row>
    <row r="121" spans="1:2" x14ac:dyDescent="0.2">
      <c r="A121" s="11" t="s">
        <v>60</v>
      </c>
      <c r="B121" s="4">
        <v>4665</v>
      </c>
    </row>
    <row r="122" spans="1:2" x14ac:dyDescent="0.2">
      <c r="A122" s="11" t="s">
        <v>61</v>
      </c>
      <c r="B122" s="6">
        <v>844</v>
      </c>
    </row>
    <row r="123" spans="1:2" x14ac:dyDescent="0.2">
      <c r="A123" s="11" t="s">
        <v>63</v>
      </c>
      <c r="B123" s="4">
        <v>9325</v>
      </c>
    </row>
    <row r="124" spans="1:2" x14ac:dyDescent="0.2">
      <c r="A124" s="11" t="s">
        <v>64</v>
      </c>
      <c r="B124" s="4">
        <v>12506</v>
      </c>
    </row>
    <row r="125" spans="1:2" x14ac:dyDescent="0.2">
      <c r="A125" s="11" t="s">
        <v>65</v>
      </c>
      <c r="B125" s="4">
        <v>3247</v>
      </c>
    </row>
    <row r="126" spans="1:2" x14ac:dyDescent="0.2">
      <c r="A126" s="11" t="s">
        <v>66</v>
      </c>
      <c r="B126" s="4">
        <v>24348</v>
      </c>
    </row>
    <row r="127" spans="1:2" x14ac:dyDescent="0.2">
      <c r="A127" s="11" t="s">
        <v>67</v>
      </c>
      <c r="B127" s="4">
        <v>8498</v>
      </c>
    </row>
    <row r="128" spans="1:2" x14ac:dyDescent="0.2">
      <c r="A128" s="11" t="s">
        <v>68</v>
      </c>
      <c r="B128" s="4">
        <v>12374</v>
      </c>
    </row>
    <row r="129" spans="1:2" x14ac:dyDescent="0.2">
      <c r="A129" s="11" t="s">
        <v>69</v>
      </c>
      <c r="B129" s="4">
        <v>5271</v>
      </c>
    </row>
    <row r="130" spans="1:2" x14ac:dyDescent="0.2">
      <c r="A130" s="11" t="s">
        <v>70</v>
      </c>
      <c r="B130" s="4">
        <v>5853</v>
      </c>
    </row>
    <row r="131" spans="1:2" x14ac:dyDescent="0.2">
      <c r="A131" s="11" t="s">
        <v>71</v>
      </c>
      <c r="B131" s="4">
        <v>2766</v>
      </c>
    </row>
    <row r="132" spans="1:2" x14ac:dyDescent="0.2">
      <c r="A132" s="11" t="s">
        <v>72</v>
      </c>
      <c r="B132" s="4">
        <v>4501</v>
      </c>
    </row>
    <row r="133" spans="1:2" x14ac:dyDescent="0.2">
      <c r="A133" s="11" t="s">
        <v>73</v>
      </c>
      <c r="B133" s="4">
        <v>8139</v>
      </c>
    </row>
    <row r="134" spans="1:2" x14ac:dyDescent="0.2">
      <c r="A134" s="11" t="s">
        <v>74</v>
      </c>
      <c r="B134" s="4">
        <v>3765</v>
      </c>
    </row>
    <row r="135" spans="1:2" x14ac:dyDescent="0.2">
      <c r="A135" s="11" t="s">
        <v>75</v>
      </c>
      <c r="B135" s="4">
        <v>3150</v>
      </c>
    </row>
    <row r="136" spans="1:2" x14ac:dyDescent="0.2">
      <c r="A136" s="11" t="s">
        <v>76</v>
      </c>
      <c r="B136" s="4">
        <v>2271</v>
      </c>
    </row>
    <row r="137" spans="1:2" x14ac:dyDescent="0.2">
      <c r="A137" s="11" t="s">
        <v>77</v>
      </c>
      <c r="B137" s="4">
        <v>7768</v>
      </c>
    </row>
    <row r="138" spans="1:2" x14ac:dyDescent="0.2">
      <c r="A138" s="11" t="s">
        <v>78</v>
      </c>
      <c r="B138" s="4">
        <v>10959</v>
      </c>
    </row>
    <row r="139" spans="1:2" x14ac:dyDescent="0.2">
      <c r="A139" s="11" t="s">
        <v>80</v>
      </c>
      <c r="B139" s="4">
        <v>2406</v>
      </c>
    </row>
    <row r="140" spans="1:2" x14ac:dyDescent="0.2">
      <c r="A140" s="11" t="s">
        <v>81</v>
      </c>
      <c r="B140" s="4">
        <v>24547</v>
      </c>
    </row>
    <row r="141" spans="1:2" x14ac:dyDescent="0.2">
      <c r="A141" s="11" t="s">
        <v>82</v>
      </c>
      <c r="B141" s="4">
        <v>3090</v>
      </c>
    </row>
    <row r="142" spans="1:2" x14ac:dyDescent="0.2">
      <c r="A142" s="11" t="s">
        <v>83</v>
      </c>
      <c r="B142" s="4">
        <v>1297</v>
      </c>
    </row>
    <row r="143" spans="1:2" x14ac:dyDescent="0.2">
      <c r="A143" s="11" t="s">
        <v>84</v>
      </c>
      <c r="B143" s="4">
        <v>11731</v>
      </c>
    </row>
    <row r="144" spans="1:2" x14ac:dyDescent="0.2">
      <c r="A144" s="11" t="s">
        <v>85</v>
      </c>
      <c r="B144" s="4">
        <v>2261</v>
      </c>
    </row>
    <row r="145" spans="1:8" x14ac:dyDescent="0.2">
      <c r="A145" s="11" t="s">
        <v>86</v>
      </c>
      <c r="B145" s="4">
        <v>27382</v>
      </c>
    </row>
    <row r="146" spans="1:8" x14ac:dyDescent="0.2">
      <c r="A146" s="11" t="s">
        <v>87</v>
      </c>
      <c r="B146" s="4">
        <v>4719</v>
      </c>
    </row>
    <row r="147" spans="1:8" x14ac:dyDescent="0.2">
      <c r="A147" s="11" t="s">
        <v>88</v>
      </c>
      <c r="B147" s="4">
        <v>16355</v>
      </c>
    </row>
    <row r="148" spans="1:8" x14ac:dyDescent="0.2">
      <c r="A148" s="12" t="s">
        <v>89</v>
      </c>
      <c r="B148" s="8">
        <v>8146</v>
      </c>
    </row>
    <row r="150" spans="1:8" x14ac:dyDescent="0.2">
      <c r="A150" s="1" t="s">
        <v>575</v>
      </c>
    </row>
    <row r="152" spans="1:8" ht="15.75" x14ac:dyDescent="0.2">
      <c r="A152" s="16"/>
      <c r="B152" s="28" t="s">
        <v>31</v>
      </c>
      <c r="C152" s="16" t="s">
        <v>32</v>
      </c>
      <c r="D152" s="28" t="s">
        <v>33</v>
      </c>
      <c r="E152" s="16" t="s">
        <v>34</v>
      </c>
      <c r="F152" s="28" t="s">
        <v>35</v>
      </c>
      <c r="G152" s="16" t="s">
        <v>36</v>
      </c>
      <c r="H152" s="28" t="s">
        <v>37</v>
      </c>
    </row>
    <row r="153" spans="1:8" x14ac:dyDescent="0.2">
      <c r="A153" s="207" t="s">
        <v>42</v>
      </c>
      <c r="B153" s="208">
        <v>22</v>
      </c>
      <c r="C153" s="208">
        <v>21</v>
      </c>
      <c r="D153" s="208">
        <v>19</v>
      </c>
      <c r="E153" s="208">
        <v>17</v>
      </c>
      <c r="F153" s="208">
        <v>16</v>
      </c>
      <c r="G153" s="208">
        <v>16</v>
      </c>
      <c r="H153" s="209">
        <v>18</v>
      </c>
    </row>
    <row r="154" spans="1:8" x14ac:dyDescent="0.2">
      <c r="A154" s="207" t="s">
        <v>333</v>
      </c>
      <c r="B154" s="208">
        <v>21</v>
      </c>
      <c r="C154" s="208">
        <v>20</v>
      </c>
      <c r="D154" s="208">
        <v>18</v>
      </c>
      <c r="E154" s="208">
        <v>16</v>
      </c>
      <c r="F154" s="208">
        <v>16</v>
      </c>
      <c r="G154" s="208">
        <v>17</v>
      </c>
      <c r="H154" s="209">
        <v>17</v>
      </c>
    </row>
    <row r="155" spans="1:8" x14ac:dyDescent="0.2">
      <c r="A155" s="210" t="s">
        <v>334</v>
      </c>
      <c r="B155" s="211">
        <v>24</v>
      </c>
      <c r="C155" s="211">
        <v>21</v>
      </c>
      <c r="D155" s="211">
        <v>21</v>
      </c>
      <c r="E155" s="211">
        <v>18</v>
      </c>
      <c r="F155" s="211">
        <v>16</v>
      </c>
      <c r="G155" s="211">
        <v>16</v>
      </c>
      <c r="H155" s="212">
        <v>18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workbookViewId="0"/>
  </sheetViews>
  <sheetFormatPr defaultColWidth="8.875" defaultRowHeight="15" x14ac:dyDescent="0.2"/>
  <cols>
    <col min="1" max="1" width="37.125" style="1" bestFit="1" customWidth="1"/>
    <col min="2" max="6" width="17.875" style="1" customWidth="1"/>
    <col min="7" max="7" width="8.875" style="1"/>
    <col min="8" max="8" width="25" style="1" customWidth="1"/>
    <col min="9" max="13" width="10.625" style="1" customWidth="1"/>
    <col min="14" max="14" width="9.375" style="1" customWidth="1"/>
    <col min="15" max="16384" width="8.875" style="1"/>
  </cols>
  <sheetData>
    <row r="1" spans="1:6" ht="15.75" x14ac:dyDescent="0.25">
      <c r="A1" s="9" t="s">
        <v>415</v>
      </c>
    </row>
    <row r="3" spans="1:6" x14ac:dyDescent="0.2">
      <c r="A3" s="107" t="s">
        <v>181</v>
      </c>
      <c r="B3" s="177" t="s">
        <v>33</v>
      </c>
      <c r="C3" s="177" t="s">
        <v>34</v>
      </c>
      <c r="D3" s="177" t="s">
        <v>35</v>
      </c>
      <c r="E3" s="177" t="s">
        <v>36</v>
      </c>
      <c r="F3" s="10" t="s">
        <v>37</v>
      </c>
    </row>
    <row r="4" spans="1:6" x14ac:dyDescent="0.2">
      <c r="A4" s="138" t="s">
        <v>182</v>
      </c>
      <c r="B4" s="149">
        <v>3591</v>
      </c>
      <c r="C4" s="149">
        <v>3157</v>
      </c>
      <c r="D4" s="149">
        <v>1062</v>
      </c>
      <c r="E4" s="149">
        <v>1149</v>
      </c>
      <c r="F4" s="153">
        <v>741</v>
      </c>
    </row>
    <row r="5" spans="1:6" x14ac:dyDescent="0.2">
      <c r="A5" s="11" t="s">
        <v>169</v>
      </c>
      <c r="B5" s="5">
        <v>0</v>
      </c>
      <c r="C5" s="3">
        <v>0</v>
      </c>
      <c r="D5" s="3">
        <v>0</v>
      </c>
      <c r="E5" s="3">
        <v>0</v>
      </c>
      <c r="F5" s="4">
        <v>348</v>
      </c>
    </row>
    <row r="6" spans="1:6" x14ac:dyDescent="0.2">
      <c r="A6" s="11" t="s">
        <v>104</v>
      </c>
      <c r="B6" s="3">
        <v>2404</v>
      </c>
      <c r="C6" s="3">
        <v>9633</v>
      </c>
      <c r="D6" s="3">
        <v>2808</v>
      </c>
      <c r="E6" s="3">
        <v>3164</v>
      </c>
      <c r="F6" s="4">
        <v>3191</v>
      </c>
    </row>
    <row r="7" spans="1:6" x14ac:dyDescent="0.2">
      <c r="A7" s="11" t="s">
        <v>103</v>
      </c>
      <c r="B7" s="3">
        <v>3385</v>
      </c>
      <c r="C7" s="3">
        <v>5439</v>
      </c>
      <c r="D7" s="3">
        <v>1919</v>
      </c>
      <c r="E7" s="3">
        <v>2705</v>
      </c>
      <c r="F7" s="4">
        <v>2851</v>
      </c>
    </row>
    <row r="8" spans="1:6" x14ac:dyDescent="0.2">
      <c r="A8" s="11" t="s">
        <v>183</v>
      </c>
      <c r="B8" s="5">
        <v>0</v>
      </c>
      <c r="C8" s="5">
        <v>0</v>
      </c>
      <c r="D8" s="5">
        <v>0</v>
      </c>
      <c r="E8" s="5">
        <v>0</v>
      </c>
      <c r="F8" s="6">
        <v>4</v>
      </c>
    </row>
    <row r="9" spans="1:6" x14ac:dyDescent="0.2">
      <c r="A9" s="12" t="s">
        <v>42</v>
      </c>
      <c r="B9" s="7">
        <f>SUM(B4:B8)</f>
        <v>9380</v>
      </c>
      <c r="C9" s="7">
        <f>SUM(C4:C8)</f>
        <v>18229</v>
      </c>
      <c r="D9" s="7">
        <f>SUM(D4:D8)</f>
        <v>5789</v>
      </c>
      <c r="E9" s="7">
        <f>SUM(E4:E8)</f>
        <v>7018</v>
      </c>
      <c r="F9" s="8">
        <f>SUM(F4:F8)</f>
        <v>7135</v>
      </c>
    </row>
    <row r="10" spans="1:6" x14ac:dyDescent="0.2">
      <c r="A10" s="2"/>
      <c r="B10" s="2"/>
      <c r="C10" s="2"/>
      <c r="D10" s="2"/>
      <c r="E10" s="2"/>
    </row>
    <row r="11" spans="1:6" x14ac:dyDescent="0.2">
      <c r="B11" s="2"/>
      <c r="C11" s="2"/>
      <c r="D11" s="2"/>
      <c r="E11" s="2"/>
    </row>
    <row r="12" spans="1:6" x14ac:dyDescent="0.2">
      <c r="A12" s="1" t="s">
        <v>184</v>
      </c>
      <c r="B12" s="2"/>
      <c r="C12" s="2"/>
      <c r="D12" s="2"/>
      <c r="E12" s="2"/>
    </row>
    <row r="13" spans="1:6" x14ac:dyDescent="0.2">
      <c r="A13" s="2"/>
      <c r="B13" s="2"/>
      <c r="C13" s="2"/>
      <c r="D13" s="2"/>
      <c r="E13" s="2"/>
    </row>
    <row r="14" spans="1:6" ht="15.75" x14ac:dyDescent="0.25">
      <c r="A14" s="9" t="s">
        <v>416</v>
      </c>
    </row>
    <row r="16" spans="1:6" ht="30" x14ac:dyDescent="0.2">
      <c r="A16" s="107" t="s">
        <v>185</v>
      </c>
      <c r="B16" s="123" t="s">
        <v>182</v>
      </c>
      <c r="C16" s="123" t="s">
        <v>169</v>
      </c>
      <c r="D16" s="123" t="s">
        <v>104</v>
      </c>
      <c r="E16" s="123" t="s">
        <v>103</v>
      </c>
      <c r="F16" s="85" t="s">
        <v>42</v>
      </c>
    </row>
    <row r="17" spans="1:6" x14ac:dyDescent="0.2">
      <c r="A17" s="152" t="s">
        <v>55</v>
      </c>
      <c r="B17" s="149">
        <v>45</v>
      </c>
      <c r="C17" s="149">
        <v>0</v>
      </c>
      <c r="D17" s="149">
        <v>225</v>
      </c>
      <c r="E17" s="149">
        <v>50</v>
      </c>
      <c r="F17" s="153">
        <f>SUM(B17:E17)</f>
        <v>320</v>
      </c>
    </row>
    <row r="18" spans="1:6" x14ac:dyDescent="0.2">
      <c r="A18" s="207" t="s">
        <v>56</v>
      </c>
      <c r="B18" s="221">
        <v>8</v>
      </c>
      <c r="C18" s="221">
        <v>14</v>
      </c>
      <c r="D18" s="221">
        <v>79</v>
      </c>
      <c r="E18" s="221">
        <v>136</v>
      </c>
      <c r="F18" s="213">
        <f t="shared" ref="F18:F49" si="0">SUM(B18:E18)</f>
        <v>237</v>
      </c>
    </row>
    <row r="19" spans="1:6" x14ac:dyDescent="0.2">
      <c r="A19" s="207" t="s">
        <v>57</v>
      </c>
      <c r="B19" s="221">
        <v>0</v>
      </c>
      <c r="C19" s="221">
        <v>5</v>
      </c>
      <c r="D19" s="221">
        <v>65</v>
      </c>
      <c r="E19" s="221">
        <v>66</v>
      </c>
      <c r="F19" s="213">
        <f t="shared" si="0"/>
        <v>136</v>
      </c>
    </row>
    <row r="20" spans="1:6" x14ac:dyDescent="0.2">
      <c r="A20" s="207" t="s">
        <v>58</v>
      </c>
      <c r="B20" s="221">
        <v>0</v>
      </c>
      <c r="C20" s="221">
        <v>33</v>
      </c>
      <c r="D20" s="221">
        <v>36</v>
      </c>
      <c r="E20" s="221">
        <v>59</v>
      </c>
      <c r="F20" s="213">
        <f t="shared" si="0"/>
        <v>128</v>
      </c>
    </row>
    <row r="21" spans="1:6" x14ac:dyDescent="0.2">
      <c r="A21" s="207" t="s">
        <v>59</v>
      </c>
      <c r="B21" s="221">
        <v>0</v>
      </c>
      <c r="C21" s="221">
        <v>0</v>
      </c>
      <c r="D21" s="221">
        <v>4</v>
      </c>
      <c r="E21" s="221">
        <v>84</v>
      </c>
      <c r="F21" s="213">
        <f t="shared" si="0"/>
        <v>88</v>
      </c>
    </row>
    <row r="22" spans="1:6" x14ac:dyDescent="0.2">
      <c r="A22" s="207" t="s">
        <v>60</v>
      </c>
      <c r="B22" s="221">
        <v>24</v>
      </c>
      <c r="C22" s="221">
        <v>82</v>
      </c>
      <c r="D22" s="221">
        <v>108</v>
      </c>
      <c r="E22" s="221">
        <v>115</v>
      </c>
      <c r="F22" s="213">
        <f t="shared" si="0"/>
        <v>329</v>
      </c>
    </row>
    <row r="23" spans="1:6" x14ac:dyDescent="0.2">
      <c r="A23" s="207" t="s">
        <v>61</v>
      </c>
      <c r="B23" s="221">
        <v>0</v>
      </c>
      <c r="C23" s="221">
        <v>0</v>
      </c>
      <c r="D23" s="221">
        <v>19</v>
      </c>
      <c r="E23" s="221">
        <v>0</v>
      </c>
      <c r="F23" s="213">
        <f t="shared" si="0"/>
        <v>19</v>
      </c>
    </row>
    <row r="24" spans="1:6" x14ac:dyDescent="0.2">
      <c r="A24" s="207" t="s">
        <v>63</v>
      </c>
      <c r="B24" s="221">
        <v>0</v>
      </c>
      <c r="C24" s="221">
        <v>0</v>
      </c>
      <c r="D24" s="221">
        <v>124</v>
      </c>
      <c r="E24" s="221">
        <v>31</v>
      </c>
      <c r="F24" s="213">
        <f t="shared" si="0"/>
        <v>155</v>
      </c>
    </row>
    <row r="25" spans="1:6" x14ac:dyDescent="0.2">
      <c r="A25" s="207" t="s">
        <v>64</v>
      </c>
      <c r="B25" s="221">
        <v>0</v>
      </c>
      <c r="C25" s="221">
        <v>0</v>
      </c>
      <c r="D25" s="221">
        <v>225</v>
      </c>
      <c r="E25" s="221">
        <v>154</v>
      </c>
      <c r="F25" s="213">
        <f t="shared" si="0"/>
        <v>379</v>
      </c>
    </row>
    <row r="26" spans="1:6" x14ac:dyDescent="0.2">
      <c r="A26" s="207" t="s">
        <v>65</v>
      </c>
      <c r="B26" s="221">
        <v>25</v>
      </c>
      <c r="C26" s="221">
        <v>0</v>
      </c>
      <c r="D26" s="221">
        <v>105</v>
      </c>
      <c r="E26" s="221">
        <v>75</v>
      </c>
      <c r="F26" s="213">
        <f t="shared" si="0"/>
        <v>205</v>
      </c>
    </row>
    <row r="27" spans="1:6" x14ac:dyDescent="0.2">
      <c r="A27" s="207" t="s">
        <v>66</v>
      </c>
      <c r="B27" s="221">
        <v>10</v>
      </c>
      <c r="C27" s="221">
        <v>0</v>
      </c>
      <c r="D27" s="221">
        <v>46</v>
      </c>
      <c r="E27" s="221">
        <v>259</v>
      </c>
      <c r="F27" s="213">
        <f t="shared" si="0"/>
        <v>315</v>
      </c>
    </row>
    <row r="28" spans="1:6" x14ac:dyDescent="0.2">
      <c r="A28" s="207" t="s">
        <v>67</v>
      </c>
      <c r="B28" s="221">
        <v>225</v>
      </c>
      <c r="C28" s="221">
        <v>0</v>
      </c>
      <c r="D28" s="221">
        <v>59</v>
      </c>
      <c r="E28" s="221">
        <v>26</v>
      </c>
      <c r="F28" s="213">
        <f t="shared" si="0"/>
        <v>310</v>
      </c>
    </row>
    <row r="29" spans="1:6" x14ac:dyDescent="0.2">
      <c r="A29" s="207" t="s">
        <v>68</v>
      </c>
      <c r="B29" s="221">
        <v>0</v>
      </c>
      <c r="C29" s="221">
        <v>5</v>
      </c>
      <c r="D29" s="221">
        <v>46</v>
      </c>
      <c r="E29" s="221">
        <v>23</v>
      </c>
      <c r="F29" s="213">
        <f t="shared" si="0"/>
        <v>74</v>
      </c>
    </row>
    <row r="30" spans="1:6" x14ac:dyDescent="0.2">
      <c r="A30" s="207" t="s">
        <v>69</v>
      </c>
      <c r="B30" s="221">
        <v>0</v>
      </c>
      <c r="C30" s="221">
        <v>0</v>
      </c>
      <c r="D30" s="221">
        <v>56</v>
      </c>
      <c r="E30" s="221">
        <v>107</v>
      </c>
      <c r="F30" s="213">
        <f t="shared" si="0"/>
        <v>163</v>
      </c>
    </row>
    <row r="31" spans="1:6" x14ac:dyDescent="0.2">
      <c r="A31" s="207" t="s">
        <v>70</v>
      </c>
      <c r="B31" s="221">
        <v>0</v>
      </c>
      <c r="C31" s="221">
        <v>0</v>
      </c>
      <c r="D31" s="221">
        <v>14</v>
      </c>
      <c r="E31" s="221">
        <v>37</v>
      </c>
      <c r="F31" s="213">
        <f t="shared" si="0"/>
        <v>51</v>
      </c>
    </row>
    <row r="32" spans="1:6" x14ac:dyDescent="0.2">
      <c r="A32" s="207" t="s">
        <v>71</v>
      </c>
      <c r="B32" s="221">
        <v>0</v>
      </c>
      <c r="C32" s="221">
        <v>0</v>
      </c>
      <c r="D32" s="221">
        <v>4</v>
      </c>
      <c r="E32" s="221">
        <v>25</v>
      </c>
      <c r="F32" s="213">
        <f t="shared" si="0"/>
        <v>29</v>
      </c>
    </row>
    <row r="33" spans="1:6" x14ac:dyDescent="0.2">
      <c r="A33" s="207" t="s">
        <v>72</v>
      </c>
      <c r="B33" s="221">
        <v>17</v>
      </c>
      <c r="C33" s="221">
        <v>0</v>
      </c>
      <c r="D33" s="221">
        <v>45</v>
      </c>
      <c r="E33" s="221">
        <v>0</v>
      </c>
      <c r="F33" s="213">
        <f t="shared" si="0"/>
        <v>62</v>
      </c>
    </row>
    <row r="34" spans="1:6" x14ac:dyDescent="0.2">
      <c r="A34" s="207" t="s">
        <v>73</v>
      </c>
      <c r="B34" s="221">
        <v>0</v>
      </c>
      <c r="C34" s="221">
        <v>41</v>
      </c>
      <c r="D34" s="221">
        <v>174</v>
      </c>
      <c r="E34" s="221">
        <v>104</v>
      </c>
      <c r="F34" s="213">
        <f t="shared" si="0"/>
        <v>319</v>
      </c>
    </row>
    <row r="35" spans="1:6" x14ac:dyDescent="0.2">
      <c r="A35" s="207" t="s">
        <v>74</v>
      </c>
      <c r="B35" s="221">
        <v>0</v>
      </c>
      <c r="C35" s="221">
        <v>0</v>
      </c>
      <c r="D35" s="221">
        <v>48</v>
      </c>
      <c r="E35" s="221">
        <v>25</v>
      </c>
      <c r="F35" s="213">
        <f t="shared" si="0"/>
        <v>73</v>
      </c>
    </row>
    <row r="36" spans="1:6" x14ac:dyDescent="0.2">
      <c r="A36" s="207" t="s">
        <v>75</v>
      </c>
      <c r="B36" s="221">
        <v>0</v>
      </c>
      <c r="C36" s="221">
        <v>32</v>
      </c>
      <c r="D36" s="221">
        <v>25</v>
      </c>
      <c r="E36" s="221">
        <v>0</v>
      </c>
      <c r="F36" s="213">
        <f t="shared" si="0"/>
        <v>57</v>
      </c>
    </row>
    <row r="37" spans="1:6" x14ac:dyDescent="0.2">
      <c r="A37" s="207" t="s">
        <v>76</v>
      </c>
      <c r="B37" s="221">
        <v>0</v>
      </c>
      <c r="C37" s="221">
        <v>1</v>
      </c>
      <c r="D37" s="221">
        <v>31</v>
      </c>
      <c r="E37" s="221">
        <v>24</v>
      </c>
      <c r="F37" s="213">
        <f t="shared" si="0"/>
        <v>56</v>
      </c>
    </row>
    <row r="38" spans="1:6" x14ac:dyDescent="0.2">
      <c r="A38" s="207" t="s">
        <v>77</v>
      </c>
      <c r="B38" s="221">
        <v>0</v>
      </c>
      <c r="C38" s="221">
        <v>0</v>
      </c>
      <c r="D38" s="221">
        <v>196</v>
      </c>
      <c r="E38" s="221">
        <v>111</v>
      </c>
      <c r="F38" s="213">
        <f t="shared" si="0"/>
        <v>307</v>
      </c>
    </row>
    <row r="39" spans="1:6" x14ac:dyDescent="0.2">
      <c r="A39" s="207" t="s">
        <v>78</v>
      </c>
      <c r="B39" s="221">
        <v>47</v>
      </c>
      <c r="C39" s="221">
        <v>0</v>
      </c>
      <c r="D39" s="221">
        <v>210</v>
      </c>
      <c r="E39" s="221">
        <v>72</v>
      </c>
      <c r="F39" s="213">
        <f t="shared" si="0"/>
        <v>329</v>
      </c>
    </row>
    <row r="40" spans="1:6" x14ac:dyDescent="0.2">
      <c r="A40" s="207" t="s">
        <v>80</v>
      </c>
      <c r="B40" s="221">
        <v>0</v>
      </c>
      <c r="C40" s="221">
        <v>0</v>
      </c>
      <c r="D40" s="221">
        <v>29</v>
      </c>
      <c r="E40" s="221">
        <v>101</v>
      </c>
      <c r="F40" s="213">
        <f t="shared" si="0"/>
        <v>130</v>
      </c>
    </row>
    <row r="41" spans="1:6" x14ac:dyDescent="0.2">
      <c r="A41" s="207" t="s">
        <v>81</v>
      </c>
      <c r="B41" s="221">
        <v>25</v>
      </c>
      <c r="C41" s="221">
        <v>34</v>
      </c>
      <c r="D41" s="221">
        <v>70</v>
      </c>
      <c r="E41" s="221">
        <v>328</v>
      </c>
      <c r="F41" s="213">
        <f t="shared" si="0"/>
        <v>457</v>
      </c>
    </row>
    <row r="42" spans="1:6" x14ac:dyDescent="0.2">
      <c r="A42" s="207" t="s">
        <v>82</v>
      </c>
      <c r="B42" s="221">
        <v>0</v>
      </c>
      <c r="C42" s="221">
        <v>0</v>
      </c>
      <c r="D42" s="221">
        <v>83</v>
      </c>
      <c r="E42" s="221">
        <v>86</v>
      </c>
      <c r="F42" s="213">
        <f t="shared" si="0"/>
        <v>169</v>
      </c>
    </row>
    <row r="43" spans="1:6" x14ac:dyDescent="0.2">
      <c r="A43" s="207" t="s">
        <v>83</v>
      </c>
      <c r="B43" s="221">
        <v>0</v>
      </c>
      <c r="C43" s="221">
        <v>0</v>
      </c>
      <c r="D43" s="221">
        <v>32</v>
      </c>
      <c r="E43" s="221">
        <v>0</v>
      </c>
      <c r="F43" s="213">
        <f t="shared" si="0"/>
        <v>32</v>
      </c>
    </row>
    <row r="44" spans="1:6" x14ac:dyDescent="0.2">
      <c r="A44" s="207" t="s">
        <v>84</v>
      </c>
      <c r="B44" s="221">
        <v>60</v>
      </c>
      <c r="C44" s="221">
        <v>12</v>
      </c>
      <c r="D44" s="221">
        <v>144</v>
      </c>
      <c r="E44" s="221">
        <v>202</v>
      </c>
      <c r="F44" s="213">
        <f t="shared" si="0"/>
        <v>418</v>
      </c>
    </row>
    <row r="45" spans="1:6" x14ac:dyDescent="0.2">
      <c r="A45" s="207" t="s">
        <v>85</v>
      </c>
      <c r="B45" s="221">
        <v>11</v>
      </c>
      <c r="C45" s="221">
        <v>0</v>
      </c>
      <c r="D45" s="221">
        <v>62</v>
      </c>
      <c r="E45" s="221">
        <v>115</v>
      </c>
      <c r="F45" s="213">
        <f t="shared" si="0"/>
        <v>188</v>
      </c>
    </row>
    <row r="46" spans="1:6" x14ac:dyDescent="0.2">
      <c r="A46" s="207" t="s">
        <v>86</v>
      </c>
      <c r="B46" s="221">
        <v>162</v>
      </c>
      <c r="C46" s="221">
        <v>68</v>
      </c>
      <c r="D46" s="221">
        <v>484</v>
      </c>
      <c r="E46" s="221">
        <v>136</v>
      </c>
      <c r="F46" s="213">
        <f t="shared" si="0"/>
        <v>850</v>
      </c>
    </row>
    <row r="47" spans="1:6" x14ac:dyDescent="0.2">
      <c r="A47" s="207" t="s">
        <v>87</v>
      </c>
      <c r="B47" s="221">
        <v>35</v>
      </c>
      <c r="C47" s="221">
        <v>0</v>
      </c>
      <c r="D47" s="221">
        <v>302</v>
      </c>
      <c r="E47" s="221">
        <v>75</v>
      </c>
      <c r="F47" s="213">
        <f t="shared" si="0"/>
        <v>412</v>
      </c>
    </row>
    <row r="48" spans="1:6" x14ac:dyDescent="0.2">
      <c r="A48" s="207" t="s">
        <v>88</v>
      </c>
      <c r="B48" s="221">
        <v>0</v>
      </c>
      <c r="C48" s="221">
        <v>0</v>
      </c>
      <c r="D48" s="221">
        <v>7</v>
      </c>
      <c r="E48" s="221">
        <v>147</v>
      </c>
      <c r="F48" s="213">
        <f t="shared" si="0"/>
        <v>154</v>
      </c>
    </row>
    <row r="49" spans="1:6" x14ac:dyDescent="0.2">
      <c r="A49" s="207" t="s">
        <v>89</v>
      </c>
      <c r="B49" s="221">
        <v>47</v>
      </c>
      <c r="C49" s="221">
        <v>21</v>
      </c>
      <c r="D49" s="221">
        <v>34</v>
      </c>
      <c r="E49" s="221">
        <v>78</v>
      </c>
      <c r="F49" s="213">
        <f t="shared" si="0"/>
        <v>180</v>
      </c>
    </row>
    <row r="50" spans="1:6" x14ac:dyDescent="0.2">
      <c r="A50" s="210" t="s">
        <v>90</v>
      </c>
      <c r="B50" s="223">
        <f>SUM(B17:B49)</f>
        <v>741</v>
      </c>
      <c r="C50" s="223">
        <f>SUM(C17:C49)</f>
        <v>348</v>
      </c>
      <c r="D50" s="223">
        <f t="shared" ref="D50:F50" si="1">SUM(D17:D49)</f>
        <v>3191</v>
      </c>
      <c r="E50" s="223">
        <f t="shared" si="1"/>
        <v>2851</v>
      </c>
      <c r="F50" s="214">
        <f t="shared" si="1"/>
        <v>7131</v>
      </c>
    </row>
    <row r="52" spans="1:6" x14ac:dyDescent="0.2">
      <c r="A52" s="1" t="s">
        <v>186</v>
      </c>
    </row>
    <row r="53" spans="1:6" x14ac:dyDescent="0.2">
      <c r="A53" s="1" t="s">
        <v>187</v>
      </c>
    </row>
    <row r="55" spans="1:6" ht="15.75" x14ac:dyDescent="0.25">
      <c r="A55" s="9" t="s">
        <v>417</v>
      </c>
    </row>
    <row r="57" spans="1:6" ht="60" x14ac:dyDescent="0.2">
      <c r="A57" s="107" t="s">
        <v>108</v>
      </c>
      <c r="B57" s="123" t="s">
        <v>188</v>
      </c>
      <c r="C57" s="123" t="s">
        <v>189</v>
      </c>
      <c r="D57" s="123" t="s">
        <v>190</v>
      </c>
      <c r="E57" s="123" t="s">
        <v>191</v>
      </c>
    </row>
    <row r="58" spans="1:6" ht="75" x14ac:dyDescent="0.2">
      <c r="A58" s="95" t="s">
        <v>192</v>
      </c>
      <c r="B58" s="86" t="s">
        <v>440</v>
      </c>
      <c r="C58" s="87" t="s">
        <v>193</v>
      </c>
      <c r="D58" s="87"/>
      <c r="E58" s="88" t="s">
        <v>194</v>
      </c>
    </row>
    <row r="59" spans="1:6" ht="60" x14ac:dyDescent="0.2">
      <c r="A59" s="96" t="s">
        <v>56</v>
      </c>
      <c r="B59" s="89" t="s">
        <v>439</v>
      </c>
      <c r="C59" s="90" t="s">
        <v>195</v>
      </c>
      <c r="D59" s="90" t="s">
        <v>196</v>
      </c>
      <c r="E59" s="91" t="s">
        <v>197</v>
      </c>
    </row>
    <row r="60" spans="1:6" ht="30" x14ac:dyDescent="0.2">
      <c r="A60" s="96" t="s">
        <v>57</v>
      </c>
      <c r="B60" s="89" t="s">
        <v>198</v>
      </c>
      <c r="C60" s="90" t="s">
        <v>199</v>
      </c>
      <c r="D60" s="90" t="s">
        <v>196</v>
      </c>
      <c r="E60" s="91" t="s">
        <v>200</v>
      </c>
    </row>
    <row r="61" spans="1:6" ht="105" x14ac:dyDescent="0.2">
      <c r="A61" s="96" t="s">
        <v>58</v>
      </c>
      <c r="B61" s="89" t="s">
        <v>441</v>
      </c>
      <c r="C61" s="198">
        <v>0.5</v>
      </c>
      <c r="D61" s="90" t="s">
        <v>201</v>
      </c>
      <c r="E61" s="91" t="s">
        <v>438</v>
      </c>
    </row>
    <row r="62" spans="1:6" ht="63" x14ac:dyDescent="0.2">
      <c r="A62" s="96" t="s">
        <v>59</v>
      </c>
      <c r="B62" s="89" t="s">
        <v>202</v>
      </c>
      <c r="C62" s="90" t="s">
        <v>437</v>
      </c>
      <c r="D62" s="90" t="s">
        <v>196</v>
      </c>
      <c r="E62" s="91" t="s">
        <v>203</v>
      </c>
    </row>
    <row r="63" spans="1:6" ht="135" x14ac:dyDescent="0.2">
      <c r="A63" s="96" t="s">
        <v>60</v>
      </c>
      <c r="B63" s="89" t="s">
        <v>204</v>
      </c>
      <c r="C63" s="90" t="s">
        <v>205</v>
      </c>
      <c r="D63" s="90" t="s">
        <v>196</v>
      </c>
      <c r="E63" s="91" t="s">
        <v>197</v>
      </c>
    </row>
    <row r="64" spans="1:6" ht="75" x14ac:dyDescent="0.2">
      <c r="A64" s="96" t="s">
        <v>61</v>
      </c>
      <c r="B64" s="89" t="s">
        <v>206</v>
      </c>
      <c r="C64" s="90" t="s">
        <v>207</v>
      </c>
      <c r="D64" s="90" t="s">
        <v>208</v>
      </c>
      <c r="E64" s="91" t="s">
        <v>436</v>
      </c>
    </row>
    <row r="65" spans="1:5" ht="60" x14ac:dyDescent="0.2">
      <c r="A65" s="96" t="s">
        <v>63</v>
      </c>
      <c r="B65" s="89" t="s">
        <v>209</v>
      </c>
      <c r="C65" s="90" t="s">
        <v>210</v>
      </c>
      <c r="D65" s="90" t="s">
        <v>211</v>
      </c>
      <c r="E65" s="91" t="s">
        <v>197</v>
      </c>
    </row>
    <row r="66" spans="1:5" ht="60" x14ac:dyDescent="0.2">
      <c r="A66" s="96" t="s">
        <v>64</v>
      </c>
      <c r="B66" s="89" t="s">
        <v>212</v>
      </c>
      <c r="C66" s="90" t="s">
        <v>213</v>
      </c>
      <c r="D66" s="90" t="s">
        <v>196</v>
      </c>
      <c r="E66" s="91" t="s">
        <v>214</v>
      </c>
    </row>
    <row r="67" spans="1:5" ht="180" x14ac:dyDescent="0.2">
      <c r="A67" s="96" t="s">
        <v>65</v>
      </c>
      <c r="B67" s="89" t="s">
        <v>435</v>
      </c>
      <c r="C67" s="90" t="s">
        <v>215</v>
      </c>
      <c r="D67" s="90" t="s">
        <v>216</v>
      </c>
      <c r="E67" s="91" t="s">
        <v>200</v>
      </c>
    </row>
    <row r="68" spans="1:5" ht="60" x14ac:dyDescent="0.2">
      <c r="A68" s="96" t="s">
        <v>66</v>
      </c>
      <c r="B68" s="89" t="s">
        <v>217</v>
      </c>
      <c r="C68" s="90" t="s">
        <v>218</v>
      </c>
      <c r="D68" s="90" t="s">
        <v>196</v>
      </c>
      <c r="E68" s="91" t="s">
        <v>434</v>
      </c>
    </row>
    <row r="69" spans="1:5" ht="165" x14ac:dyDescent="0.2">
      <c r="A69" s="96" t="s">
        <v>67</v>
      </c>
      <c r="B69" s="89" t="s">
        <v>433</v>
      </c>
      <c r="C69" s="90" t="s">
        <v>219</v>
      </c>
      <c r="D69" s="90" t="s">
        <v>220</v>
      </c>
      <c r="E69" s="91" t="s">
        <v>197</v>
      </c>
    </row>
    <row r="70" spans="1:5" ht="45" x14ac:dyDescent="0.2">
      <c r="A70" s="96" t="s">
        <v>221</v>
      </c>
      <c r="B70" s="89" t="s">
        <v>209</v>
      </c>
      <c r="C70" s="198">
        <v>0.5</v>
      </c>
      <c r="D70" s="90" t="s">
        <v>196</v>
      </c>
      <c r="E70" s="91" t="s">
        <v>430</v>
      </c>
    </row>
    <row r="71" spans="1:5" ht="75" x14ac:dyDescent="0.2">
      <c r="A71" s="96" t="s">
        <v>69</v>
      </c>
      <c r="B71" s="89" t="s">
        <v>222</v>
      </c>
      <c r="C71" s="90" t="s">
        <v>223</v>
      </c>
      <c r="D71" s="90" t="s">
        <v>196</v>
      </c>
      <c r="E71" s="91" t="s">
        <v>431</v>
      </c>
    </row>
    <row r="72" spans="1:5" ht="120" x14ac:dyDescent="0.2">
      <c r="A72" s="96" t="s">
        <v>70</v>
      </c>
      <c r="B72" s="89" t="s">
        <v>432</v>
      </c>
      <c r="C72" s="90" t="s">
        <v>224</v>
      </c>
      <c r="D72" s="90" t="s">
        <v>196</v>
      </c>
      <c r="E72" s="91" t="s">
        <v>225</v>
      </c>
    </row>
    <row r="73" spans="1:5" ht="105" x14ac:dyDescent="0.2">
      <c r="A73" s="96" t="s">
        <v>71</v>
      </c>
      <c r="B73" s="89" t="s">
        <v>226</v>
      </c>
      <c r="C73" s="90" t="s">
        <v>227</v>
      </c>
      <c r="D73" s="90" t="s">
        <v>228</v>
      </c>
      <c r="E73" s="91" t="s">
        <v>429</v>
      </c>
    </row>
    <row r="74" spans="1:5" ht="90" x14ac:dyDescent="0.2">
      <c r="A74" s="96" t="s">
        <v>72</v>
      </c>
      <c r="B74" s="89" t="s">
        <v>442</v>
      </c>
      <c r="C74" s="90" t="s">
        <v>229</v>
      </c>
      <c r="D74" s="90" t="s">
        <v>230</v>
      </c>
      <c r="E74" s="91" t="s">
        <v>231</v>
      </c>
    </row>
    <row r="75" spans="1:5" ht="90" x14ac:dyDescent="0.2">
      <c r="A75" s="96" t="s">
        <v>73</v>
      </c>
      <c r="B75" s="89" t="s">
        <v>232</v>
      </c>
      <c r="C75" s="90" t="s">
        <v>233</v>
      </c>
      <c r="D75" s="90" t="s">
        <v>234</v>
      </c>
      <c r="E75" s="91" t="s">
        <v>428</v>
      </c>
    </row>
    <row r="76" spans="1:5" ht="105" x14ac:dyDescent="0.2">
      <c r="A76" s="96" t="s">
        <v>74</v>
      </c>
      <c r="B76" s="89" t="s">
        <v>235</v>
      </c>
      <c r="C76" s="90" t="s">
        <v>236</v>
      </c>
      <c r="D76" s="90" t="s">
        <v>237</v>
      </c>
      <c r="E76" s="91" t="s">
        <v>231</v>
      </c>
    </row>
    <row r="77" spans="1:5" ht="240" x14ac:dyDescent="0.2">
      <c r="A77" s="96" t="s">
        <v>238</v>
      </c>
      <c r="B77" s="89" t="s">
        <v>239</v>
      </c>
      <c r="C77" s="90" t="s">
        <v>427</v>
      </c>
      <c r="D77" s="90" t="s">
        <v>240</v>
      </c>
      <c r="E77" s="91" t="s">
        <v>241</v>
      </c>
    </row>
    <row r="78" spans="1:5" ht="240" x14ac:dyDescent="0.2">
      <c r="A78" s="96" t="s">
        <v>76</v>
      </c>
      <c r="B78" s="89" t="s">
        <v>212</v>
      </c>
      <c r="C78" s="90" t="s">
        <v>242</v>
      </c>
      <c r="D78" s="90" t="s">
        <v>243</v>
      </c>
      <c r="E78" s="91" t="s">
        <v>426</v>
      </c>
    </row>
    <row r="79" spans="1:5" ht="165" x14ac:dyDescent="0.2">
      <c r="A79" s="96" t="s">
        <v>77</v>
      </c>
      <c r="B79" s="89" t="s">
        <v>232</v>
      </c>
      <c r="C79" s="90" t="s">
        <v>244</v>
      </c>
      <c r="D79" s="90" t="s">
        <v>245</v>
      </c>
      <c r="E79" s="91" t="s">
        <v>425</v>
      </c>
    </row>
    <row r="80" spans="1:5" ht="60" x14ac:dyDescent="0.2">
      <c r="A80" s="96" t="s">
        <v>78</v>
      </c>
      <c r="B80" s="89" t="s">
        <v>246</v>
      </c>
      <c r="C80" s="90" t="s">
        <v>247</v>
      </c>
      <c r="D80" s="90" t="s">
        <v>248</v>
      </c>
      <c r="E80" s="91" t="s">
        <v>200</v>
      </c>
    </row>
    <row r="81" spans="1:5" ht="105" x14ac:dyDescent="0.2">
      <c r="A81" s="96" t="s">
        <v>249</v>
      </c>
      <c r="B81" s="89" t="s">
        <v>250</v>
      </c>
      <c r="C81" s="90" t="s">
        <v>251</v>
      </c>
      <c r="D81" s="90" t="s">
        <v>252</v>
      </c>
      <c r="E81" s="91" t="s">
        <v>274</v>
      </c>
    </row>
    <row r="82" spans="1:5" ht="150" x14ac:dyDescent="0.2">
      <c r="A82" s="96" t="s">
        <v>80</v>
      </c>
      <c r="B82" s="89" t="s">
        <v>443</v>
      </c>
      <c r="C82" s="90" t="s">
        <v>253</v>
      </c>
      <c r="D82" s="90" t="s">
        <v>254</v>
      </c>
      <c r="E82" s="91" t="s">
        <v>197</v>
      </c>
    </row>
    <row r="83" spans="1:5" ht="120" x14ac:dyDescent="0.2">
      <c r="A83" s="96" t="s">
        <v>81</v>
      </c>
      <c r="B83" s="89" t="s">
        <v>255</v>
      </c>
      <c r="C83" s="90" t="s">
        <v>423</v>
      </c>
      <c r="D83" s="90" t="s">
        <v>196</v>
      </c>
      <c r="E83" s="91" t="s">
        <v>424</v>
      </c>
    </row>
    <row r="84" spans="1:5" ht="45" x14ac:dyDescent="0.2">
      <c r="A84" s="96" t="s">
        <v>256</v>
      </c>
      <c r="B84" s="89" t="s">
        <v>257</v>
      </c>
      <c r="C84" s="90" t="s">
        <v>258</v>
      </c>
      <c r="D84" s="90" t="s">
        <v>196</v>
      </c>
      <c r="E84" s="91" t="s">
        <v>259</v>
      </c>
    </row>
    <row r="85" spans="1:5" ht="45" x14ac:dyDescent="0.2">
      <c r="A85" s="96" t="s">
        <v>82</v>
      </c>
      <c r="B85" s="89" t="s">
        <v>260</v>
      </c>
      <c r="C85" s="90" t="s">
        <v>261</v>
      </c>
      <c r="D85" s="90" t="s">
        <v>196</v>
      </c>
      <c r="E85" s="91" t="s">
        <v>262</v>
      </c>
    </row>
    <row r="86" spans="1:5" ht="135" x14ac:dyDescent="0.2">
      <c r="A86" s="96" t="s">
        <v>83</v>
      </c>
      <c r="B86" s="89" t="s">
        <v>263</v>
      </c>
      <c r="C86" s="90" t="s">
        <v>264</v>
      </c>
      <c r="D86" s="90" t="s">
        <v>196</v>
      </c>
      <c r="E86" s="91" t="s">
        <v>265</v>
      </c>
    </row>
    <row r="87" spans="1:5" ht="165" x14ac:dyDescent="0.2">
      <c r="A87" s="96" t="s">
        <v>84</v>
      </c>
      <c r="B87" s="89" t="s">
        <v>266</v>
      </c>
      <c r="C87" s="90" t="s">
        <v>419</v>
      </c>
      <c r="D87" s="90" t="s">
        <v>422</v>
      </c>
      <c r="E87" s="91" t="s">
        <v>267</v>
      </c>
    </row>
    <row r="88" spans="1:5" ht="75" x14ac:dyDescent="0.2">
      <c r="A88" s="96" t="s">
        <v>85</v>
      </c>
      <c r="B88" s="89" t="s">
        <v>209</v>
      </c>
      <c r="C88" s="90" t="s">
        <v>421</v>
      </c>
      <c r="D88" s="90" t="s">
        <v>196</v>
      </c>
      <c r="E88" s="91" t="s">
        <v>268</v>
      </c>
    </row>
    <row r="89" spans="1:5" ht="60" x14ac:dyDescent="0.2">
      <c r="A89" s="96" t="s">
        <v>86</v>
      </c>
      <c r="B89" s="89" t="s">
        <v>269</v>
      </c>
      <c r="C89" s="90" t="s">
        <v>270</v>
      </c>
      <c r="D89" s="90" t="s">
        <v>271</v>
      </c>
      <c r="E89" s="91" t="s">
        <v>420</v>
      </c>
    </row>
    <row r="90" spans="1:5" ht="30" x14ac:dyDescent="0.2">
      <c r="A90" s="96" t="s">
        <v>87</v>
      </c>
      <c r="B90" s="89" t="s">
        <v>272</v>
      </c>
      <c r="C90" s="198">
        <v>0.5</v>
      </c>
      <c r="D90" s="90" t="s">
        <v>196</v>
      </c>
      <c r="E90" s="91" t="s">
        <v>196</v>
      </c>
    </row>
    <row r="91" spans="1:5" ht="75" x14ac:dyDescent="0.2">
      <c r="A91" s="96" t="s">
        <v>88</v>
      </c>
      <c r="B91" s="89" t="s">
        <v>273</v>
      </c>
      <c r="C91" s="90" t="s">
        <v>418</v>
      </c>
      <c r="D91" s="90" t="s">
        <v>196</v>
      </c>
      <c r="E91" s="91" t="s">
        <v>274</v>
      </c>
    </row>
    <row r="92" spans="1:5" ht="165" x14ac:dyDescent="0.2">
      <c r="A92" s="97" t="s">
        <v>89</v>
      </c>
      <c r="B92" s="92" t="s">
        <v>275</v>
      </c>
      <c r="C92" s="199">
        <v>0.3</v>
      </c>
      <c r="D92" s="93" t="s">
        <v>444</v>
      </c>
      <c r="E92" s="94" t="s">
        <v>276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K G o 1 T R q V 7 F m n A A A A + Q A A A B I A H A B D b 2 5 m a W c v U G F j a 2 F n Z S 5 4 b W w g o h g A K K A U A A A A A A A A A A A A A A A A A A A A A A A A A A A A h Y / R C o I w G I V f R X b v N i d G y O + 8 6 D Y h k K L b M Z e O d I a b z X f r o k f q F R L K 6 q 7 L c / g O f O d x u 0 M + d W 1 w V Y P V v c l Q h C k K l J F 9 p U 2 d o d G d w j X K O e y E P I t a B T N s b D p Z n a H G u U t K i P c e + x j 3 Q 0 0 Y p R E 5 F t t S N q o T o T b W C S M V + q y q / y v E 4 f C S 4 Q w n K 5 x Q F u M o o g z I 0 k O h z Z d h s z K m Q H 5 K 2 I y t G w f F l Q n 3 J Z A l A n n f 4 E 9 Q S w M E F A A C A A g A K G o 1 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h q N U 0 o i k e 4 D g A A A B E A A A A T A B w A R m 9 y b X V s Y X M v U 2 V j d G l v b j E u b S C i G A A o o B Q A A A A A A A A A A A A A A A A A A A A A A A A A A A A r T k 0 u y c z P U w i G 0 I b W A F B L A Q I t A B Q A A g A I A C h q N U 0 a l e x Z p w A A A P k A A A A S A A A A A A A A A A A A A A A A A A A A A A B D b 2 5 m a W c v U G F j a 2 F n Z S 5 4 b W x Q S w E C L Q A U A A I A C A A o a j V N D 8 r p q 6 Q A A A D p A A A A E w A A A A A A A A A A A A A A A A D z A A A A W 0 N v b n R l b n R f V H l w Z X N d L n h t b F B L A Q I t A B Q A A g A I A C h q N U 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k c 5 y J Y x x R q X n h / M O C T r N A A A A A A I A A A A A A A N m A A D A A A A A E A A A A H a n w p 4 q e U R t V Y Q k J G G S k E M A A A A A B I A A A K A A A A A Q A A A A X 8 o z y F f f 9 l c i v X n i V A H O B F A A A A A Q d M H l 7 Q l q N 8 j a l i m 5 j 3 g a P Z E z W Q Y / C k V i 2 e T 8 3 9 T n R 0 l M z 8 g e r O 3 / p K X e M m M Q 8 8 g d X U 4 m O 3 u Q j M 0 o L k l g 6 d B R M x y L b t Y C w o k 4 8 G 4 l 0 Q i G X x Q A A A A X w J t I w u u T K q y m K H 5 d N 2 v E 8 r K 2 R w = = < / D a t a M a s h u p > 
</file>

<file path=customXml/itemProps1.xml><?xml version="1.0" encoding="utf-8"?>
<ds:datastoreItem xmlns:ds="http://schemas.openxmlformats.org/officeDocument/2006/customXml" ds:itemID="{D9CEB35F-0C14-486F-813D-7BEB29C800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Contents</vt:lpstr>
      <vt:lpstr>Timeseries data</vt:lpstr>
      <vt:lpstr>Completions</vt:lpstr>
      <vt:lpstr>Approvals</vt:lpstr>
      <vt:lpstr>Starts</vt:lpstr>
      <vt:lpstr>Pipeline</vt:lpstr>
      <vt:lpstr>Density</vt:lpstr>
      <vt:lpstr>Figures</vt:lpstr>
      <vt:lpstr>Affordable</vt:lpstr>
      <vt:lpstr>Accessible dwellings</vt:lpstr>
      <vt:lpstr>CIL</vt:lpstr>
      <vt:lpstr>Flood risk and DPs</vt:lpstr>
      <vt:lpstr>Opportunity areas</vt:lpstr>
      <vt:lpstr>Planning Decisions</vt:lpstr>
      <vt:lpstr>Planning Awards</vt:lpstr>
      <vt:lpstr>'Flood risk and DPs'!_GoBack</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Brooker</dc:creator>
  <cp:keywords/>
  <dc:description/>
  <cp:lastModifiedBy>Jonathan Brooker</cp:lastModifiedBy>
  <cp:revision/>
  <dcterms:created xsi:type="dcterms:W3CDTF">2017-03-24T19:30:19Z</dcterms:created>
  <dcterms:modified xsi:type="dcterms:W3CDTF">2019-10-31T12:29:09Z</dcterms:modified>
  <cp:category/>
  <cp:contentStatus/>
</cp:coreProperties>
</file>